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85" windowWidth="18240" windowHeight="11595" tabRatio="637" firstSheet="1" activeTab="1"/>
  </bookViews>
  <sheets>
    <sheet name="Wycena SOI PRZYKŁAD" sheetId="1" state="hidden" r:id="rId1"/>
    <sheet name="KOSZALIN" sheetId="23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Titles" localSheetId="2">'Oferta wykonawcy PRZYKŁAD'!$11:$14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V17" i="23" l="1"/>
  <c r="V18" i="23"/>
  <c r="V19" i="23"/>
  <c r="V20" i="23"/>
  <c r="V21" i="23"/>
  <c r="V22" i="23"/>
  <c r="V23" i="23"/>
  <c r="V24" i="23"/>
  <c r="W24" i="23" s="1"/>
  <c r="V25" i="23"/>
  <c r="V26" i="23"/>
  <c r="V27" i="23"/>
  <c r="V28" i="23"/>
  <c r="V29" i="23"/>
  <c r="V30" i="23"/>
  <c r="V31" i="23"/>
  <c r="V32" i="23"/>
  <c r="W32" i="23" s="1"/>
  <c r="V33" i="23"/>
  <c r="V34" i="23"/>
  <c r="V35" i="23"/>
  <c r="V36" i="23"/>
  <c r="V37" i="23"/>
  <c r="V38" i="23"/>
  <c r="V39" i="23"/>
  <c r="V40" i="23"/>
  <c r="W40" i="23" s="1"/>
  <c r="V41" i="23"/>
  <c r="V42" i="23"/>
  <c r="V43" i="23"/>
  <c r="V44" i="23"/>
  <c r="V45" i="23"/>
  <c r="V46" i="23"/>
  <c r="V47" i="23"/>
  <c r="V48" i="23"/>
  <c r="W48" i="23" s="1"/>
  <c r="V49" i="23"/>
  <c r="V50" i="23"/>
  <c r="V51" i="23"/>
  <c r="V52" i="23"/>
  <c r="V53" i="23"/>
  <c r="V54" i="23"/>
  <c r="V55" i="23"/>
  <c r="V56" i="23"/>
  <c r="W56" i="23" s="1"/>
  <c r="V57" i="23"/>
  <c r="V58" i="23"/>
  <c r="V59" i="23"/>
  <c r="V60" i="23"/>
  <c r="V61" i="23"/>
  <c r="V62" i="23"/>
  <c r="V63" i="23"/>
  <c r="V64" i="23"/>
  <c r="W64" i="23" s="1"/>
  <c r="V65" i="23"/>
  <c r="V66" i="23"/>
  <c r="V67" i="23"/>
  <c r="V68" i="23"/>
  <c r="V69" i="23"/>
  <c r="V70" i="23"/>
  <c r="V71" i="23"/>
  <c r="V72" i="23"/>
  <c r="V73" i="23"/>
  <c r="W73" i="23" s="1"/>
  <c r="X73" i="23" s="1"/>
  <c r="Y73" i="23" s="1"/>
  <c r="Q18" i="23"/>
  <c r="R18" i="23" s="1"/>
  <c r="S18" i="23" s="1"/>
  <c r="T18" i="23" s="1"/>
  <c r="Q19" i="23"/>
  <c r="R19" i="23" s="1"/>
  <c r="Q20" i="23"/>
  <c r="Q21" i="23"/>
  <c r="R21" i="23" s="1"/>
  <c r="Q22" i="23"/>
  <c r="R22" i="23" s="1"/>
  <c r="Q23" i="23"/>
  <c r="R23" i="23" s="1"/>
  <c r="Q24" i="23"/>
  <c r="Q25" i="23"/>
  <c r="R25" i="23" s="1"/>
  <c r="Q26" i="23"/>
  <c r="R26" i="23" s="1"/>
  <c r="Q27" i="23"/>
  <c r="R27" i="23" s="1"/>
  <c r="Q28" i="23"/>
  <c r="Q29" i="23"/>
  <c r="R29" i="23" s="1"/>
  <c r="Q30" i="23"/>
  <c r="R30" i="23" s="1"/>
  <c r="Q31" i="23"/>
  <c r="R31" i="23" s="1"/>
  <c r="S31" i="23" s="1"/>
  <c r="T31" i="23" s="1"/>
  <c r="Q32" i="23"/>
  <c r="Q33" i="23"/>
  <c r="R33" i="23" s="1"/>
  <c r="Q34" i="23"/>
  <c r="R34" i="23" s="1"/>
  <c r="Q35" i="23"/>
  <c r="R35" i="23" s="1"/>
  <c r="Q36" i="23"/>
  <c r="Q37" i="23"/>
  <c r="R37" i="23" s="1"/>
  <c r="Q38" i="23"/>
  <c r="R38" i="23" s="1"/>
  <c r="Q39" i="23"/>
  <c r="R39" i="23" s="1"/>
  <c r="S39" i="23" s="1"/>
  <c r="T39" i="23" s="1"/>
  <c r="Q40" i="23"/>
  <c r="Q41" i="23"/>
  <c r="R41" i="23" s="1"/>
  <c r="Q42" i="23"/>
  <c r="R42" i="23" s="1"/>
  <c r="Q43" i="23"/>
  <c r="R43" i="23" s="1"/>
  <c r="Q44" i="23"/>
  <c r="Q45" i="23"/>
  <c r="R45" i="23" s="1"/>
  <c r="Q46" i="23"/>
  <c r="R46" i="23" s="1"/>
  <c r="Q47" i="23"/>
  <c r="R47" i="23" s="1"/>
  <c r="S47" i="23" s="1"/>
  <c r="T47" i="23" s="1"/>
  <c r="Q48" i="23"/>
  <c r="Q49" i="23"/>
  <c r="R49" i="23" s="1"/>
  <c r="Q50" i="23"/>
  <c r="R50" i="23" s="1"/>
  <c r="Q51" i="23"/>
  <c r="R51" i="23" s="1"/>
  <c r="Q52" i="23"/>
  <c r="Q53" i="23"/>
  <c r="R53" i="23" s="1"/>
  <c r="Q54" i="23"/>
  <c r="R54" i="23" s="1"/>
  <c r="Q55" i="23"/>
  <c r="R55" i="23" s="1"/>
  <c r="S55" i="23" s="1"/>
  <c r="T55" i="23" s="1"/>
  <c r="Q56" i="23"/>
  <c r="Q57" i="23"/>
  <c r="R57" i="23" s="1"/>
  <c r="Q58" i="23"/>
  <c r="R58" i="23" s="1"/>
  <c r="Q59" i="23"/>
  <c r="R59" i="23" s="1"/>
  <c r="Q60" i="23"/>
  <c r="Q61" i="23"/>
  <c r="R61" i="23" s="1"/>
  <c r="Q62" i="23"/>
  <c r="R62" i="23" s="1"/>
  <c r="Q63" i="23"/>
  <c r="R63" i="23" s="1"/>
  <c r="S63" i="23" s="1"/>
  <c r="T63" i="23" s="1"/>
  <c r="Q64" i="23"/>
  <c r="Q65" i="23"/>
  <c r="R65" i="23" s="1"/>
  <c r="Q66" i="23"/>
  <c r="R66" i="23" s="1"/>
  <c r="Q67" i="23"/>
  <c r="R67" i="23" s="1"/>
  <c r="Q68" i="23"/>
  <c r="Q69" i="23"/>
  <c r="R69" i="23" s="1"/>
  <c r="Q70" i="23"/>
  <c r="R70" i="23" s="1"/>
  <c r="Q71" i="23"/>
  <c r="R71" i="23" s="1"/>
  <c r="S71" i="23" s="1"/>
  <c r="T71" i="23" s="1"/>
  <c r="Q72" i="23"/>
  <c r="Q73" i="23"/>
  <c r="R73" i="23" s="1"/>
  <c r="S73" i="23" s="1"/>
  <c r="T73" i="23" s="1"/>
  <c r="V16" i="23"/>
  <c r="Q17" i="23"/>
  <c r="R17" i="23" s="1"/>
  <c r="Q16" i="23"/>
  <c r="L22" i="23"/>
  <c r="M22" i="23" s="1"/>
  <c r="N22" i="23" s="1"/>
  <c r="O22" i="23" s="1"/>
  <c r="L23" i="23"/>
  <c r="M23" i="23" s="1"/>
  <c r="N23" i="23" s="1"/>
  <c r="O23" i="23" s="1"/>
  <c r="L24" i="23"/>
  <c r="M24" i="23" s="1"/>
  <c r="N24" i="23" s="1"/>
  <c r="O24" i="23" s="1"/>
  <c r="L25" i="23"/>
  <c r="M25" i="23" s="1"/>
  <c r="N25" i="23" s="1"/>
  <c r="O25" i="23" s="1"/>
  <c r="L26" i="23"/>
  <c r="M26" i="23" s="1"/>
  <c r="N26" i="23" s="1"/>
  <c r="O26" i="23" s="1"/>
  <c r="L27" i="23"/>
  <c r="M27" i="23" s="1"/>
  <c r="N27" i="23" s="1"/>
  <c r="O27" i="23" s="1"/>
  <c r="L28" i="23"/>
  <c r="M28" i="23" s="1"/>
  <c r="N28" i="23" s="1"/>
  <c r="O28" i="23" s="1"/>
  <c r="L29" i="23"/>
  <c r="M29" i="23" s="1"/>
  <c r="N29" i="23" s="1"/>
  <c r="O29" i="23" s="1"/>
  <c r="L30" i="23"/>
  <c r="M30" i="23" s="1"/>
  <c r="N30" i="23" s="1"/>
  <c r="O30" i="23" s="1"/>
  <c r="L31" i="23"/>
  <c r="M31" i="23" s="1"/>
  <c r="N31" i="23" s="1"/>
  <c r="O31" i="23" s="1"/>
  <c r="L32" i="23"/>
  <c r="M32" i="23" s="1"/>
  <c r="N32" i="23" s="1"/>
  <c r="O32" i="23" s="1"/>
  <c r="L33" i="23"/>
  <c r="M33" i="23" s="1"/>
  <c r="N33" i="23" s="1"/>
  <c r="O33" i="23" s="1"/>
  <c r="L34" i="23"/>
  <c r="M34" i="23" s="1"/>
  <c r="N34" i="23" s="1"/>
  <c r="O34" i="23" s="1"/>
  <c r="L35" i="23"/>
  <c r="M35" i="23" s="1"/>
  <c r="N35" i="23" s="1"/>
  <c r="O35" i="23" s="1"/>
  <c r="L36" i="23"/>
  <c r="M36" i="23" s="1"/>
  <c r="N36" i="23" s="1"/>
  <c r="O36" i="23" s="1"/>
  <c r="L37" i="23"/>
  <c r="M37" i="23" s="1"/>
  <c r="N37" i="23" s="1"/>
  <c r="O37" i="23" s="1"/>
  <c r="L38" i="23"/>
  <c r="M38" i="23" s="1"/>
  <c r="N38" i="23" s="1"/>
  <c r="O38" i="23" s="1"/>
  <c r="L39" i="23"/>
  <c r="M39" i="23" s="1"/>
  <c r="N39" i="23" s="1"/>
  <c r="O39" i="23" s="1"/>
  <c r="L40" i="23"/>
  <c r="M40" i="23" s="1"/>
  <c r="N40" i="23" s="1"/>
  <c r="O40" i="23" s="1"/>
  <c r="L41" i="23"/>
  <c r="M41" i="23" s="1"/>
  <c r="N41" i="23" s="1"/>
  <c r="O41" i="23" s="1"/>
  <c r="L42" i="23"/>
  <c r="M42" i="23" s="1"/>
  <c r="N42" i="23" s="1"/>
  <c r="O42" i="23" s="1"/>
  <c r="L43" i="23"/>
  <c r="M43" i="23" s="1"/>
  <c r="N43" i="23" s="1"/>
  <c r="O43" i="23" s="1"/>
  <c r="L44" i="23"/>
  <c r="M44" i="23" s="1"/>
  <c r="N44" i="23" s="1"/>
  <c r="O44" i="23" s="1"/>
  <c r="L45" i="23"/>
  <c r="M45" i="23" s="1"/>
  <c r="N45" i="23" s="1"/>
  <c r="O45" i="23" s="1"/>
  <c r="L46" i="23"/>
  <c r="M46" i="23" s="1"/>
  <c r="N46" i="23" s="1"/>
  <c r="O46" i="23" s="1"/>
  <c r="L47" i="23"/>
  <c r="M47" i="23" s="1"/>
  <c r="N47" i="23" s="1"/>
  <c r="O47" i="23" s="1"/>
  <c r="L48" i="23"/>
  <c r="M48" i="23" s="1"/>
  <c r="N48" i="23" s="1"/>
  <c r="O48" i="23" s="1"/>
  <c r="L49" i="23"/>
  <c r="M49" i="23" s="1"/>
  <c r="N49" i="23" s="1"/>
  <c r="O49" i="23" s="1"/>
  <c r="L50" i="23"/>
  <c r="M50" i="23" s="1"/>
  <c r="N50" i="23" s="1"/>
  <c r="O50" i="23" s="1"/>
  <c r="L51" i="23"/>
  <c r="M51" i="23" s="1"/>
  <c r="N51" i="23" s="1"/>
  <c r="O51" i="23" s="1"/>
  <c r="L52" i="23"/>
  <c r="M52" i="23" s="1"/>
  <c r="N52" i="23" s="1"/>
  <c r="O52" i="23" s="1"/>
  <c r="L53" i="23"/>
  <c r="M53" i="23" s="1"/>
  <c r="N53" i="23" s="1"/>
  <c r="O53" i="23" s="1"/>
  <c r="L54" i="23"/>
  <c r="M54" i="23" s="1"/>
  <c r="N54" i="23" s="1"/>
  <c r="O54" i="23" s="1"/>
  <c r="L55" i="23"/>
  <c r="M55" i="23" s="1"/>
  <c r="N55" i="23" s="1"/>
  <c r="O55" i="23" s="1"/>
  <c r="L56" i="23"/>
  <c r="M56" i="23" s="1"/>
  <c r="N56" i="23" s="1"/>
  <c r="O56" i="23" s="1"/>
  <c r="L57" i="23"/>
  <c r="M57" i="23" s="1"/>
  <c r="N57" i="23" s="1"/>
  <c r="O57" i="23" s="1"/>
  <c r="L58" i="23"/>
  <c r="M58" i="23" s="1"/>
  <c r="N58" i="23" s="1"/>
  <c r="O58" i="23" s="1"/>
  <c r="L59" i="23"/>
  <c r="M59" i="23" s="1"/>
  <c r="N59" i="23" s="1"/>
  <c r="O59" i="23" s="1"/>
  <c r="L60" i="23"/>
  <c r="M60" i="23" s="1"/>
  <c r="N60" i="23" s="1"/>
  <c r="O60" i="23" s="1"/>
  <c r="L61" i="23"/>
  <c r="M61" i="23" s="1"/>
  <c r="N61" i="23" s="1"/>
  <c r="O61" i="23" s="1"/>
  <c r="L62" i="23"/>
  <c r="M62" i="23" s="1"/>
  <c r="N62" i="23" s="1"/>
  <c r="O62" i="23" s="1"/>
  <c r="L63" i="23"/>
  <c r="M63" i="23" s="1"/>
  <c r="N63" i="23" s="1"/>
  <c r="O63" i="23" s="1"/>
  <c r="L64" i="23"/>
  <c r="M64" i="23" s="1"/>
  <c r="N64" i="23" s="1"/>
  <c r="O64" i="23" s="1"/>
  <c r="L65" i="23"/>
  <c r="M65" i="23" s="1"/>
  <c r="N65" i="23" s="1"/>
  <c r="O65" i="23" s="1"/>
  <c r="L66" i="23"/>
  <c r="M66" i="23" s="1"/>
  <c r="N66" i="23" s="1"/>
  <c r="O66" i="23" s="1"/>
  <c r="L67" i="23"/>
  <c r="M67" i="23" s="1"/>
  <c r="N67" i="23" s="1"/>
  <c r="O67" i="23" s="1"/>
  <c r="L68" i="23"/>
  <c r="M68" i="23" s="1"/>
  <c r="N68" i="23" s="1"/>
  <c r="O68" i="23" s="1"/>
  <c r="L69" i="23"/>
  <c r="M69" i="23" s="1"/>
  <c r="N69" i="23" s="1"/>
  <c r="O69" i="23" s="1"/>
  <c r="L70" i="23"/>
  <c r="M70" i="23" s="1"/>
  <c r="N70" i="23" s="1"/>
  <c r="O70" i="23" s="1"/>
  <c r="L71" i="23"/>
  <c r="M71" i="23" s="1"/>
  <c r="N71" i="23" s="1"/>
  <c r="O71" i="23" s="1"/>
  <c r="L72" i="23"/>
  <c r="M72" i="23" s="1"/>
  <c r="N72" i="23" s="1"/>
  <c r="O72" i="23" s="1"/>
  <c r="L73" i="23"/>
  <c r="M73" i="23" s="1"/>
  <c r="N73" i="23" s="1"/>
  <c r="O73" i="23" s="1"/>
  <c r="L17" i="23"/>
  <c r="M17" i="23" s="1"/>
  <c r="N17" i="23" s="1"/>
  <c r="O17" i="23" s="1"/>
  <c r="L18" i="23"/>
  <c r="M18" i="23" s="1"/>
  <c r="N18" i="23" s="1"/>
  <c r="O18" i="23" s="1"/>
  <c r="L19" i="23"/>
  <c r="M19" i="23" s="1"/>
  <c r="N19" i="23" s="1"/>
  <c r="O19" i="23" s="1"/>
  <c r="L20" i="23"/>
  <c r="M20" i="23" s="1"/>
  <c r="N20" i="23" s="1"/>
  <c r="O20" i="23" s="1"/>
  <c r="L21" i="23"/>
  <c r="M21" i="23" s="1"/>
  <c r="N21" i="23" s="1"/>
  <c r="O21" i="23" s="1"/>
  <c r="L16" i="23"/>
  <c r="M16" i="23" s="1"/>
  <c r="N16" i="23" s="1"/>
  <c r="O16" i="23" s="1"/>
  <c r="X48" i="23" l="1"/>
  <c r="Y48" i="23" s="1"/>
  <c r="S67" i="23"/>
  <c r="T67" i="23" s="1"/>
  <c r="S51" i="23"/>
  <c r="T51" i="23" s="1"/>
  <c r="S35" i="23"/>
  <c r="T35" i="23" s="1"/>
  <c r="S23" i="23"/>
  <c r="T23" i="23" s="1"/>
  <c r="X32" i="23"/>
  <c r="Y32" i="23" s="1"/>
  <c r="R72" i="23"/>
  <c r="S72" i="23" s="1"/>
  <c r="T72" i="23" s="1"/>
  <c r="R68" i="23"/>
  <c r="S68" i="23" s="1"/>
  <c r="T68" i="23" s="1"/>
  <c r="R64" i="23"/>
  <c r="S64" i="23" s="1"/>
  <c r="T64" i="23" s="1"/>
  <c r="R60" i="23"/>
  <c r="S60" i="23" s="1"/>
  <c r="T60" i="23" s="1"/>
  <c r="R56" i="23"/>
  <c r="S56" i="23" s="1"/>
  <c r="T56" i="23" s="1"/>
  <c r="R52" i="23"/>
  <c r="S52" i="23" s="1"/>
  <c r="T52" i="23" s="1"/>
  <c r="R48" i="23"/>
  <c r="S48" i="23" s="1"/>
  <c r="T48" i="23" s="1"/>
  <c r="Z48" i="23" s="1"/>
  <c r="R44" i="23"/>
  <c r="S44" i="23" s="1"/>
  <c r="T44" i="23" s="1"/>
  <c r="R40" i="23"/>
  <c r="S40" i="23" s="1"/>
  <c r="T40" i="23" s="1"/>
  <c r="R36" i="23"/>
  <c r="S36" i="23" s="1"/>
  <c r="T36" i="23" s="1"/>
  <c r="R32" i="23"/>
  <c r="S32" i="23" s="1"/>
  <c r="T32" i="23" s="1"/>
  <c r="R28" i="23"/>
  <c r="S28" i="23" s="1"/>
  <c r="T28" i="23" s="1"/>
  <c r="R24" i="23"/>
  <c r="S24" i="23" s="1"/>
  <c r="T24" i="23" s="1"/>
  <c r="R20" i="23"/>
  <c r="S20" i="23" s="1"/>
  <c r="T20" i="23" s="1"/>
  <c r="S59" i="23"/>
  <c r="T59" i="23" s="1"/>
  <c r="S43" i="23"/>
  <c r="T43" i="23" s="1"/>
  <c r="S27" i="23"/>
  <c r="T27" i="23" s="1"/>
  <c r="W68" i="23"/>
  <c r="X68" i="23" s="1"/>
  <c r="Y68" i="23" s="1"/>
  <c r="W60" i="23"/>
  <c r="X60" i="23" s="1"/>
  <c r="Y60" i="23" s="1"/>
  <c r="X56" i="23"/>
  <c r="Y56" i="23" s="1"/>
  <c r="W52" i="23"/>
  <c r="X52" i="23" s="1"/>
  <c r="Y52" i="23" s="1"/>
  <c r="W44" i="23"/>
  <c r="X44" i="23" s="1"/>
  <c r="Y44" i="23" s="1"/>
  <c r="X40" i="23"/>
  <c r="Y40" i="23" s="1"/>
  <c r="W36" i="23"/>
  <c r="X36" i="23" s="1"/>
  <c r="Y36" i="23" s="1"/>
  <c r="W28" i="23"/>
  <c r="X28" i="23" s="1"/>
  <c r="Y28" i="23" s="1"/>
  <c r="X24" i="23"/>
  <c r="Y24" i="23" s="1"/>
  <c r="W20" i="23"/>
  <c r="X20" i="23" s="1"/>
  <c r="Y20" i="23" s="1"/>
  <c r="W72" i="23"/>
  <c r="X72" i="23" s="1"/>
  <c r="Y72" i="23" s="1"/>
  <c r="X64" i="23"/>
  <c r="Y64" i="23" s="1"/>
  <c r="S70" i="23"/>
  <c r="T70" i="23" s="1"/>
  <c r="S66" i="23"/>
  <c r="T66" i="23" s="1"/>
  <c r="S62" i="23"/>
  <c r="T62" i="23" s="1"/>
  <c r="S58" i="23"/>
  <c r="T58" i="23" s="1"/>
  <c r="S54" i="23"/>
  <c r="T54" i="23" s="1"/>
  <c r="S50" i="23"/>
  <c r="T50" i="23" s="1"/>
  <c r="S46" i="23"/>
  <c r="T46" i="23" s="1"/>
  <c r="S42" i="23"/>
  <c r="T42" i="23" s="1"/>
  <c r="S38" i="23"/>
  <c r="T38" i="23" s="1"/>
  <c r="S34" i="23"/>
  <c r="T34" i="23" s="1"/>
  <c r="S30" i="23"/>
  <c r="T30" i="23" s="1"/>
  <c r="S26" i="23"/>
  <c r="T26" i="23" s="1"/>
  <c r="S22" i="23"/>
  <c r="T22" i="23" s="1"/>
  <c r="S19" i="23"/>
  <c r="T19" i="23" s="1"/>
  <c r="S69" i="23"/>
  <c r="T69" i="23" s="1"/>
  <c r="S65" i="23"/>
  <c r="T65" i="23" s="1"/>
  <c r="S61" i="23"/>
  <c r="T61" i="23" s="1"/>
  <c r="S57" i="23"/>
  <c r="T57" i="23" s="1"/>
  <c r="S53" i="23"/>
  <c r="T53" i="23" s="1"/>
  <c r="S49" i="23"/>
  <c r="T49" i="23" s="1"/>
  <c r="S45" i="23"/>
  <c r="T45" i="23" s="1"/>
  <c r="S41" i="23"/>
  <c r="T41" i="23" s="1"/>
  <c r="S37" i="23"/>
  <c r="T37" i="23" s="1"/>
  <c r="S33" i="23"/>
  <c r="T33" i="23" s="1"/>
  <c r="S29" i="23"/>
  <c r="T29" i="23" s="1"/>
  <c r="S25" i="23"/>
  <c r="T25" i="23" s="1"/>
  <c r="S21" i="23"/>
  <c r="T21" i="23" s="1"/>
  <c r="W71" i="23"/>
  <c r="X71" i="23" s="1"/>
  <c r="Y71" i="23" s="1"/>
  <c r="Z71" i="23" s="1"/>
  <c r="W67" i="23"/>
  <c r="X67" i="23" s="1"/>
  <c r="Y67" i="23" s="1"/>
  <c r="W63" i="23"/>
  <c r="X63" i="23" s="1"/>
  <c r="Y63" i="23" s="1"/>
  <c r="Z63" i="23" s="1"/>
  <c r="W59" i="23"/>
  <c r="X59" i="23" s="1"/>
  <c r="Y59" i="23" s="1"/>
  <c r="W55" i="23"/>
  <c r="X55" i="23" s="1"/>
  <c r="Y55" i="23" s="1"/>
  <c r="Z55" i="23" s="1"/>
  <c r="W51" i="23"/>
  <c r="X51" i="23" s="1"/>
  <c r="Y51" i="23" s="1"/>
  <c r="W47" i="23"/>
  <c r="X47" i="23" s="1"/>
  <c r="Y47" i="23" s="1"/>
  <c r="Z47" i="23" s="1"/>
  <c r="W43" i="23"/>
  <c r="X43" i="23" s="1"/>
  <c r="Y43" i="23" s="1"/>
  <c r="W39" i="23"/>
  <c r="X39" i="23" s="1"/>
  <c r="Y39" i="23" s="1"/>
  <c r="Z39" i="23" s="1"/>
  <c r="W35" i="23"/>
  <c r="X35" i="23" s="1"/>
  <c r="Y35" i="23" s="1"/>
  <c r="W31" i="23"/>
  <c r="X31" i="23" s="1"/>
  <c r="Y31" i="23" s="1"/>
  <c r="Z31" i="23" s="1"/>
  <c r="W27" i="23"/>
  <c r="X27" i="23" s="1"/>
  <c r="Y27" i="23" s="1"/>
  <c r="W23" i="23"/>
  <c r="X23" i="23" s="1"/>
  <c r="Y23" i="23" s="1"/>
  <c r="W19" i="23"/>
  <c r="X19" i="23" s="1"/>
  <c r="Y19" i="23" s="1"/>
  <c r="W70" i="23"/>
  <c r="X70" i="23" s="1"/>
  <c r="Y70" i="23" s="1"/>
  <c r="W66" i="23"/>
  <c r="X66" i="23" s="1"/>
  <c r="Y66" i="23" s="1"/>
  <c r="W62" i="23"/>
  <c r="X62" i="23" s="1"/>
  <c r="Y62" i="23" s="1"/>
  <c r="W58" i="23"/>
  <c r="X58" i="23" s="1"/>
  <c r="Y58" i="23" s="1"/>
  <c r="W54" i="23"/>
  <c r="X54" i="23" s="1"/>
  <c r="Y54" i="23" s="1"/>
  <c r="W50" i="23"/>
  <c r="X50" i="23" s="1"/>
  <c r="Y50" i="23" s="1"/>
  <c r="W46" i="23"/>
  <c r="X46" i="23" s="1"/>
  <c r="Y46" i="23" s="1"/>
  <c r="W42" i="23"/>
  <c r="X42" i="23" s="1"/>
  <c r="Y42" i="23" s="1"/>
  <c r="W38" i="23"/>
  <c r="X38" i="23" s="1"/>
  <c r="Y38" i="23" s="1"/>
  <c r="W34" i="23"/>
  <c r="X34" i="23" s="1"/>
  <c r="Y34" i="23" s="1"/>
  <c r="W30" i="23"/>
  <c r="X30" i="23" s="1"/>
  <c r="Y30" i="23" s="1"/>
  <c r="W26" i="23"/>
  <c r="X26" i="23" s="1"/>
  <c r="Y26" i="23" s="1"/>
  <c r="W22" i="23"/>
  <c r="X22" i="23" s="1"/>
  <c r="Y22" i="23" s="1"/>
  <c r="W18" i="23"/>
  <c r="X18" i="23" s="1"/>
  <c r="Y18" i="23" s="1"/>
  <c r="W69" i="23"/>
  <c r="X69" i="23" s="1"/>
  <c r="Y69" i="23" s="1"/>
  <c r="W65" i="23"/>
  <c r="X65" i="23" s="1"/>
  <c r="Y65" i="23" s="1"/>
  <c r="W61" i="23"/>
  <c r="X61" i="23" s="1"/>
  <c r="Y61" i="23" s="1"/>
  <c r="W57" i="23"/>
  <c r="X57" i="23" s="1"/>
  <c r="Y57" i="23" s="1"/>
  <c r="W53" i="23"/>
  <c r="X53" i="23" s="1"/>
  <c r="Y53" i="23" s="1"/>
  <c r="W49" i="23"/>
  <c r="X49" i="23" s="1"/>
  <c r="Y49" i="23" s="1"/>
  <c r="W45" i="23"/>
  <c r="X45" i="23" s="1"/>
  <c r="Y45" i="23" s="1"/>
  <c r="W41" i="23"/>
  <c r="X41" i="23" s="1"/>
  <c r="Y41" i="23" s="1"/>
  <c r="W37" i="23"/>
  <c r="X37" i="23" s="1"/>
  <c r="Y37" i="23" s="1"/>
  <c r="W33" i="23"/>
  <c r="X33" i="23" s="1"/>
  <c r="Y33" i="23" s="1"/>
  <c r="W29" i="23"/>
  <c r="X29" i="23" s="1"/>
  <c r="Y29" i="23" s="1"/>
  <c r="W25" i="23"/>
  <c r="X25" i="23" s="1"/>
  <c r="Y25" i="23" s="1"/>
  <c r="W21" i="23"/>
  <c r="X21" i="23" s="1"/>
  <c r="Y21" i="23" s="1"/>
  <c r="W17" i="23"/>
  <c r="X17" i="23" s="1"/>
  <c r="Y17" i="23" s="1"/>
  <c r="O74" i="23"/>
  <c r="O75" i="23" s="1"/>
  <c r="O76" i="23" s="1"/>
  <c r="Z73" i="23"/>
  <c r="W16" i="23"/>
  <c r="X16" i="23" s="1"/>
  <c r="Y16" i="23" s="1"/>
  <c r="S17" i="23"/>
  <c r="T17" i="23" s="1"/>
  <c r="R16" i="23"/>
  <c r="S16" i="23" s="1"/>
  <c r="T16" i="23" s="1"/>
  <c r="Z37" i="23" l="1"/>
  <c r="Z69" i="23"/>
  <c r="Z67" i="23"/>
  <c r="Z56" i="23"/>
  <c r="Z32" i="23"/>
  <c r="Z35" i="23"/>
  <c r="Z51" i="23"/>
  <c r="Z59" i="23"/>
  <c r="Z64" i="23"/>
  <c r="Z17" i="23"/>
  <c r="Z49" i="23"/>
  <c r="Z46" i="23"/>
  <c r="Z52" i="23"/>
  <c r="Z23" i="23"/>
  <c r="Z24" i="23"/>
  <c r="Z40" i="23"/>
  <c r="Z33" i="23"/>
  <c r="Z65" i="23"/>
  <c r="Z30" i="23"/>
  <c r="Z62" i="23"/>
  <c r="Z36" i="23"/>
  <c r="Z34" i="23"/>
  <c r="Z28" i="23"/>
  <c r="Z44" i="23"/>
  <c r="Z53" i="23"/>
  <c r="Z25" i="23"/>
  <c r="Z41" i="23"/>
  <c r="Z57" i="23"/>
  <c r="Z19" i="23"/>
  <c r="Z50" i="23"/>
  <c r="Z66" i="23"/>
  <c r="Z20" i="23"/>
  <c r="Z68" i="23"/>
  <c r="Z21" i="23"/>
  <c r="Y74" i="23"/>
  <c r="Y75" i="23" s="1"/>
  <c r="Y76" i="23" s="1"/>
  <c r="Z18" i="23"/>
  <c r="Z29" i="23"/>
  <c r="Z45" i="23"/>
  <c r="Z61" i="23"/>
  <c r="Z22" i="23"/>
  <c r="Z38" i="23"/>
  <c r="Z54" i="23"/>
  <c r="Z70" i="23"/>
  <c r="Z27" i="23"/>
  <c r="Z72" i="23"/>
  <c r="T74" i="23"/>
  <c r="T75" i="23" s="1"/>
  <c r="T76" i="23" s="1"/>
  <c r="Z26" i="23"/>
  <c r="Z42" i="23"/>
  <c r="Z58" i="23"/>
  <c r="Z43" i="23"/>
  <c r="Z60" i="23"/>
  <c r="Z16" i="23"/>
  <c r="Z74" i="23" l="1"/>
  <c r="Z75" i="23" s="1"/>
  <c r="Z76" i="23" s="1"/>
  <c r="R22" i="20" l="1"/>
  <c r="Q22" i="20"/>
  <c r="Q23" i="20"/>
  <c r="R23" i="20" s="1"/>
  <c r="Q24" i="20"/>
  <c r="R24" i="20" s="1"/>
  <c r="Q25" i="20"/>
  <c r="R25" i="20" s="1"/>
  <c r="Q21" i="20"/>
  <c r="R21" i="20" s="1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R29" i="12"/>
  <c r="R30" i="12"/>
  <c r="S30" i="12" s="1"/>
  <c r="R31" i="12"/>
  <c r="S31" i="12" s="1"/>
  <c r="R26" i="12"/>
  <c r="S26" i="12" s="1"/>
  <c r="R33" i="12"/>
  <c r="S33" i="12" s="1"/>
  <c r="T33" i="12" s="1"/>
  <c r="R32" i="12"/>
  <c r="S32" i="12" s="1"/>
  <c r="R25" i="12"/>
  <c r="R24" i="12"/>
  <c r="S24" i="12" s="1"/>
  <c r="T24" i="12" s="1"/>
  <c r="S29" i="12" l="1"/>
  <c r="T29" i="12" s="1"/>
  <c r="R39" i="12"/>
  <c r="S28" i="12"/>
  <c r="T28" i="12" s="1"/>
  <c r="T30" i="12"/>
  <c r="T34" i="12"/>
  <c r="Q26" i="20"/>
  <c r="T26" i="12"/>
  <c r="S37" i="12"/>
  <c r="T37" i="12" s="1"/>
  <c r="S38" i="12"/>
  <c r="T38" i="12" s="1"/>
  <c r="R26" i="20"/>
  <c r="S25" i="12"/>
  <c r="T25" i="12" s="1"/>
  <c r="T36" i="12"/>
  <c r="T32" i="12"/>
  <c r="T35" i="12"/>
  <c r="T31" i="12"/>
  <c r="T27" i="12"/>
  <c r="O26" i="16"/>
  <c r="O27" i="16"/>
  <c r="O28" i="16"/>
  <c r="O29" i="16"/>
  <c r="O25" i="16"/>
  <c r="O18" i="16"/>
  <c r="P18" i="16" s="1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5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Q25" i="16" l="1"/>
  <c r="R25" i="16" s="1"/>
  <c r="Q18" i="16"/>
  <c r="R18" i="16" s="1"/>
  <c r="S39" i="12"/>
  <c r="T39" i="12"/>
  <c r="P24" i="16"/>
  <c r="Q24" i="16" s="1"/>
  <c r="R24" i="16" s="1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M18" i="11" l="1"/>
  <c r="AN18" i="11" s="1"/>
  <c r="AO18" i="11" s="1"/>
  <c r="Q22" i="1"/>
  <c r="AN26" i="11"/>
  <c r="AO26" i="11" s="1"/>
  <c r="R30" i="16"/>
  <c r="AO25" i="11"/>
  <c r="P22" i="1"/>
  <c r="Q23" i="1"/>
  <c r="R23" i="1" s="1"/>
  <c r="Q14" i="1"/>
  <c r="AO17" i="11"/>
  <c r="Q15" i="1"/>
  <c r="R15" i="1" s="1"/>
  <c r="AM19" i="11"/>
  <c r="AN19" i="11" s="1"/>
  <c r="AO19" i="11" s="1"/>
  <c r="AM20" i="11"/>
  <c r="AN20" i="11" s="1"/>
  <c r="AO20" i="11" s="1"/>
  <c r="AM21" i="11"/>
  <c r="AN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O26" i="1"/>
  <c r="P26" i="1" s="1"/>
  <c r="Q26" i="1" s="1"/>
  <c r="O27" i="1"/>
  <c r="P27" i="1" s="1"/>
  <c r="Q27" i="1" s="1"/>
  <c r="O28" i="1"/>
  <c r="P28" i="1" s="1"/>
  <c r="Q28" i="1" s="1"/>
  <c r="R22" i="1" l="1"/>
  <c r="R25" i="1"/>
  <c r="S32" i="11"/>
  <c r="Y32" i="11"/>
  <c r="AO21" i="11"/>
  <c r="AB32" i="11"/>
  <c r="M32" i="11"/>
  <c r="V32" i="11"/>
  <c r="AE32" i="11"/>
  <c r="AO32" i="11"/>
  <c r="AH32" i="11"/>
  <c r="P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<sst xmlns="http://schemas.openxmlformats.org/spreadsheetml/2006/main" count="1112" uniqueCount="262">
  <si>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</si>
  <si>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</si>
  <si>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</si>
  <si>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</si>
  <si>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</si>
  <si>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</si>
  <si>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</si>
  <si>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</si>
  <si>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</si>
  <si>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</si>
  <si>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</si>
  <si>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</si>
  <si>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</si>
  <si>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</si>
  <si>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</si>
  <si>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</si>
  <si>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</si>
  <si>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</si>
  <si>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</si>
  <si>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</si>
  <si>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</si>
  <si>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</si>
  <si>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</si>
  <si>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</si>
  <si>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</si>
  <si>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</si>
  <si>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</si>
  <si>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</si>
  <si>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</si>
  <si>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</si>
  <si>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</si>
  <si>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</si>
  <si>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</si>
  <si>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</si>
  <si>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</si>
  <si>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</si>
  <si>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</si>
  <si>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</si>
  <si>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</si>
  <si>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</si>
  <si>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</si>
  <si>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</si>
  <si>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</si>
  <si>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</si>
  <si>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</si>
  <si>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</si>
  <si>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</si>
  <si>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</si>
  <si>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</si>
  <si>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</si>
  <si>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</si>
  <si>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</si>
  <si>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</si>
  <si>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</si>
  <si>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</si>
  <si>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</si>
  <si>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</si>
  <si>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</si>
  <si>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</si>
  <si>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</si>
  <si>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</si>
  <si>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</si>
  <si>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</si>
  <si>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</si>
  <si>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</si>
  <si>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</si>
  <si>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</si>
  <si>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</si>
  <si>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</si>
  <si>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</si>
  <si>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</si>
  <si>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</si>
  <si>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</si>
  <si>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</si>
  <si>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</si>
  <si>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</si>
  <si>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</si>
  <si>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</si>
  <si>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</si>
  <si>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</si>
  <si>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</si>
  <si>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</si>
  <si>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</si>
  <si>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</si>
  <si>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</si>
  <si>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</si>
  <si>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</si>
  <si>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</si>
  <si>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</si>
  <si>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</si>
  <si>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</si>
  <si>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</si>
  <si>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</si>
  <si>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</si>
  <si>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</si>
  <si>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</si>
  <si>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</si>
  <si>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</si>
  <si>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</si>
  <si>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</si>
  <si>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</si>
  <si>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</si>
  <si>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</si>
  <si>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</si>
  <si>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</si>
  <si>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</si>
  <si>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</si>
  <si>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</si>
  <si>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</si>
  <si>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</si>
  <si>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</si>
  <si>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</si>
  <si>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</si>
  <si>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</si>
  <si>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</si>
  <si>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</si>
  <si>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</si>
  <si>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</si>
  <si>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</si>
  <si>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</si>
  <si>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</si>
  <si>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</si>
  <si>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</si>
  <si>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</si>
  <si>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</si>
  <si>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</si>
  <si>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</si>
  <si>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</si>
  <si>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</si>
  <si>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</si>
  <si>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</si>
  <si>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</si>
  <si>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</si>
  <si>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</si>
  <si>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</si>
  <si>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</si>
  <si>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</si>
  <si>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</si>
  <si>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</si>
  <si>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</si>
  <si>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</si>
  <si>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</si>
  <si>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</si>
  <si>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</si>
  <si>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</si>
  <si>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</si>
  <si>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</si>
  <si>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</si>
  <si>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</si>
  <si>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</si>
  <si>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</si>
  <si>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</si>
  <si>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</si>
  <si>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</si>
  <si>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</si>
  <si>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</si>
  <si>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</si>
  <si>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</si>
  <si>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</si>
  <si>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</si>
  <si>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</si>
  <si>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</si>
  <si>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</si>
  <si>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</si>
  <si>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</si>
  <si>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</si>
  <si>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</si>
  <si>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</si>
  <si>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</si>
  <si>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</si>
  <si>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</si>
  <si>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</si>
  <si>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</si>
  <si>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</si>
  <si>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</si>
  <si>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</si>
  <si>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</si>
  <si>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</si>
  <si>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</si>
  <si>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</si>
  <si>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</si>
  <si>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</si>
  <si>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</si>
  <si>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</si>
  <si>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</si>
  <si>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</si>
  <si>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</si>
  <si>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</si>
  <si>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</si>
  <si>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</si>
  <si>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</si>
  <si>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</si>
  <si>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</si>
  <si>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</si>
  <si>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</si>
  <si>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</si>
  <si>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</si>
  <si>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</si>
  <si>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</si>
  <si>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</si>
  <si>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</si>
  <si>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</si>
  <si>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</si>
  <si>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</si>
  <si>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Nazwa i Kody CPV: 50.71.00.00-5 - usługi w zakresie napraw i konserwacji elektrycznych i mechanicznych instalacji budynkowych</t>
  </si>
  <si>
    <t>WG-22.NG</t>
  </si>
  <si>
    <t>Ilość [szt]</t>
  </si>
  <si>
    <t>Rodzaj stałych urządzeń technicznych: Kalibracja i konserwacja oraz naprawy systemów detekcji gazu</t>
  </si>
  <si>
    <t>konserwacja</t>
  </si>
  <si>
    <t>kalibracja</t>
  </si>
  <si>
    <t xml:space="preserve">    WYKONAWCA</t>
  </si>
  <si>
    <t>RAZEM</t>
  </si>
  <si>
    <t>NETTO</t>
  </si>
  <si>
    <t>VAT</t>
  </si>
  <si>
    <t xml:space="preserve">Wartość podatku VAT </t>
  </si>
  <si>
    <t xml:space="preserve">Wartość brutto </t>
  </si>
  <si>
    <t xml:space="preserve">Cena jedn. netto </t>
  </si>
  <si>
    <t>2025 rok</t>
  </si>
  <si>
    <t>2026 rok</t>
  </si>
  <si>
    <t>2027 rok</t>
  </si>
  <si>
    <t>Cena jedn. netto</t>
  </si>
  <si>
    <t xml:space="preserve">Nazwa i adres Zamawiającego: 17 Wojskowy Oddział Gospodarczy; ul. 4-go Marca 3; 75-901 Koszalin </t>
  </si>
  <si>
    <t>Rodzaj wykonywanej usługi</t>
  </si>
  <si>
    <t>Czasookres wykonania usługi 
[m-c]</t>
  </si>
  <si>
    <t>Ilość usług  w trakcie roku</t>
  </si>
  <si>
    <t>Wartość podatku VAT</t>
  </si>
  <si>
    <t>ul. 4-go Marca 3 Koszalin</t>
  </si>
  <si>
    <t>8 pplot</t>
  </si>
  <si>
    <t>Detektor CO</t>
  </si>
  <si>
    <t>Uni TOX-CO.K</t>
  </si>
  <si>
    <t>Detektor C6H14 (heksan)</t>
  </si>
  <si>
    <t>DEX-31+ moduł alarmowy MD-2</t>
  </si>
  <si>
    <t>Detektor C8H18 (oktan)</t>
  </si>
  <si>
    <t>DEX-31+moduł alarmowy MD-16</t>
  </si>
  <si>
    <t>DEX-22/NL + moduł alarmowy MD-16          (6 szt.)</t>
  </si>
  <si>
    <t>DEX-31</t>
  </si>
  <si>
    <t>DEX-22+moduł alarmowy MD-4                  (2 szt.)</t>
  </si>
  <si>
    <t>Detektor C6H14 (oktan)</t>
  </si>
  <si>
    <t>DG-22.EN + moduł alarmowy MD-2            (7 szt.)</t>
  </si>
  <si>
    <t>DG-22.EN + moduł alarmowy MD-2             (11 szt.)</t>
  </si>
  <si>
    <t>WG-22.EN + moduł alarmowy MD-8</t>
  </si>
  <si>
    <t>Detektor CH4</t>
  </si>
  <si>
    <t xml:space="preserve">MS-12/N2F </t>
  </si>
  <si>
    <t>DEX-31+ moduł alarmowy MD-16</t>
  </si>
  <si>
    <t>ul. Wojska          Polskiego 66           Koszalin</t>
  </si>
  <si>
    <t xml:space="preserve">CSSP </t>
  </si>
  <si>
    <t>Detektor CO i CO2</t>
  </si>
  <si>
    <t>WG-22.EG</t>
  </si>
  <si>
    <t>WG-28.EG  + moduły alarmowe                        MS-22EG/CO,                MS-28/N/CO2</t>
  </si>
  <si>
    <t xml:space="preserve">Całość    brutto </t>
  </si>
  <si>
    <t xml:space="preserve">Całość               brutto </t>
  </si>
  <si>
    <t>………………………………………..……………………</t>
  </si>
  <si>
    <t>Wycena  usługi konserwacji / kalibracji</t>
  </si>
  <si>
    <t>Nazwa i adres Wykonawcy:</t>
  </si>
  <si>
    <t xml:space="preserve">Wartość                          netto </t>
  </si>
  <si>
    <t xml:space="preserve">Wartość               netto </t>
  </si>
  <si>
    <t xml:space="preserve">Wartość                                  netto </t>
  </si>
  <si>
    <t xml:space="preserve">Wartość                  brutto </t>
  </si>
  <si>
    <t>WG-28.EG + moduły alarmowe  MS-22EG/CO,                   MS-28/N/CO2</t>
  </si>
  <si>
    <t xml:space="preserve">ZESTAWIENIE CENOWE USŁUGI KONSERWACYJNEJ STAŁYCH URZĄDZEŃ TECHNICZNYCH - GZ KOSZALIN - ZADANIE NR 1 </t>
  </si>
  <si>
    <t>Załącznik nr 2 do SWZ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</si>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</sst>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4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2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11"/>
      <color theme="1"/>
      <name val="Arial Narrow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6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7" fontId="16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0" borderId="0" xfId="0" applyFont="1"/>
    <xf numFmtId="0" fontId="21" fillId="2" borderId="5" xfId="0" applyFont="1" applyFill="1" applyBorder="1" applyAlignment="1">
      <alignment horizontal="center" vertical="center"/>
    </xf>
    <xf numFmtId="0" fontId="2" fillId="0" borderId="0" xfId="0" applyFont="1"/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horizontal="center" vertical="center"/>
    </xf>
    <xf numFmtId="0" fontId="19" fillId="3" borderId="5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30" fillId="0" borderId="0" xfId="0" applyFont="1"/>
    <xf numFmtId="0" fontId="31" fillId="0" borderId="0" xfId="0" applyFont="1" applyFill="1" applyBorder="1" applyAlignment="1">
      <alignment horizontal="center" vertical="center"/>
    </xf>
    <xf numFmtId="0" fontId="0" fillId="0" borderId="0" xfId="0" applyBorder="1"/>
    <xf numFmtId="0" fontId="23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7" fontId="34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9" fillId="3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16" fillId="3" borderId="28" xfId="2" applyFont="1" applyFill="1" applyBorder="1" applyAlignment="1">
      <alignment horizontal="right" vertical="center"/>
    </xf>
    <xf numFmtId="164" fontId="16" fillId="3" borderId="14" xfId="2" applyFont="1" applyFill="1" applyBorder="1" applyAlignment="1">
      <alignment horizontal="right" vertical="center"/>
    </xf>
    <xf numFmtId="164" fontId="16" fillId="3" borderId="25" xfId="2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6" fillId="3" borderId="24" xfId="2" applyFont="1" applyFill="1" applyBorder="1" applyAlignment="1">
      <alignment horizontal="right" vertical="center"/>
    </xf>
    <xf numFmtId="164" fontId="16" fillId="3" borderId="27" xfId="2" applyFont="1" applyFill="1" applyBorder="1" applyAlignment="1">
      <alignment horizontal="right" vertical="center"/>
    </xf>
    <xf numFmtId="164" fontId="16" fillId="3" borderId="7" xfId="2" applyFont="1" applyFill="1" applyBorder="1" applyAlignment="1">
      <alignment horizontal="right" vertical="center"/>
    </xf>
    <xf numFmtId="164" fontId="16" fillId="3" borderId="40" xfId="2" applyFont="1" applyFill="1" applyBorder="1" applyAlignment="1">
      <alignment horizontal="right" vertical="center"/>
    </xf>
    <xf numFmtId="164" fontId="16" fillId="3" borderId="10" xfId="2" applyFont="1" applyFill="1" applyBorder="1" applyAlignment="1">
      <alignment horizontal="right" vertical="center"/>
    </xf>
    <xf numFmtId="164" fontId="37" fillId="2" borderId="46" xfId="2" applyFont="1" applyFill="1" applyBorder="1" applyAlignment="1">
      <alignment vertical="center"/>
    </xf>
    <xf numFmtId="164" fontId="37" fillId="0" borderId="26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164" fontId="16" fillId="0" borderId="0" xfId="2" applyFont="1" applyFill="1" applyBorder="1" applyAlignment="1">
      <alignment horizontal="right" vertical="center"/>
    </xf>
    <xf numFmtId="164" fontId="34" fillId="0" borderId="0" xfId="2" applyFont="1" applyBorder="1" applyAlignment="1">
      <alignment vertical="center"/>
    </xf>
    <xf numFmtId="164" fontId="6" fillId="0" borderId="0" xfId="2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0" fontId="40" fillId="0" borderId="0" xfId="0" applyFont="1" applyAlignment="1">
      <alignment horizontal="right"/>
    </xf>
    <xf numFmtId="0" fontId="2" fillId="2" borderId="14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horizontal="right" vertical="center"/>
    </xf>
    <xf numFmtId="0" fontId="23" fillId="3" borderId="52" xfId="0" applyFont="1" applyFill="1" applyBorder="1" applyAlignment="1">
      <alignment horizontal="center" vertical="center"/>
    </xf>
    <xf numFmtId="0" fontId="19" fillId="3" borderId="53" xfId="0" applyFont="1" applyFill="1" applyBorder="1" applyAlignment="1">
      <alignment horizontal="center" vertical="center" wrapText="1"/>
    </xf>
    <xf numFmtId="164" fontId="15" fillId="0" borderId="1" xfId="2" applyFont="1" applyBorder="1" applyAlignment="1">
      <alignment horizontal="right" vertical="center"/>
    </xf>
    <xf numFmtId="164" fontId="15" fillId="0" borderId="5" xfId="2" applyFont="1" applyBorder="1" applyAlignment="1">
      <alignment horizontal="right" vertical="center"/>
    </xf>
    <xf numFmtId="164" fontId="15" fillId="2" borderId="5" xfId="2" applyFont="1" applyFill="1" applyBorder="1" applyAlignment="1">
      <alignment horizontal="right" vertical="center"/>
    </xf>
    <xf numFmtId="164" fontId="15" fillId="0" borderId="36" xfId="2" applyFont="1" applyBorder="1" applyAlignment="1">
      <alignment horizontal="right" vertical="center"/>
    </xf>
    <xf numFmtId="164" fontId="15" fillId="0" borderId="7" xfId="2" applyFont="1" applyBorder="1" applyAlignment="1">
      <alignment horizontal="right" vertical="center"/>
    </xf>
    <xf numFmtId="164" fontId="15" fillId="0" borderId="9" xfId="2" applyFont="1" applyBorder="1" applyAlignment="1">
      <alignment horizontal="right" vertical="center"/>
    </xf>
    <xf numFmtId="164" fontId="6" fillId="0" borderId="0" xfId="2" applyFont="1" applyFill="1" applyBorder="1" applyAlignment="1">
      <alignment vertical="center"/>
    </xf>
    <xf numFmtId="164" fontId="16" fillId="3" borderId="9" xfId="2" applyFont="1" applyFill="1" applyBorder="1" applyAlignment="1">
      <alignment horizontal="right" vertical="center"/>
    </xf>
    <xf numFmtId="164" fontId="15" fillId="0" borderId="2" xfId="2" applyFont="1" applyBorder="1" applyAlignment="1">
      <alignment horizontal="right" vertical="center"/>
    </xf>
    <xf numFmtId="164" fontId="15" fillId="0" borderId="8" xfId="2" applyFont="1" applyBorder="1" applyAlignment="1">
      <alignment horizontal="right" vertical="center"/>
    </xf>
    <xf numFmtId="164" fontId="15" fillId="2" borderId="8" xfId="2" applyFont="1" applyFill="1" applyBorder="1" applyAlignment="1">
      <alignment horizontal="right" vertical="center"/>
    </xf>
    <xf numFmtId="164" fontId="15" fillId="0" borderId="37" xfId="2" applyFont="1" applyBorder="1" applyAlignment="1">
      <alignment horizontal="right" vertical="center"/>
    </xf>
    <xf numFmtId="164" fontId="15" fillId="0" borderId="3" xfId="2" applyFont="1" applyBorder="1" applyAlignment="1">
      <alignment horizontal="right" vertical="center"/>
    </xf>
    <xf numFmtId="164" fontId="15" fillId="0" borderId="11" xfId="2" applyFont="1" applyBorder="1" applyAlignment="1">
      <alignment horizontal="right" vertical="center"/>
    </xf>
    <xf numFmtId="164" fontId="15" fillId="2" borderId="11" xfId="2" applyFont="1" applyFill="1" applyBorder="1" applyAlignment="1">
      <alignment horizontal="right" vertical="center"/>
    </xf>
    <xf numFmtId="164" fontId="15" fillId="0" borderId="39" xfId="2" applyFont="1" applyBorder="1" applyAlignment="1">
      <alignment horizontal="right" vertical="center"/>
    </xf>
    <xf numFmtId="164" fontId="15" fillId="0" borderId="10" xfId="2" applyFont="1" applyBorder="1" applyAlignment="1">
      <alignment horizontal="right" vertical="center"/>
    </xf>
    <xf numFmtId="164" fontId="15" fillId="0" borderId="18" xfId="2" applyFont="1" applyBorder="1" applyAlignment="1">
      <alignment horizontal="right" vertical="center"/>
    </xf>
    <xf numFmtId="164" fontId="15" fillId="0" borderId="22" xfId="2" applyFont="1" applyBorder="1" applyAlignment="1">
      <alignment horizontal="right" vertical="center"/>
    </xf>
    <xf numFmtId="164" fontId="15" fillId="2" borderId="22" xfId="2" applyFont="1" applyFill="1" applyBorder="1" applyAlignment="1">
      <alignment horizontal="right" vertical="center"/>
    </xf>
    <xf numFmtId="164" fontId="15" fillId="0" borderId="38" xfId="2" applyFont="1" applyBorder="1" applyAlignment="1">
      <alignment horizontal="right" vertical="center"/>
    </xf>
    <xf numFmtId="164" fontId="15" fillId="0" borderId="40" xfId="2" applyFont="1" applyBorder="1" applyAlignment="1">
      <alignment horizontal="right" vertical="center"/>
    </xf>
    <xf numFmtId="164" fontId="16" fillId="3" borderId="48" xfId="2" applyFont="1" applyFill="1" applyBorder="1" applyAlignment="1">
      <alignment horizontal="right" vertical="center"/>
    </xf>
    <xf numFmtId="164" fontId="15" fillId="0" borderId="16" xfId="2" applyFont="1" applyBorder="1" applyAlignment="1">
      <alignment horizontal="right" vertical="center"/>
    </xf>
    <xf numFmtId="164" fontId="15" fillId="0" borderId="23" xfId="2" applyFont="1" applyBorder="1" applyAlignment="1">
      <alignment horizontal="right" vertical="center"/>
    </xf>
    <xf numFmtId="164" fontId="15" fillId="2" borderId="23" xfId="2" applyFont="1" applyFill="1" applyBorder="1" applyAlignment="1">
      <alignment horizontal="right" vertical="center"/>
    </xf>
    <xf numFmtId="164" fontId="15" fillId="0" borderId="35" xfId="2" applyFont="1" applyBorder="1" applyAlignment="1">
      <alignment horizontal="right" vertical="center"/>
    </xf>
    <xf numFmtId="164" fontId="15" fillId="0" borderId="48" xfId="2" applyFont="1" applyBorder="1" applyAlignment="1">
      <alignment horizontal="right" vertical="center"/>
    </xf>
    <xf numFmtId="164" fontId="16" fillId="3" borderId="54" xfId="2" applyFont="1" applyFill="1" applyBorder="1" applyAlignment="1">
      <alignment horizontal="right" vertical="center"/>
    </xf>
    <xf numFmtId="164" fontId="16" fillId="3" borderId="55" xfId="2" applyFont="1" applyFill="1" applyBorder="1" applyAlignment="1">
      <alignment horizontal="right" vertical="center"/>
    </xf>
    <xf numFmtId="164" fontId="15" fillId="0" borderId="52" xfId="2" applyFont="1" applyBorder="1" applyAlignment="1">
      <alignment horizontal="right" vertical="center"/>
    </xf>
    <xf numFmtId="164" fontId="15" fillId="0" borderId="53" xfId="2" applyFont="1" applyBorder="1" applyAlignment="1">
      <alignment horizontal="right" vertical="center"/>
    </xf>
    <xf numFmtId="164" fontId="15" fillId="2" borderId="53" xfId="2" applyFont="1" applyFill="1" applyBorder="1" applyAlignment="1">
      <alignment horizontal="right" vertical="center"/>
    </xf>
    <xf numFmtId="164" fontId="15" fillId="0" borderId="57" xfId="2" applyFont="1" applyBorder="1" applyAlignment="1">
      <alignment horizontal="right" vertical="center"/>
    </xf>
    <xf numFmtId="164" fontId="15" fillId="0" borderId="55" xfId="2" applyFont="1" applyBorder="1" applyAlignment="1">
      <alignment horizontal="right" vertical="center"/>
    </xf>
    <xf numFmtId="164" fontId="12" fillId="4" borderId="47" xfId="2" applyFont="1" applyFill="1" applyBorder="1" applyAlignment="1">
      <alignment vertical="center"/>
    </xf>
    <xf numFmtId="164" fontId="12" fillId="4" borderId="44" xfId="2" applyFont="1" applyFill="1" applyBorder="1" applyAlignment="1">
      <alignment vertical="center"/>
    </xf>
    <xf numFmtId="0" fontId="21" fillId="4" borderId="29" xfId="0" applyFont="1" applyFill="1" applyBorder="1" applyAlignment="1">
      <alignment horizontal="center" vertical="center"/>
    </xf>
    <xf numFmtId="164" fontId="15" fillId="4" borderId="29" xfId="2" applyFont="1" applyFill="1" applyBorder="1" applyAlignment="1">
      <alignment horizontal="right" vertical="center"/>
    </xf>
    <xf numFmtId="164" fontId="15" fillId="4" borderId="43" xfId="2" applyFont="1" applyFill="1" applyBorder="1" applyAlignment="1">
      <alignment horizontal="right" vertical="center"/>
    </xf>
    <xf numFmtId="164" fontId="15" fillId="4" borderId="59" xfId="2" applyFont="1" applyFill="1" applyBorder="1" applyAlignment="1">
      <alignment horizontal="right" vertical="center"/>
    </xf>
    <xf numFmtId="164" fontId="15" fillId="4" borderId="58" xfId="2" applyFont="1" applyFill="1" applyBorder="1" applyAlignment="1">
      <alignment horizontal="right" vertical="center"/>
    </xf>
    <xf numFmtId="164" fontId="15" fillId="4" borderId="45" xfId="2" applyFont="1" applyFill="1" applyBorder="1" applyAlignment="1">
      <alignment horizontal="right" vertical="center"/>
    </xf>
    <xf numFmtId="164" fontId="15" fillId="4" borderId="60" xfId="2" applyFont="1" applyFill="1" applyBorder="1" applyAlignment="1">
      <alignment horizontal="right" vertical="center"/>
    </xf>
    <xf numFmtId="164" fontId="15" fillId="0" borderId="50" xfId="2" applyFont="1" applyBorder="1" applyAlignment="1">
      <alignment horizontal="right" vertical="center"/>
    </xf>
    <xf numFmtId="164" fontId="15" fillId="0" borderId="49" xfId="2" applyFont="1" applyBorder="1" applyAlignment="1">
      <alignment horizontal="right" vertical="center"/>
    </xf>
    <xf numFmtId="164" fontId="15" fillId="0" borderId="61" xfId="2" applyFont="1" applyBorder="1" applyAlignment="1">
      <alignment horizontal="right" vertical="center"/>
    </xf>
    <xf numFmtId="0" fontId="2" fillId="2" borderId="36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center" vertical="center"/>
    </xf>
    <xf numFmtId="164" fontId="15" fillId="2" borderId="29" xfId="2" applyFont="1" applyFill="1" applyBorder="1" applyAlignment="1">
      <alignment horizontal="right" vertical="center"/>
    </xf>
    <xf numFmtId="164" fontId="15" fillId="2" borderId="43" xfId="2" applyFont="1" applyFill="1" applyBorder="1" applyAlignment="1">
      <alignment horizontal="right" vertical="center"/>
    </xf>
    <xf numFmtId="164" fontId="15" fillId="2" borderId="59" xfId="2" applyFont="1" applyFill="1" applyBorder="1" applyAlignment="1">
      <alignment horizontal="right" vertical="center"/>
    </xf>
    <xf numFmtId="164" fontId="15" fillId="2" borderId="58" xfId="2" applyFont="1" applyFill="1" applyBorder="1" applyAlignment="1">
      <alignment horizontal="right" vertical="center"/>
    </xf>
    <xf numFmtId="164" fontId="15" fillId="2" borderId="45" xfId="2" applyFont="1" applyFill="1" applyBorder="1" applyAlignment="1">
      <alignment horizontal="right" vertical="center"/>
    </xf>
    <xf numFmtId="164" fontId="15" fillId="2" borderId="60" xfId="2" applyFont="1" applyFill="1" applyBorder="1" applyAlignment="1">
      <alignment horizontal="right" vertical="center"/>
    </xf>
    <xf numFmtId="164" fontId="15" fillId="2" borderId="30" xfId="2" applyFont="1" applyFill="1" applyBorder="1" applyAlignment="1">
      <alignment horizontal="right" vertical="center"/>
    </xf>
    <xf numFmtId="164" fontId="15" fillId="2" borderId="33" xfId="2" applyFont="1" applyFill="1" applyBorder="1" applyAlignment="1">
      <alignment horizontal="right" vertical="center"/>
    </xf>
    <xf numFmtId="164" fontId="15" fillId="2" borderId="32" xfId="2" applyFont="1" applyFill="1" applyBorder="1" applyAlignment="1">
      <alignment horizontal="right" vertical="center"/>
    </xf>
    <xf numFmtId="164" fontId="15" fillId="2" borderId="31" xfId="2" applyFont="1" applyFill="1" applyBorder="1" applyAlignment="1">
      <alignment horizontal="right" vertical="center"/>
    </xf>
    <xf numFmtId="164" fontId="15" fillId="2" borderId="34" xfId="2" applyFont="1" applyFill="1" applyBorder="1" applyAlignment="1">
      <alignment horizontal="right" vertical="center"/>
    </xf>
    <xf numFmtId="164" fontId="15" fillId="2" borderId="56" xfId="2" applyFont="1" applyFill="1" applyBorder="1" applyAlignment="1">
      <alignment horizontal="right" vertical="center"/>
    </xf>
    <xf numFmtId="164" fontId="12" fillId="4" borderId="46" xfId="2" applyFont="1" applyFill="1" applyBorder="1" applyAlignment="1">
      <alignment vertical="center"/>
    </xf>
    <xf numFmtId="164" fontId="37" fillId="2" borderId="42" xfId="2" applyFont="1" applyFill="1" applyBorder="1" applyAlignment="1">
      <alignment vertical="center"/>
    </xf>
    <xf numFmtId="164" fontId="15" fillId="0" borderId="39" xfId="2" applyFont="1" applyBorder="1" applyAlignment="1">
      <alignment horizontal="center" vertical="center"/>
    </xf>
    <xf numFmtId="164" fontId="15" fillId="0" borderId="37" xfId="2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2" fillId="4" borderId="29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4" fillId="5" borderId="20" xfId="0" applyFont="1" applyFill="1" applyBorder="1" applyAlignment="1">
      <alignment horizontal="center"/>
    </xf>
    <xf numFmtId="0" fontId="14" fillId="5" borderId="2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5" fillId="2" borderId="15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5" fillId="2" borderId="29" xfId="0" applyFont="1" applyFill="1" applyBorder="1" applyAlignment="1">
      <alignment horizontal="center" vertical="center" wrapText="1"/>
    </xf>
    <xf numFmtId="0" fontId="35" fillId="2" borderId="41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/>
    </xf>
    <xf numFmtId="0" fontId="31" fillId="3" borderId="4" xfId="0" applyFont="1" applyFill="1" applyBorder="1" applyAlignment="1">
      <alignment horizontal="center" vertical="center"/>
    </xf>
    <xf numFmtId="0" fontId="31" fillId="3" borderId="19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4" fillId="5" borderId="59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52" xfId="0" applyFont="1" applyFill="1" applyBorder="1" applyAlignment="1">
      <alignment horizontal="center" vertical="center" wrapText="1"/>
    </xf>
    <xf numFmtId="0" fontId="16" fillId="3" borderId="52" xfId="0" applyFont="1" applyFill="1" applyBorder="1" applyAlignment="1">
      <alignment horizontal="center" vertical="center"/>
    </xf>
    <xf numFmtId="0" fontId="16" fillId="3" borderId="51" xfId="0" applyFont="1" applyFill="1" applyBorder="1" applyAlignment="1">
      <alignment horizontal="center" vertical="center" wrapText="1"/>
    </xf>
    <xf numFmtId="0" fontId="31" fillId="3" borderId="51" xfId="0" applyFont="1" applyFill="1" applyBorder="1" applyAlignment="1">
      <alignment horizontal="center" vertical="center"/>
    </xf>
    <xf numFmtId="0" fontId="16" fillId="3" borderId="51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 wrapText="1"/>
    </xf>
    <xf numFmtId="0" fontId="19" fillId="3" borderId="5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6" fillId="3" borderId="51" xfId="0" applyNumberFormat="1" applyFont="1" applyFill="1" applyBorder="1" applyAlignment="1">
      <alignment horizontal="center" vertical="center"/>
    </xf>
    <xf numFmtId="0" fontId="16" fillId="3" borderId="1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14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98" t="s">
        <v>96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195" t="s">
        <v>0</v>
      </c>
      <c r="B10" s="195" t="s">
        <v>76</v>
      </c>
      <c r="C10" s="189" t="s">
        <v>78</v>
      </c>
      <c r="D10" s="190"/>
      <c r="E10" s="190"/>
      <c r="F10" s="190"/>
      <c r="G10" s="191"/>
      <c r="H10" s="195" t="s">
        <v>1</v>
      </c>
      <c r="I10" s="195"/>
      <c r="J10" s="195"/>
      <c r="K10" s="195" t="s">
        <v>57</v>
      </c>
      <c r="L10" s="195" t="s">
        <v>34</v>
      </c>
      <c r="M10" s="195" t="s">
        <v>75</v>
      </c>
      <c r="N10" s="189" t="s">
        <v>101</v>
      </c>
      <c r="O10" s="190"/>
      <c r="P10" s="190"/>
      <c r="Q10" s="190"/>
      <c r="R10" s="191"/>
    </row>
    <row r="11" spans="1:18" ht="15.75" customHeight="1">
      <c r="A11" s="195"/>
      <c r="B11" s="195"/>
      <c r="C11" s="192" t="s">
        <v>77</v>
      </c>
      <c r="D11" s="192" t="s">
        <v>5</v>
      </c>
      <c r="E11" s="192" t="s">
        <v>7</v>
      </c>
      <c r="F11" s="192" t="s">
        <v>74</v>
      </c>
      <c r="G11" s="192" t="s">
        <v>110</v>
      </c>
      <c r="H11" s="192" t="s">
        <v>2</v>
      </c>
      <c r="I11" s="192" t="s">
        <v>3</v>
      </c>
      <c r="J11" s="192" t="s">
        <v>71</v>
      </c>
      <c r="K11" s="195"/>
      <c r="L11" s="195"/>
      <c r="M11" s="195"/>
      <c r="N11" s="189" t="s">
        <v>97</v>
      </c>
      <c r="O11" s="190"/>
      <c r="P11" s="190"/>
      <c r="Q11" s="191"/>
      <c r="R11" s="5" t="s">
        <v>37</v>
      </c>
    </row>
    <row r="12" spans="1:18" ht="49.5" customHeight="1">
      <c r="A12" s="195"/>
      <c r="B12" s="195"/>
      <c r="C12" s="193"/>
      <c r="D12" s="193"/>
      <c r="E12" s="193"/>
      <c r="F12" s="193"/>
      <c r="G12" s="193"/>
      <c r="H12" s="193"/>
      <c r="I12" s="193"/>
      <c r="J12" s="193"/>
      <c r="K12" s="195"/>
      <c r="L12" s="195"/>
      <c r="M12" s="195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94">
        <v>1</v>
      </c>
      <c r="B14" s="196" t="s">
        <v>4</v>
      </c>
      <c r="C14" s="197" t="s">
        <v>6</v>
      </c>
      <c r="D14" s="194" t="s">
        <v>9</v>
      </c>
      <c r="E14" s="194" t="s">
        <v>8</v>
      </c>
      <c r="F14" s="194">
        <v>1</v>
      </c>
      <c r="G14" s="194">
        <v>2014</v>
      </c>
      <c r="H14" s="196" t="s">
        <v>17</v>
      </c>
      <c r="I14" s="194">
        <v>15</v>
      </c>
      <c r="J14" s="194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94"/>
      <c r="B15" s="196"/>
      <c r="C15" s="197"/>
      <c r="D15" s="194"/>
      <c r="E15" s="194"/>
      <c r="F15" s="194"/>
      <c r="G15" s="194"/>
      <c r="H15" s="196"/>
      <c r="I15" s="194"/>
      <c r="J15" s="194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196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196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196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196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196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196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94">
        <v>8</v>
      </c>
      <c r="B22" s="196" t="s">
        <v>4</v>
      </c>
      <c r="C22" s="197" t="s">
        <v>6</v>
      </c>
      <c r="D22" s="194" t="s">
        <v>9</v>
      </c>
      <c r="E22" s="194" t="s">
        <v>8</v>
      </c>
      <c r="F22" s="194">
        <v>1</v>
      </c>
      <c r="G22" s="194">
        <v>2010</v>
      </c>
      <c r="H22" s="196" t="s">
        <v>17</v>
      </c>
      <c r="I22" s="194">
        <v>13</v>
      </c>
      <c r="J22" s="194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94"/>
      <c r="B23" s="196"/>
      <c r="C23" s="197"/>
      <c r="D23" s="194"/>
      <c r="E23" s="194"/>
      <c r="F23" s="194"/>
      <c r="G23" s="194"/>
      <c r="H23" s="196"/>
      <c r="I23" s="194"/>
      <c r="J23" s="194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196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196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196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196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196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B99"/>
  <sheetViews>
    <sheetView tabSelected="1" view="pageBreakPreview" topLeftCell="A61" zoomScale="80" zoomScaleNormal="70" zoomScaleSheetLayoutView="80" zoomScalePageLayoutView="30" workbookViewId="0">
      <selection activeCell="E88" sqref="E88"/>
    </sheetView>
  </sheetViews>
  <sheetFormatPr defaultRowHeight="16.5"/>
  <cols>
    <col min="1" max="1" width="4.125" style="58" customWidth="1"/>
    <col min="2" max="2" width="15.25" customWidth="1"/>
    <col min="3" max="3" width="6.75" style="75" customWidth="1"/>
    <col min="4" max="4" width="9.25" style="58" customWidth="1"/>
    <col min="5" max="5" width="23.625" style="22" customWidth="1"/>
    <col min="6" max="6" width="16.625" customWidth="1"/>
    <col min="7" max="7" width="4.875" style="81" customWidth="1"/>
    <col min="8" max="8" width="12.625" style="67" customWidth="1"/>
    <col min="9" max="10" width="8.625" style="59" customWidth="1"/>
    <col min="11" max="12" width="9.5" customWidth="1"/>
    <col min="13" max="14" width="9.5" style="58" customWidth="1"/>
    <col min="15" max="15" width="10.625" customWidth="1"/>
    <col min="16" max="24" width="9.5" customWidth="1"/>
    <col min="25" max="25" width="10.625" customWidth="1"/>
    <col min="26" max="26" width="15.625" customWidth="1"/>
    <col min="28" max="28" width="9" customWidth="1"/>
  </cols>
  <sheetData>
    <row r="1" spans="1:28" ht="18">
      <c r="B1" s="200" t="s">
        <v>210</v>
      </c>
      <c r="C1" s="200"/>
      <c r="D1" s="200"/>
      <c r="E1" s="200"/>
      <c r="Z1" s="111" t="s">
        <v>260</v>
      </c>
    </row>
    <row r="3" spans="1:28">
      <c r="B3" s="201" t="s">
        <v>251</v>
      </c>
      <c r="C3" s="201"/>
      <c r="D3" s="201"/>
      <c r="E3" s="201"/>
    </row>
    <row r="5" spans="1:28" ht="30" customHeight="1">
      <c r="A5" s="198" t="s">
        <v>259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</row>
    <row r="6" spans="1:28" ht="18" customHeigh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</row>
    <row r="7" spans="1:28" s="22" customFormat="1" ht="18.75" customHeight="1">
      <c r="A7" s="82" t="s">
        <v>40</v>
      </c>
      <c r="B7" s="92" t="s">
        <v>221</v>
      </c>
      <c r="C7" s="92"/>
      <c r="D7" s="92"/>
      <c r="E7" s="92"/>
      <c r="F7" s="92"/>
      <c r="G7" s="92"/>
      <c r="H7" s="68"/>
      <c r="I7" s="60"/>
      <c r="J7" s="60"/>
      <c r="K7" s="21"/>
      <c r="L7" s="21"/>
      <c r="M7" s="80"/>
      <c r="N7" s="8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8" s="22" customFormat="1" ht="18.75" customHeight="1">
      <c r="A8" s="82" t="s">
        <v>41</v>
      </c>
      <c r="B8" s="92" t="s">
        <v>253</v>
      </c>
      <c r="C8" s="92"/>
      <c r="D8" s="92"/>
      <c r="E8" s="92"/>
      <c r="F8" s="92"/>
      <c r="G8" s="92"/>
      <c r="H8" s="92"/>
      <c r="I8" s="92"/>
      <c r="J8" s="60"/>
      <c r="K8" s="21"/>
      <c r="L8" s="21"/>
      <c r="M8" s="80"/>
      <c r="N8" s="80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8" s="22" customFormat="1" ht="18.75" customHeight="1">
      <c r="A9" s="82" t="s">
        <v>42</v>
      </c>
      <c r="B9" s="202" t="s">
        <v>207</v>
      </c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8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8" s="22" customFormat="1" ht="18.75" customHeight="1" thickBot="1">
      <c r="A10" s="82" t="s">
        <v>39</v>
      </c>
      <c r="B10" s="92" t="s">
        <v>204</v>
      </c>
      <c r="C10" s="92"/>
      <c r="D10" s="92"/>
      <c r="E10" s="92"/>
      <c r="F10" s="92"/>
      <c r="G10" s="92"/>
      <c r="H10" s="92"/>
      <c r="I10" s="92"/>
      <c r="J10" s="60"/>
      <c r="K10" s="21"/>
      <c r="L10" s="21"/>
      <c r="M10" s="80"/>
      <c r="N10" s="80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8" s="22" customFormat="1" ht="18.75" customHeight="1">
      <c r="A11" s="82" t="s">
        <v>44</v>
      </c>
      <c r="B11" s="203" t="s">
        <v>80</v>
      </c>
      <c r="C11" s="203"/>
      <c r="D11" s="203"/>
      <c r="E11" s="203"/>
      <c r="F11" s="21"/>
      <c r="G11" s="60"/>
      <c r="H11" s="68"/>
      <c r="I11" s="60"/>
      <c r="J11" s="60"/>
      <c r="K11" s="204" t="s">
        <v>89</v>
      </c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30"/>
    </row>
    <row r="12" spans="1:28" ht="19.5" customHeight="1">
      <c r="A12" s="195" t="s">
        <v>0</v>
      </c>
      <c r="B12" s="189" t="s">
        <v>1</v>
      </c>
      <c r="C12" s="190"/>
      <c r="D12" s="191"/>
      <c r="E12" s="189" t="s">
        <v>78</v>
      </c>
      <c r="F12" s="190"/>
      <c r="G12" s="190"/>
      <c r="H12" s="199" t="s">
        <v>222</v>
      </c>
      <c r="I12" s="206" t="s">
        <v>223</v>
      </c>
      <c r="J12" s="206" t="s">
        <v>224</v>
      </c>
      <c r="K12" s="208" t="s">
        <v>252</v>
      </c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234"/>
    </row>
    <row r="13" spans="1:28" ht="20.100000000000001" customHeight="1">
      <c r="A13" s="195"/>
      <c r="B13" s="192" t="s">
        <v>2</v>
      </c>
      <c r="C13" s="192" t="s">
        <v>3</v>
      </c>
      <c r="D13" s="192" t="s">
        <v>71</v>
      </c>
      <c r="E13" s="192" t="s">
        <v>77</v>
      </c>
      <c r="F13" s="192" t="s">
        <v>5</v>
      </c>
      <c r="G13" s="192" t="s">
        <v>206</v>
      </c>
      <c r="H13" s="199"/>
      <c r="I13" s="206"/>
      <c r="J13" s="206"/>
      <c r="K13" s="209" t="s">
        <v>217</v>
      </c>
      <c r="L13" s="210"/>
      <c r="M13" s="210"/>
      <c r="N13" s="210"/>
      <c r="O13" s="211"/>
      <c r="P13" s="212" t="s">
        <v>218</v>
      </c>
      <c r="Q13" s="210"/>
      <c r="R13" s="210"/>
      <c r="S13" s="210"/>
      <c r="T13" s="211"/>
      <c r="U13" s="212" t="s">
        <v>219</v>
      </c>
      <c r="V13" s="210"/>
      <c r="W13" s="210"/>
      <c r="X13" s="210"/>
      <c r="Y13" s="211"/>
      <c r="Z13" s="186" t="s">
        <v>37</v>
      </c>
    </row>
    <row r="14" spans="1:28" s="22" customFormat="1" ht="49.5" customHeight="1">
      <c r="A14" s="195"/>
      <c r="B14" s="193"/>
      <c r="C14" s="193"/>
      <c r="D14" s="193"/>
      <c r="E14" s="193"/>
      <c r="F14" s="193"/>
      <c r="G14" s="193"/>
      <c r="H14" s="199"/>
      <c r="I14" s="206"/>
      <c r="J14" s="206"/>
      <c r="K14" s="112" t="s">
        <v>220</v>
      </c>
      <c r="L14" s="101" t="s">
        <v>254</v>
      </c>
      <c r="M14" s="101" t="s">
        <v>214</v>
      </c>
      <c r="N14" s="102" t="s">
        <v>215</v>
      </c>
      <c r="O14" s="113" t="s">
        <v>250</v>
      </c>
      <c r="P14" s="103" t="s">
        <v>216</v>
      </c>
      <c r="Q14" s="101" t="s">
        <v>255</v>
      </c>
      <c r="R14" s="101" t="s">
        <v>214</v>
      </c>
      <c r="S14" s="102" t="s">
        <v>215</v>
      </c>
      <c r="T14" s="113" t="s">
        <v>249</v>
      </c>
      <c r="U14" s="166" t="s">
        <v>220</v>
      </c>
      <c r="V14" s="101" t="s">
        <v>256</v>
      </c>
      <c r="W14" s="101" t="s">
        <v>225</v>
      </c>
      <c r="X14" s="102" t="s">
        <v>215</v>
      </c>
      <c r="Y14" s="113" t="s">
        <v>250</v>
      </c>
      <c r="Z14" s="186" t="s">
        <v>257</v>
      </c>
    </row>
    <row r="15" spans="1:28" s="56" customFormat="1">
      <c r="A15" s="83">
        <v>1</v>
      </c>
      <c r="B15" s="55">
        <v>2</v>
      </c>
      <c r="C15" s="55">
        <v>3</v>
      </c>
      <c r="D15" s="55">
        <v>4</v>
      </c>
      <c r="E15" s="65">
        <v>5</v>
      </c>
      <c r="F15" s="55">
        <v>6</v>
      </c>
      <c r="G15" s="55">
        <v>7</v>
      </c>
      <c r="H15" s="57">
        <v>8</v>
      </c>
      <c r="I15" s="55">
        <v>9</v>
      </c>
      <c r="J15" s="55">
        <v>10</v>
      </c>
      <c r="K15" s="114">
        <v>11</v>
      </c>
      <c r="L15" s="55">
        <v>12</v>
      </c>
      <c r="M15" s="55">
        <v>13</v>
      </c>
      <c r="N15" s="57">
        <v>14</v>
      </c>
      <c r="O15" s="110">
        <v>15</v>
      </c>
      <c r="P15" s="109">
        <v>16</v>
      </c>
      <c r="Q15" s="109">
        <v>17</v>
      </c>
      <c r="R15" s="109">
        <v>18</v>
      </c>
      <c r="S15" s="109">
        <v>19</v>
      </c>
      <c r="T15" s="167">
        <v>20</v>
      </c>
      <c r="U15" s="168">
        <v>21</v>
      </c>
      <c r="V15" s="55">
        <v>22</v>
      </c>
      <c r="W15" s="55">
        <v>23</v>
      </c>
      <c r="X15" s="57">
        <v>24</v>
      </c>
      <c r="Y15" s="110">
        <v>25</v>
      </c>
      <c r="Z15" s="156">
        <v>26</v>
      </c>
    </row>
    <row r="16" spans="1:28" ht="30" customHeight="1">
      <c r="A16" s="214">
        <v>1</v>
      </c>
      <c r="B16" s="231" t="s">
        <v>226</v>
      </c>
      <c r="C16" s="232">
        <v>20</v>
      </c>
      <c r="D16" s="233" t="s">
        <v>227</v>
      </c>
      <c r="E16" s="214" t="s">
        <v>228</v>
      </c>
      <c r="F16" s="214" t="s">
        <v>205</v>
      </c>
      <c r="G16" s="78">
        <v>6</v>
      </c>
      <c r="H16" s="69" t="s">
        <v>208</v>
      </c>
      <c r="I16" s="61">
        <v>3</v>
      </c>
      <c r="J16" s="61">
        <v>4</v>
      </c>
      <c r="K16" s="90">
        <v>0</v>
      </c>
      <c r="L16" s="95">
        <f>K16*G16</f>
        <v>0</v>
      </c>
      <c r="M16" s="119">
        <f>L16*23%</f>
        <v>0</v>
      </c>
      <c r="N16" s="120">
        <f>M16+L16</f>
        <v>0</v>
      </c>
      <c r="O16" s="121">
        <f>N16*J16</f>
        <v>0</v>
      </c>
      <c r="P16" s="122">
        <v>0</v>
      </c>
      <c r="Q16" s="123">
        <f>P16*G16</f>
        <v>0</v>
      </c>
      <c r="R16" s="123">
        <f>Q16*23%</f>
        <v>0</v>
      </c>
      <c r="S16" s="123">
        <f>Q16+R16</f>
        <v>0</v>
      </c>
      <c r="T16" s="169">
        <f>S16*J16</f>
        <v>0</v>
      </c>
      <c r="U16" s="122">
        <v>0</v>
      </c>
      <c r="V16" s="119">
        <f>U16*G16</f>
        <v>0</v>
      </c>
      <c r="W16" s="119">
        <f>V16*23%</f>
        <v>0</v>
      </c>
      <c r="X16" s="120">
        <f>V16+W16</f>
        <v>0</v>
      </c>
      <c r="Y16" s="175">
        <f>X16*J16</f>
        <v>0</v>
      </c>
      <c r="Z16" s="157">
        <f>O16+T16+Y16</f>
        <v>0</v>
      </c>
    </row>
    <row r="17" spans="1:26" ht="30" customHeight="1" thickBot="1">
      <c r="A17" s="226"/>
      <c r="B17" s="220"/>
      <c r="C17" s="223"/>
      <c r="D17" s="217"/>
      <c r="E17" s="226"/>
      <c r="F17" s="226"/>
      <c r="G17" s="62">
        <v>6</v>
      </c>
      <c r="H17" s="70" t="s">
        <v>209</v>
      </c>
      <c r="I17" s="62">
        <v>36</v>
      </c>
      <c r="J17" s="62">
        <v>1</v>
      </c>
      <c r="K17" s="94">
        <v>0</v>
      </c>
      <c r="L17" s="126">
        <f t="shared" ref="L17:L73" si="0">K17*G17</f>
        <v>0</v>
      </c>
      <c r="M17" s="127">
        <f t="shared" ref="M17:M73" si="1">L17*23%</f>
        <v>0</v>
      </c>
      <c r="N17" s="128">
        <f t="shared" ref="N17:N73" si="2">M17+L17</f>
        <v>0</v>
      </c>
      <c r="O17" s="129">
        <f t="shared" ref="O17:O73" si="3">N17*J17</f>
        <v>0</v>
      </c>
      <c r="P17" s="130">
        <v>0</v>
      </c>
      <c r="Q17" s="124">
        <f>P17*G17</f>
        <v>0</v>
      </c>
      <c r="R17" s="124">
        <f t="shared" ref="R17:R73" si="4">Q17*23%</f>
        <v>0</v>
      </c>
      <c r="S17" s="124">
        <f t="shared" ref="S17:S73" si="5">Q17+R17</f>
        <v>0</v>
      </c>
      <c r="T17" s="170">
        <f t="shared" ref="T17:T73" si="6">S17*J17</f>
        <v>0</v>
      </c>
      <c r="U17" s="130">
        <v>0</v>
      </c>
      <c r="V17" s="127">
        <f t="shared" ref="V17:V73" si="7">U17*G17</f>
        <v>0</v>
      </c>
      <c r="W17" s="127">
        <f t="shared" ref="W17:W73" si="8">V17*23%</f>
        <v>0</v>
      </c>
      <c r="X17" s="128">
        <f t="shared" ref="X17:X73" si="9">V17+W17</f>
        <v>0</v>
      </c>
      <c r="Y17" s="176">
        <f t="shared" ref="Y17:Y73" si="10">X17*J17</f>
        <v>0</v>
      </c>
      <c r="Z17" s="158">
        <f t="shared" ref="Z17:Z73" si="11">O17+T17+Y17</f>
        <v>0</v>
      </c>
    </row>
    <row r="18" spans="1:26" ht="30" customHeight="1">
      <c r="A18" s="235">
        <v>2</v>
      </c>
      <c r="B18" s="219" t="s">
        <v>226</v>
      </c>
      <c r="C18" s="222">
        <v>24</v>
      </c>
      <c r="D18" s="216" t="s">
        <v>227</v>
      </c>
      <c r="E18" s="235" t="s">
        <v>228</v>
      </c>
      <c r="F18" s="235" t="s">
        <v>205</v>
      </c>
      <c r="G18" s="63">
        <v>8</v>
      </c>
      <c r="H18" s="71" t="s">
        <v>208</v>
      </c>
      <c r="I18" s="79">
        <v>3</v>
      </c>
      <c r="J18" s="79">
        <v>4</v>
      </c>
      <c r="K18" s="89">
        <v>0</v>
      </c>
      <c r="L18" s="96">
        <f t="shared" si="0"/>
        <v>0</v>
      </c>
      <c r="M18" s="136">
        <f t="shared" si="1"/>
        <v>0</v>
      </c>
      <c r="N18" s="137">
        <f t="shared" si="2"/>
        <v>0</v>
      </c>
      <c r="O18" s="138">
        <f t="shared" si="3"/>
        <v>0</v>
      </c>
      <c r="P18" s="139">
        <v>0</v>
      </c>
      <c r="Q18" s="140">
        <f t="shared" ref="Q18:Q73" si="12">P18*G18</f>
        <v>0</v>
      </c>
      <c r="R18" s="140">
        <f t="shared" si="4"/>
        <v>0</v>
      </c>
      <c r="S18" s="140">
        <f t="shared" si="5"/>
        <v>0</v>
      </c>
      <c r="T18" s="171">
        <f t="shared" si="6"/>
        <v>0</v>
      </c>
      <c r="U18" s="163">
        <v>0</v>
      </c>
      <c r="V18" s="136">
        <f t="shared" si="7"/>
        <v>0</v>
      </c>
      <c r="W18" s="136">
        <f t="shared" si="8"/>
        <v>0</v>
      </c>
      <c r="X18" s="137">
        <f t="shared" si="9"/>
        <v>0</v>
      </c>
      <c r="Y18" s="177">
        <f t="shared" si="10"/>
        <v>0</v>
      </c>
      <c r="Z18" s="159">
        <f t="shared" si="11"/>
        <v>0</v>
      </c>
    </row>
    <row r="19" spans="1:26" ht="30" customHeight="1" thickBot="1">
      <c r="A19" s="233"/>
      <c r="B19" s="219"/>
      <c r="C19" s="222"/>
      <c r="D19" s="216"/>
      <c r="E19" s="233"/>
      <c r="F19" s="233"/>
      <c r="G19" s="78">
        <v>8</v>
      </c>
      <c r="H19" s="70" t="s">
        <v>209</v>
      </c>
      <c r="I19" s="78">
        <v>36</v>
      </c>
      <c r="J19" s="78">
        <v>1</v>
      </c>
      <c r="K19" s="91">
        <v>0</v>
      </c>
      <c r="L19" s="141">
        <f t="shared" si="0"/>
        <v>0</v>
      </c>
      <c r="M19" s="142">
        <f t="shared" si="1"/>
        <v>0</v>
      </c>
      <c r="N19" s="143">
        <f t="shared" si="2"/>
        <v>0</v>
      </c>
      <c r="O19" s="144">
        <f t="shared" si="3"/>
        <v>0</v>
      </c>
      <c r="P19" s="145">
        <v>0</v>
      </c>
      <c r="Q19" s="146">
        <f t="shared" si="12"/>
        <v>0</v>
      </c>
      <c r="R19" s="146">
        <f t="shared" si="4"/>
        <v>0</v>
      </c>
      <c r="S19" s="146">
        <f t="shared" si="5"/>
        <v>0</v>
      </c>
      <c r="T19" s="172">
        <f t="shared" si="6"/>
        <v>0</v>
      </c>
      <c r="U19" s="145">
        <v>0</v>
      </c>
      <c r="V19" s="142">
        <f t="shared" si="7"/>
        <v>0</v>
      </c>
      <c r="W19" s="142">
        <f t="shared" si="8"/>
        <v>0</v>
      </c>
      <c r="X19" s="143">
        <f t="shared" si="9"/>
        <v>0</v>
      </c>
      <c r="Y19" s="178">
        <f t="shared" si="10"/>
        <v>0</v>
      </c>
      <c r="Z19" s="160">
        <f t="shared" si="11"/>
        <v>0</v>
      </c>
    </row>
    <row r="20" spans="1:26" ht="30" customHeight="1">
      <c r="A20" s="224">
        <v>3</v>
      </c>
      <c r="B20" s="218" t="s">
        <v>226</v>
      </c>
      <c r="C20" s="221">
        <v>42</v>
      </c>
      <c r="D20" s="215" t="s">
        <v>227</v>
      </c>
      <c r="E20" s="224" t="s">
        <v>228</v>
      </c>
      <c r="F20" s="224" t="s">
        <v>229</v>
      </c>
      <c r="G20" s="63">
        <v>11</v>
      </c>
      <c r="H20" s="73" t="s">
        <v>208</v>
      </c>
      <c r="I20" s="63">
        <v>3</v>
      </c>
      <c r="J20" s="63">
        <v>4</v>
      </c>
      <c r="K20" s="93">
        <v>0</v>
      </c>
      <c r="L20" s="97">
        <f t="shared" si="0"/>
        <v>0</v>
      </c>
      <c r="M20" s="131">
        <f t="shared" si="1"/>
        <v>0</v>
      </c>
      <c r="N20" s="132">
        <f t="shared" si="2"/>
        <v>0</v>
      </c>
      <c r="O20" s="133">
        <f t="shared" si="3"/>
        <v>0</v>
      </c>
      <c r="P20" s="183">
        <v>0</v>
      </c>
      <c r="Q20" s="135">
        <f t="shared" si="12"/>
        <v>0</v>
      </c>
      <c r="R20" s="135">
        <f t="shared" si="4"/>
        <v>0</v>
      </c>
      <c r="S20" s="135">
        <f t="shared" si="5"/>
        <v>0</v>
      </c>
      <c r="T20" s="173">
        <f t="shared" si="6"/>
        <v>0</v>
      </c>
      <c r="U20" s="164">
        <v>0</v>
      </c>
      <c r="V20" s="131">
        <f t="shared" si="7"/>
        <v>0</v>
      </c>
      <c r="W20" s="131">
        <f t="shared" si="8"/>
        <v>0</v>
      </c>
      <c r="X20" s="132">
        <f t="shared" si="9"/>
        <v>0</v>
      </c>
      <c r="Y20" s="179">
        <f t="shared" si="10"/>
        <v>0</v>
      </c>
      <c r="Z20" s="161">
        <f t="shared" si="11"/>
        <v>0</v>
      </c>
    </row>
    <row r="21" spans="1:26" ht="30" customHeight="1" thickBot="1">
      <c r="A21" s="226"/>
      <c r="B21" s="220"/>
      <c r="C21" s="223"/>
      <c r="D21" s="217"/>
      <c r="E21" s="226"/>
      <c r="F21" s="226"/>
      <c r="G21" s="62">
        <v>11</v>
      </c>
      <c r="H21" s="70" t="s">
        <v>209</v>
      </c>
      <c r="I21" s="62">
        <v>36</v>
      </c>
      <c r="J21" s="62">
        <v>1</v>
      </c>
      <c r="K21" s="94">
        <v>0</v>
      </c>
      <c r="L21" s="126">
        <f t="shared" si="0"/>
        <v>0</v>
      </c>
      <c r="M21" s="127">
        <f t="shared" si="1"/>
        <v>0</v>
      </c>
      <c r="N21" s="128">
        <f t="shared" si="2"/>
        <v>0</v>
      </c>
      <c r="O21" s="129">
        <f t="shared" si="3"/>
        <v>0</v>
      </c>
      <c r="P21" s="184">
        <v>0</v>
      </c>
      <c r="Q21" s="124">
        <f t="shared" si="12"/>
        <v>0</v>
      </c>
      <c r="R21" s="124">
        <f t="shared" si="4"/>
        <v>0</v>
      </c>
      <c r="S21" s="124">
        <f t="shared" si="5"/>
        <v>0</v>
      </c>
      <c r="T21" s="170">
        <f t="shared" si="6"/>
        <v>0</v>
      </c>
      <c r="U21" s="130">
        <v>0</v>
      </c>
      <c r="V21" s="127">
        <f t="shared" si="7"/>
        <v>0</v>
      </c>
      <c r="W21" s="127">
        <f t="shared" si="8"/>
        <v>0</v>
      </c>
      <c r="X21" s="128">
        <f t="shared" si="9"/>
        <v>0</v>
      </c>
      <c r="Y21" s="176">
        <f t="shared" si="10"/>
        <v>0</v>
      </c>
      <c r="Z21" s="158">
        <f t="shared" si="11"/>
        <v>0</v>
      </c>
    </row>
    <row r="22" spans="1:26" ht="30" customHeight="1">
      <c r="A22" s="235">
        <v>4</v>
      </c>
      <c r="B22" s="219" t="s">
        <v>226</v>
      </c>
      <c r="C22" s="222">
        <v>57</v>
      </c>
      <c r="D22" s="216" t="s">
        <v>227</v>
      </c>
      <c r="E22" s="235" t="s">
        <v>228</v>
      </c>
      <c r="F22" s="235" t="s">
        <v>229</v>
      </c>
      <c r="G22" s="79">
        <v>36</v>
      </c>
      <c r="H22" s="71" t="s">
        <v>208</v>
      </c>
      <c r="I22" s="79">
        <v>3</v>
      </c>
      <c r="J22" s="79">
        <v>4</v>
      </c>
      <c r="K22" s="89">
        <v>0</v>
      </c>
      <c r="L22" s="96">
        <f t="shared" si="0"/>
        <v>0</v>
      </c>
      <c r="M22" s="136">
        <f t="shared" si="1"/>
        <v>0</v>
      </c>
      <c r="N22" s="137">
        <f t="shared" si="2"/>
        <v>0</v>
      </c>
      <c r="O22" s="138">
        <f t="shared" si="3"/>
        <v>0</v>
      </c>
      <c r="P22" s="139">
        <v>0</v>
      </c>
      <c r="Q22" s="140">
        <f t="shared" si="12"/>
        <v>0</v>
      </c>
      <c r="R22" s="140">
        <f t="shared" si="4"/>
        <v>0</v>
      </c>
      <c r="S22" s="140">
        <f t="shared" si="5"/>
        <v>0</v>
      </c>
      <c r="T22" s="171">
        <f t="shared" si="6"/>
        <v>0</v>
      </c>
      <c r="U22" s="163">
        <v>0</v>
      </c>
      <c r="V22" s="136">
        <f t="shared" si="7"/>
        <v>0</v>
      </c>
      <c r="W22" s="136">
        <f t="shared" si="8"/>
        <v>0</v>
      </c>
      <c r="X22" s="137">
        <f t="shared" si="9"/>
        <v>0</v>
      </c>
      <c r="Y22" s="177">
        <f t="shared" si="10"/>
        <v>0</v>
      </c>
      <c r="Z22" s="159">
        <f t="shared" si="11"/>
        <v>0</v>
      </c>
    </row>
    <row r="23" spans="1:26" ht="30" customHeight="1" thickBot="1">
      <c r="A23" s="233"/>
      <c r="B23" s="219"/>
      <c r="C23" s="222"/>
      <c r="D23" s="216"/>
      <c r="E23" s="233"/>
      <c r="F23" s="233"/>
      <c r="G23" s="78">
        <v>36</v>
      </c>
      <c r="H23" s="70" t="s">
        <v>209</v>
      </c>
      <c r="I23" s="78">
        <v>36</v>
      </c>
      <c r="J23" s="78">
        <v>1</v>
      </c>
      <c r="K23" s="91">
        <v>0</v>
      </c>
      <c r="L23" s="141">
        <f t="shared" si="0"/>
        <v>0</v>
      </c>
      <c r="M23" s="142">
        <f t="shared" si="1"/>
        <v>0</v>
      </c>
      <c r="N23" s="143">
        <f t="shared" si="2"/>
        <v>0</v>
      </c>
      <c r="O23" s="144">
        <f t="shared" si="3"/>
        <v>0</v>
      </c>
      <c r="P23" s="145">
        <v>0</v>
      </c>
      <c r="Q23" s="146">
        <f t="shared" si="12"/>
        <v>0</v>
      </c>
      <c r="R23" s="146">
        <f t="shared" si="4"/>
        <v>0</v>
      </c>
      <c r="S23" s="146">
        <f t="shared" si="5"/>
        <v>0</v>
      </c>
      <c r="T23" s="172">
        <f t="shared" si="6"/>
        <v>0</v>
      </c>
      <c r="U23" s="145">
        <v>0</v>
      </c>
      <c r="V23" s="142">
        <f t="shared" si="7"/>
        <v>0</v>
      </c>
      <c r="W23" s="142">
        <f t="shared" si="8"/>
        <v>0</v>
      </c>
      <c r="X23" s="143">
        <f t="shared" si="9"/>
        <v>0</v>
      </c>
      <c r="Y23" s="178">
        <f t="shared" si="10"/>
        <v>0</v>
      </c>
      <c r="Z23" s="160">
        <f t="shared" si="11"/>
        <v>0</v>
      </c>
    </row>
    <row r="24" spans="1:26" ht="30" customHeight="1">
      <c r="A24" s="224">
        <v>5</v>
      </c>
      <c r="B24" s="218" t="s">
        <v>226</v>
      </c>
      <c r="C24" s="221">
        <v>61</v>
      </c>
      <c r="D24" s="215" t="s">
        <v>227</v>
      </c>
      <c r="E24" s="224" t="s">
        <v>228</v>
      </c>
      <c r="F24" s="224" t="s">
        <v>229</v>
      </c>
      <c r="G24" s="63">
        <v>43</v>
      </c>
      <c r="H24" s="73" t="s">
        <v>208</v>
      </c>
      <c r="I24" s="63">
        <v>3</v>
      </c>
      <c r="J24" s="63">
        <v>4</v>
      </c>
      <c r="K24" s="93">
        <v>0</v>
      </c>
      <c r="L24" s="97">
        <f t="shared" si="0"/>
        <v>0</v>
      </c>
      <c r="M24" s="131">
        <f t="shared" si="1"/>
        <v>0</v>
      </c>
      <c r="N24" s="132">
        <f t="shared" si="2"/>
        <v>0</v>
      </c>
      <c r="O24" s="133">
        <f t="shared" si="3"/>
        <v>0</v>
      </c>
      <c r="P24" s="134">
        <v>0</v>
      </c>
      <c r="Q24" s="135">
        <f t="shared" si="12"/>
        <v>0</v>
      </c>
      <c r="R24" s="135">
        <f t="shared" si="4"/>
        <v>0</v>
      </c>
      <c r="S24" s="135">
        <f t="shared" si="5"/>
        <v>0</v>
      </c>
      <c r="T24" s="173">
        <f t="shared" si="6"/>
        <v>0</v>
      </c>
      <c r="U24" s="164">
        <v>0</v>
      </c>
      <c r="V24" s="131">
        <f t="shared" si="7"/>
        <v>0</v>
      </c>
      <c r="W24" s="131">
        <f t="shared" si="8"/>
        <v>0</v>
      </c>
      <c r="X24" s="132">
        <f t="shared" si="9"/>
        <v>0</v>
      </c>
      <c r="Y24" s="179">
        <f t="shared" si="10"/>
        <v>0</v>
      </c>
      <c r="Z24" s="161">
        <f t="shared" si="11"/>
        <v>0</v>
      </c>
    </row>
    <row r="25" spans="1:26" ht="30" customHeight="1" thickBot="1">
      <c r="A25" s="226"/>
      <c r="B25" s="220"/>
      <c r="C25" s="223"/>
      <c r="D25" s="217"/>
      <c r="E25" s="226"/>
      <c r="F25" s="226"/>
      <c r="G25" s="62">
        <v>43</v>
      </c>
      <c r="H25" s="70" t="s">
        <v>209</v>
      </c>
      <c r="I25" s="62">
        <v>36</v>
      </c>
      <c r="J25" s="62">
        <v>1</v>
      </c>
      <c r="K25" s="94">
        <v>0</v>
      </c>
      <c r="L25" s="126">
        <f t="shared" si="0"/>
        <v>0</v>
      </c>
      <c r="M25" s="127">
        <f t="shared" si="1"/>
        <v>0</v>
      </c>
      <c r="N25" s="128">
        <f t="shared" si="2"/>
        <v>0</v>
      </c>
      <c r="O25" s="129">
        <f t="shared" si="3"/>
        <v>0</v>
      </c>
      <c r="P25" s="130">
        <v>0</v>
      </c>
      <c r="Q25" s="124">
        <f t="shared" si="12"/>
        <v>0</v>
      </c>
      <c r="R25" s="124">
        <f t="shared" si="4"/>
        <v>0</v>
      </c>
      <c r="S25" s="124">
        <f t="shared" si="5"/>
        <v>0</v>
      </c>
      <c r="T25" s="170">
        <f t="shared" si="6"/>
        <v>0</v>
      </c>
      <c r="U25" s="130">
        <v>0</v>
      </c>
      <c r="V25" s="127">
        <f t="shared" si="7"/>
        <v>0</v>
      </c>
      <c r="W25" s="127">
        <f t="shared" si="8"/>
        <v>0</v>
      </c>
      <c r="X25" s="128">
        <f t="shared" si="9"/>
        <v>0</v>
      </c>
      <c r="Y25" s="176">
        <f t="shared" si="10"/>
        <v>0</v>
      </c>
      <c r="Z25" s="158">
        <f t="shared" si="11"/>
        <v>0</v>
      </c>
    </row>
    <row r="26" spans="1:26" ht="30" customHeight="1">
      <c r="A26" s="224">
        <v>6</v>
      </c>
      <c r="B26" s="218" t="s">
        <v>226</v>
      </c>
      <c r="C26" s="221">
        <v>63</v>
      </c>
      <c r="D26" s="215" t="s">
        <v>227</v>
      </c>
      <c r="E26" s="224" t="s">
        <v>228</v>
      </c>
      <c r="F26" s="224" t="s">
        <v>229</v>
      </c>
      <c r="G26" s="63">
        <v>37</v>
      </c>
      <c r="H26" s="73" t="s">
        <v>208</v>
      </c>
      <c r="I26" s="63">
        <v>3</v>
      </c>
      <c r="J26" s="63">
        <v>4</v>
      </c>
      <c r="K26" s="89">
        <v>0</v>
      </c>
      <c r="L26" s="96">
        <f t="shared" si="0"/>
        <v>0</v>
      </c>
      <c r="M26" s="136">
        <f t="shared" si="1"/>
        <v>0</v>
      </c>
      <c r="N26" s="137">
        <f t="shared" si="2"/>
        <v>0</v>
      </c>
      <c r="O26" s="138">
        <f t="shared" si="3"/>
        <v>0</v>
      </c>
      <c r="P26" s="139">
        <v>0</v>
      </c>
      <c r="Q26" s="140">
        <f t="shared" si="12"/>
        <v>0</v>
      </c>
      <c r="R26" s="140">
        <f t="shared" si="4"/>
        <v>0</v>
      </c>
      <c r="S26" s="140">
        <f t="shared" si="5"/>
        <v>0</v>
      </c>
      <c r="T26" s="171">
        <f t="shared" si="6"/>
        <v>0</v>
      </c>
      <c r="U26" s="163">
        <v>0</v>
      </c>
      <c r="V26" s="136">
        <f t="shared" si="7"/>
        <v>0</v>
      </c>
      <c r="W26" s="136">
        <f t="shared" si="8"/>
        <v>0</v>
      </c>
      <c r="X26" s="137">
        <f t="shared" si="9"/>
        <v>0</v>
      </c>
      <c r="Y26" s="177">
        <f t="shared" si="10"/>
        <v>0</v>
      </c>
      <c r="Z26" s="159">
        <f t="shared" si="11"/>
        <v>0</v>
      </c>
    </row>
    <row r="27" spans="1:26" ht="30" customHeight="1" thickBot="1">
      <c r="A27" s="226"/>
      <c r="B27" s="220"/>
      <c r="C27" s="223"/>
      <c r="D27" s="217"/>
      <c r="E27" s="226"/>
      <c r="F27" s="226"/>
      <c r="G27" s="78">
        <v>37</v>
      </c>
      <c r="H27" s="70" t="s">
        <v>209</v>
      </c>
      <c r="I27" s="62">
        <v>36</v>
      </c>
      <c r="J27" s="62">
        <v>1</v>
      </c>
      <c r="K27" s="91">
        <v>0</v>
      </c>
      <c r="L27" s="141">
        <f t="shared" si="0"/>
        <v>0</v>
      </c>
      <c r="M27" s="142">
        <f t="shared" si="1"/>
        <v>0</v>
      </c>
      <c r="N27" s="143">
        <f t="shared" si="2"/>
        <v>0</v>
      </c>
      <c r="O27" s="144">
        <f t="shared" si="3"/>
        <v>0</v>
      </c>
      <c r="P27" s="145">
        <v>0</v>
      </c>
      <c r="Q27" s="146">
        <f t="shared" si="12"/>
        <v>0</v>
      </c>
      <c r="R27" s="146">
        <f t="shared" si="4"/>
        <v>0</v>
      </c>
      <c r="S27" s="146">
        <f t="shared" si="5"/>
        <v>0</v>
      </c>
      <c r="T27" s="172">
        <f t="shared" si="6"/>
        <v>0</v>
      </c>
      <c r="U27" s="145">
        <v>0</v>
      </c>
      <c r="V27" s="142">
        <f t="shared" si="7"/>
        <v>0</v>
      </c>
      <c r="W27" s="142">
        <f t="shared" si="8"/>
        <v>0</v>
      </c>
      <c r="X27" s="143">
        <f t="shared" si="9"/>
        <v>0</v>
      </c>
      <c r="Y27" s="178">
        <f t="shared" si="10"/>
        <v>0</v>
      </c>
      <c r="Z27" s="160">
        <f t="shared" si="11"/>
        <v>0</v>
      </c>
    </row>
    <row r="28" spans="1:26" ht="30" customHeight="1">
      <c r="A28" s="224">
        <v>7</v>
      </c>
      <c r="B28" s="218" t="s">
        <v>226</v>
      </c>
      <c r="C28" s="221">
        <v>66</v>
      </c>
      <c r="D28" s="215" t="s">
        <v>227</v>
      </c>
      <c r="E28" s="224" t="s">
        <v>228</v>
      </c>
      <c r="F28" s="224" t="s">
        <v>229</v>
      </c>
      <c r="G28" s="63">
        <v>29</v>
      </c>
      <c r="H28" s="73" t="s">
        <v>208</v>
      </c>
      <c r="I28" s="63">
        <v>3</v>
      </c>
      <c r="J28" s="63">
        <v>4</v>
      </c>
      <c r="K28" s="93">
        <v>0</v>
      </c>
      <c r="L28" s="97">
        <f t="shared" si="0"/>
        <v>0</v>
      </c>
      <c r="M28" s="131">
        <f t="shared" si="1"/>
        <v>0</v>
      </c>
      <c r="N28" s="132">
        <f t="shared" si="2"/>
        <v>0</v>
      </c>
      <c r="O28" s="133">
        <f t="shared" si="3"/>
        <v>0</v>
      </c>
      <c r="P28" s="134">
        <v>0</v>
      </c>
      <c r="Q28" s="135">
        <f t="shared" si="12"/>
        <v>0</v>
      </c>
      <c r="R28" s="135">
        <f t="shared" si="4"/>
        <v>0</v>
      </c>
      <c r="S28" s="135">
        <f t="shared" si="5"/>
        <v>0</v>
      </c>
      <c r="T28" s="173">
        <f t="shared" si="6"/>
        <v>0</v>
      </c>
      <c r="U28" s="164">
        <v>0</v>
      </c>
      <c r="V28" s="131">
        <f t="shared" si="7"/>
        <v>0</v>
      </c>
      <c r="W28" s="131">
        <f t="shared" si="8"/>
        <v>0</v>
      </c>
      <c r="X28" s="132">
        <f t="shared" si="9"/>
        <v>0</v>
      </c>
      <c r="Y28" s="179">
        <f t="shared" si="10"/>
        <v>0</v>
      </c>
      <c r="Z28" s="161">
        <f t="shared" si="11"/>
        <v>0</v>
      </c>
    </row>
    <row r="29" spans="1:26" ht="30" customHeight="1" thickBot="1">
      <c r="A29" s="226"/>
      <c r="B29" s="220"/>
      <c r="C29" s="223"/>
      <c r="D29" s="217"/>
      <c r="E29" s="226"/>
      <c r="F29" s="226"/>
      <c r="G29" s="78">
        <v>29</v>
      </c>
      <c r="H29" s="70" t="s">
        <v>209</v>
      </c>
      <c r="I29" s="62">
        <v>36</v>
      </c>
      <c r="J29" s="62">
        <v>1</v>
      </c>
      <c r="K29" s="94">
        <v>0</v>
      </c>
      <c r="L29" s="126">
        <f t="shared" si="0"/>
        <v>0</v>
      </c>
      <c r="M29" s="127">
        <f t="shared" si="1"/>
        <v>0</v>
      </c>
      <c r="N29" s="128">
        <f t="shared" si="2"/>
        <v>0</v>
      </c>
      <c r="O29" s="129">
        <f t="shared" si="3"/>
        <v>0</v>
      </c>
      <c r="P29" s="130">
        <v>0</v>
      </c>
      <c r="Q29" s="124">
        <f t="shared" si="12"/>
        <v>0</v>
      </c>
      <c r="R29" s="124">
        <f t="shared" si="4"/>
        <v>0</v>
      </c>
      <c r="S29" s="124">
        <f t="shared" si="5"/>
        <v>0</v>
      </c>
      <c r="T29" s="170">
        <f t="shared" si="6"/>
        <v>0</v>
      </c>
      <c r="U29" s="130">
        <v>0</v>
      </c>
      <c r="V29" s="127">
        <f t="shared" si="7"/>
        <v>0</v>
      </c>
      <c r="W29" s="127">
        <f t="shared" si="8"/>
        <v>0</v>
      </c>
      <c r="X29" s="128">
        <f t="shared" si="9"/>
        <v>0</v>
      </c>
      <c r="Y29" s="176">
        <f t="shared" si="10"/>
        <v>0</v>
      </c>
      <c r="Z29" s="158">
        <f t="shared" si="11"/>
        <v>0</v>
      </c>
    </row>
    <row r="30" spans="1:26" ht="35.1" customHeight="1">
      <c r="A30" s="235">
        <v>8</v>
      </c>
      <c r="B30" s="219" t="s">
        <v>226</v>
      </c>
      <c r="C30" s="222">
        <v>84</v>
      </c>
      <c r="D30" s="216" t="s">
        <v>227</v>
      </c>
      <c r="E30" s="235" t="s">
        <v>230</v>
      </c>
      <c r="F30" s="236" t="s">
        <v>231</v>
      </c>
      <c r="G30" s="63">
        <v>2</v>
      </c>
      <c r="H30" s="71" t="s">
        <v>208</v>
      </c>
      <c r="I30" s="79">
        <v>3</v>
      </c>
      <c r="J30" s="79">
        <v>4</v>
      </c>
      <c r="K30" s="89">
        <v>0</v>
      </c>
      <c r="L30" s="96">
        <f t="shared" si="0"/>
        <v>0</v>
      </c>
      <c r="M30" s="136">
        <f t="shared" si="1"/>
        <v>0</v>
      </c>
      <c r="N30" s="137">
        <f t="shared" si="2"/>
        <v>0</v>
      </c>
      <c r="O30" s="138">
        <f t="shared" si="3"/>
        <v>0</v>
      </c>
      <c r="P30" s="139">
        <v>0</v>
      </c>
      <c r="Q30" s="140">
        <f t="shared" si="12"/>
        <v>0</v>
      </c>
      <c r="R30" s="140">
        <f t="shared" si="4"/>
        <v>0</v>
      </c>
      <c r="S30" s="140">
        <f t="shared" si="5"/>
        <v>0</v>
      </c>
      <c r="T30" s="171">
        <f t="shared" si="6"/>
        <v>0</v>
      </c>
      <c r="U30" s="163">
        <v>0</v>
      </c>
      <c r="V30" s="136">
        <f t="shared" si="7"/>
        <v>0</v>
      </c>
      <c r="W30" s="136">
        <f t="shared" si="8"/>
        <v>0</v>
      </c>
      <c r="X30" s="137">
        <f t="shared" si="9"/>
        <v>0</v>
      </c>
      <c r="Y30" s="177">
        <f t="shared" si="10"/>
        <v>0</v>
      </c>
      <c r="Z30" s="159">
        <f t="shared" si="11"/>
        <v>0</v>
      </c>
    </row>
    <row r="31" spans="1:26" ht="35.1" customHeight="1" thickBot="1">
      <c r="A31" s="233"/>
      <c r="B31" s="219"/>
      <c r="C31" s="222"/>
      <c r="D31" s="216"/>
      <c r="E31" s="233"/>
      <c r="F31" s="231"/>
      <c r="G31" s="62">
        <v>2</v>
      </c>
      <c r="H31" s="70" t="s">
        <v>209</v>
      </c>
      <c r="I31" s="78">
        <v>6</v>
      </c>
      <c r="J31" s="78">
        <v>2</v>
      </c>
      <c r="K31" s="91">
        <v>0</v>
      </c>
      <c r="L31" s="141">
        <f t="shared" si="0"/>
        <v>0</v>
      </c>
      <c r="M31" s="142">
        <f t="shared" si="1"/>
        <v>0</v>
      </c>
      <c r="N31" s="143">
        <f t="shared" si="2"/>
        <v>0</v>
      </c>
      <c r="O31" s="144">
        <f t="shared" si="3"/>
        <v>0</v>
      </c>
      <c r="P31" s="145">
        <v>0</v>
      </c>
      <c r="Q31" s="146">
        <f t="shared" si="12"/>
        <v>0</v>
      </c>
      <c r="R31" s="146">
        <f t="shared" si="4"/>
        <v>0</v>
      </c>
      <c r="S31" s="146">
        <f t="shared" si="5"/>
        <v>0</v>
      </c>
      <c r="T31" s="172">
        <f t="shared" si="6"/>
        <v>0</v>
      </c>
      <c r="U31" s="145">
        <v>0</v>
      </c>
      <c r="V31" s="142">
        <f t="shared" si="7"/>
        <v>0</v>
      </c>
      <c r="W31" s="142">
        <f t="shared" si="8"/>
        <v>0</v>
      </c>
      <c r="X31" s="143">
        <f t="shared" si="9"/>
        <v>0</v>
      </c>
      <c r="Y31" s="178">
        <f t="shared" si="10"/>
        <v>0</v>
      </c>
      <c r="Z31" s="160">
        <f t="shared" si="11"/>
        <v>0</v>
      </c>
    </row>
    <row r="32" spans="1:26" ht="30" customHeight="1">
      <c r="A32" s="224">
        <v>9</v>
      </c>
      <c r="B32" s="218" t="s">
        <v>226</v>
      </c>
      <c r="C32" s="221">
        <v>86</v>
      </c>
      <c r="D32" s="215" t="s">
        <v>227</v>
      </c>
      <c r="E32" s="224" t="s">
        <v>232</v>
      </c>
      <c r="F32" s="213" t="s">
        <v>233</v>
      </c>
      <c r="G32" s="79">
        <v>4</v>
      </c>
      <c r="H32" s="73" t="s">
        <v>208</v>
      </c>
      <c r="I32" s="63">
        <v>3</v>
      </c>
      <c r="J32" s="63">
        <v>4</v>
      </c>
      <c r="K32" s="93">
        <v>0</v>
      </c>
      <c r="L32" s="97">
        <f t="shared" si="0"/>
        <v>0</v>
      </c>
      <c r="M32" s="131">
        <f t="shared" si="1"/>
        <v>0</v>
      </c>
      <c r="N32" s="132">
        <f t="shared" si="2"/>
        <v>0</v>
      </c>
      <c r="O32" s="133">
        <f t="shared" si="3"/>
        <v>0</v>
      </c>
      <c r="P32" s="134">
        <v>0</v>
      </c>
      <c r="Q32" s="135">
        <f t="shared" si="12"/>
        <v>0</v>
      </c>
      <c r="R32" s="135">
        <f t="shared" si="4"/>
        <v>0</v>
      </c>
      <c r="S32" s="135">
        <f t="shared" si="5"/>
        <v>0</v>
      </c>
      <c r="T32" s="173">
        <f t="shared" si="6"/>
        <v>0</v>
      </c>
      <c r="U32" s="164">
        <v>0</v>
      </c>
      <c r="V32" s="131">
        <f t="shared" si="7"/>
        <v>0</v>
      </c>
      <c r="W32" s="131">
        <f t="shared" si="8"/>
        <v>0</v>
      </c>
      <c r="X32" s="132">
        <f t="shared" si="9"/>
        <v>0</v>
      </c>
      <c r="Y32" s="179">
        <f t="shared" si="10"/>
        <v>0</v>
      </c>
      <c r="Z32" s="161">
        <f t="shared" si="11"/>
        <v>0</v>
      </c>
    </row>
    <row r="33" spans="1:26" ht="30" customHeight="1" thickBot="1">
      <c r="A33" s="226"/>
      <c r="B33" s="220"/>
      <c r="C33" s="223"/>
      <c r="D33" s="217"/>
      <c r="E33" s="226"/>
      <c r="F33" s="225"/>
      <c r="G33" s="78">
        <v>4</v>
      </c>
      <c r="H33" s="70" t="s">
        <v>209</v>
      </c>
      <c r="I33" s="62">
        <v>6</v>
      </c>
      <c r="J33" s="62">
        <v>2</v>
      </c>
      <c r="K33" s="94">
        <v>0</v>
      </c>
      <c r="L33" s="126">
        <f t="shared" si="0"/>
        <v>0</v>
      </c>
      <c r="M33" s="127">
        <f t="shared" si="1"/>
        <v>0</v>
      </c>
      <c r="N33" s="128">
        <f t="shared" si="2"/>
        <v>0</v>
      </c>
      <c r="O33" s="129">
        <f t="shared" si="3"/>
        <v>0</v>
      </c>
      <c r="P33" s="130">
        <v>0</v>
      </c>
      <c r="Q33" s="124">
        <f t="shared" si="12"/>
        <v>0</v>
      </c>
      <c r="R33" s="124">
        <f t="shared" si="4"/>
        <v>0</v>
      </c>
      <c r="S33" s="124">
        <f t="shared" si="5"/>
        <v>0</v>
      </c>
      <c r="T33" s="170">
        <f t="shared" si="6"/>
        <v>0</v>
      </c>
      <c r="U33" s="130">
        <v>0</v>
      </c>
      <c r="V33" s="127">
        <f t="shared" si="7"/>
        <v>0</v>
      </c>
      <c r="W33" s="127">
        <f t="shared" si="8"/>
        <v>0</v>
      </c>
      <c r="X33" s="128">
        <f t="shared" si="9"/>
        <v>0</v>
      </c>
      <c r="Y33" s="176">
        <f t="shared" si="10"/>
        <v>0</v>
      </c>
      <c r="Z33" s="158">
        <f t="shared" si="11"/>
        <v>0</v>
      </c>
    </row>
    <row r="34" spans="1:26" ht="30" customHeight="1">
      <c r="A34" s="235">
        <v>10</v>
      </c>
      <c r="B34" s="219" t="s">
        <v>226</v>
      </c>
      <c r="C34" s="222">
        <v>93</v>
      </c>
      <c r="D34" s="216" t="s">
        <v>227</v>
      </c>
      <c r="E34" s="235" t="s">
        <v>228</v>
      </c>
      <c r="F34" s="236" t="s">
        <v>234</v>
      </c>
      <c r="G34" s="63">
        <v>25</v>
      </c>
      <c r="H34" s="71" t="s">
        <v>208</v>
      </c>
      <c r="I34" s="79">
        <v>3</v>
      </c>
      <c r="J34" s="79">
        <v>4</v>
      </c>
      <c r="K34" s="89">
        <v>0</v>
      </c>
      <c r="L34" s="96">
        <f t="shared" si="0"/>
        <v>0</v>
      </c>
      <c r="M34" s="136">
        <f t="shared" si="1"/>
        <v>0</v>
      </c>
      <c r="N34" s="137">
        <f t="shared" si="2"/>
        <v>0</v>
      </c>
      <c r="O34" s="138">
        <f t="shared" si="3"/>
        <v>0</v>
      </c>
      <c r="P34" s="139">
        <v>0</v>
      </c>
      <c r="Q34" s="140">
        <f t="shared" si="12"/>
        <v>0</v>
      </c>
      <c r="R34" s="140">
        <f t="shared" si="4"/>
        <v>0</v>
      </c>
      <c r="S34" s="140">
        <f t="shared" si="5"/>
        <v>0</v>
      </c>
      <c r="T34" s="171">
        <f t="shared" si="6"/>
        <v>0</v>
      </c>
      <c r="U34" s="163">
        <v>0</v>
      </c>
      <c r="V34" s="136">
        <f t="shared" si="7"/>
        <v>0</v>
      </c>
      <c r="W34" s="136">
        <f t="shared" si="8"/>
        <v>0</v>
      </c>
      <c r="X34" s="137">
        <f t="shared" si="9"/>
        <v>0</v>
      </c>
      <c r="Y34" s="177">
        <f t="shared" si="10"/>
        <v>0</v>
      </c>
      <c r="Z34" s="159">
        <f t="shared" si="11"/>
        <v>0</v>
      </c>
    </row>
    <row r="35" spans="1:26" ht="30" customHeight="1" thickBot="1">
      <c r="A35" s="233"/>
      <c r="B35" s="219"/>
      <c r="C35" s="222"/>
      <c r="D35" s="216"/>
      <c r="E35" s="233"/>
      <c r="F35" s="231"/>
      <c r="G35" s="62">
        <v>25</v>
      </c>
      <c r="H35" s="70" t="s">
        <v>209</v>
      </c>
      <c r="I35" s="78">
        <v>36</v>
      </c>
      <c r="J35" s="78">
        <v>1</v>
      </c>
      <c r="K35" s="91">
        <v>0</v>
      </c>
      <c r="L35" s="141">
        <f t="shared" si="0"/>
        <v>0</v>
      </c>
      <c r="M35" s="142">
        <f t="shared" si="1"/>
        <v>0</v>
      </c>
      <c r="N35" s="143">
        <f t="shared" si="2"/>
        <v>0</v>
      </c>
      <c r="O35" s="144">
        <f t="shared" si="3"/>
        <v>0</v>
      </c>
      <c r="P35" s="145">
        <v>0</v>
      </c>
      <c r="Q35" s="146">
        <f t="shared" si="12"/>
        <v>0</v>
      </c>
      <c r="R35" s="146">
        <f t="shared" si="4"/>
        <v>0</v>
      </c>
      <c r="S35" s="146">
        <f t="shared" si="5"/>
        <v>0</v>
      </c>
      <c r="T35" s="172">
        <f t="shared" si="6"/>
        <v>0</v>
      </c>
      <c r="U35" s="145">
        <v>0</v>
      </c>
      <c r="V35" s="142">
        <f t="shared" si="7"/>
        <v>0</v>
      </c>
      <c r="W35" s="142">
        <f t="shared" si="8"/>
        <v>0</v>
      </c>
      <c r="X35" s="143">
        <f t="shared" si="9"/>
        <v>0</v>
      </c>
      <c r="Y35" s="178">
        <f t="shared" si="10"/>
        <v>0</v>
      </c>
      <c r="Z35" s="160">
        <f t="shared" si="11"/>
        <v>0</v>
      </c>
    </row>
    <row r="36" spans="1:26" ht="30" customHeight="1">
      <c r="A36" s="224">
        <v>11</v>
      </c>
      <c r="B36" s="218" t="s">
        <v>226</v>
      </c>
      <c r="C36" s="221">
        <v>93</v>
      </c>
      <c r="D36" s="215" t="s">
        <v>227</v>
      </c>
      <c r="E36" s="224" t="s">
        <v>232</v>
      </c>
      <c r="F36" s="224" t="s">
        <v>235</v>
      </c>
      <c r="G36" s="79">
        <v>25</v>
      </c>
      <c r="H36" s="73" t="s">
        <v>208</v>
      </c>
      <c r="I36" s="63">
        <v>3</v>
      </c>
      <c r="J36" s="63">
        <v>4</v>
      </c>
      <c r="K36" s="93">
        <v>0</v>
      </c>
      <c r="L36" s="97">
        <f t="shared" si="0"/>
        <v>0</v>
      </c>
      <c r="M36" s="131">
        <f t="shared" si="1"/>
        <v>0</v>
      </c>
      <c r="N36" s="132">
        <f t="shared" si="2"/>
        <v>0</v>
      </c>
      <c r="O36" s="133">
        <f t="shared" si="3"/>
        <v>0</v>
      </c>
      <c r="P36" s="134">
        <v>0</v>
      </c>
      <c r="Q36" s="135">
        <f t="shared" si="12"/>
        <v>0</v>
      </c>
      <c r="R36" s="135">
        <f t="shared" si="4"/>
        <v>0</v>
      </c>
      <c r="S36" s="135">
        <f t="shared" si="5"/>
        <v>0</v>
      </c>
      <c r="T36" s="173">
        <f t="shared" si="6"/>
        <v>0</v>
      </c>
      <c r="U36" s="164">
        <v>0</v>
      </c>
      <c r="V36" s="131">
        <f t="shared" si="7"/>
        <v>0</v>
      </c>
      <c r="W36" s="131">
        <f t="shared" si="8"/>
        <v>0</v>
      </c>
      <c r="X36" s="132">
        <f t="shared" si="9"/>
        <v>0</v>
      </c>
      <c r="Y36" s="179">
        <f t="shared" si="10"/>
        <v>0</v>
      </c>
      <c r="Z36" s="161">
        <f t="shared" si="11"/>
        <v>0</v>
      </c>
    </row>
    <row r="37" spans="1:26" ht="30" customHeight="1" thickBot="1">
      <c r="A37" s="226"/>
      <c r="B37" s="220"/>
      <c r="C37" s="223"/>
      <c r="D37" s="217"/>
      <c r="E37" s="226"/>
      <c r="F37" s="226"/>
      <c r="G37" s="78">
        <v>25</v>
      </c>
      <c r="H37" s="70" t="s">
        <v>209</v>
      </c>
      <c r="I37" s="62">
        <v>6</v>
      </c>
      <c r="J37" s="62">
        <v>2</v>
      </c>
      <c r="K37" s="94">
        <v>0</v>
      </c>
      <c r="L37" s="126">
        <f t="shared" si="0"/>
        <v>0</v>
      </c>
      <c r="M37" s="127">
        <f t="shared" si="1"/>
        <v>0</v>
      </c>
      <c r="N37" s="128">
        <f t="shared" si="2"/>
        <v>0</v>
      </c>
      <c r="O37" s="129">
        <f t="shared" si="3"/>
        <v>0</v>
      </c>
      <c r="P37" s="130">
        <v>0</v>
      </c>
      <c r="Q37" s="124">
        <f t="shared" si="12"/>
        <v>0</v>
      </c>
      <c r="R37" s="124">
        <f t="shared" si="4"/>
        <v>0</v>
      </c>
      <c r="S37" s="124">
        <f t="shared" si="5"/>
        <v>0</v>
      </c>
      <c r="T37" s="170">
        <f t="shared" si="6"/>
        <v>0</v>
      </c>
      <c r="U37" s="130">
        <v>0</v>
      </c>
      <c r="V37" s="127">
        <f t="shared" si="7"/>
        <v>0</v>
      </c>
      <c r="W37" s="127">
        <f t="shared" si="8"/>
        <v>0</v>
      </c>
      <c r="X37" s="128">
        <f t="shared" si="9"/>
        <v>0</v>
      </c>
      <c r="Y37" s="176">
        <f t="shared" si="10"/>
        <v>0</v>
      </c>
      <c r="Z37" s="158">
        <f t="shared" si="11"/>
        <v>0</v>
      </c>
    </row>
    <row r="38" spans="1:26" ht="30" customHeight="1">
      <c r="A38" s="224">
        <v>12</v>
      </c>
      <c r="B38" s="218" t="s">
        <v>226</v>
      </c>
      <c r="C38" s="221">
        <v>94</v>
      </c>
      <c r="D38" s="215" t="s">
        <v>227</v>
      </c>
      <c r="E38" s="224" t="s">
        <v>228</v>
      </c>
      <c r="F38" s="213" t="s">
        <v>205</v>
      </c>
      <c r="G38" s="63">
        <v>6</v>
      </c>
      <c r="H38" s="73" t="s">
        <v>208</v>
      </c>
      <c r="I38" s="63">
        <v>3</v>
      </c>
      <c r="J38" s="63">
        <v>4</v>
      </c>
      <c r="K38" s="89">
        <v>0</v>
      </c>
      <c r="L38" s="96">
        <f t="shared" si="0"/>
        <v>0</v>
      </c>
      <c r="M38" s="136">
        <f t="shared" si="1"/>
        <v>0</v>
      </c>
      <c r="N38" s="137">
        <f t="shared" si="2"/>
        <v>0</v>
      </c>
      <c r="O38" s="138">
        <f t="shared" si="3"/>
        <v>0</v>
      </c>
      <c r="P38" s="139">
        <v>0</v>
      </c>
      <c r="Q38" s="140">
        <f t="shared" si="12"/>
        <v>0</v>
      </c>
      <c r="R38" s="140">
        <f t="shared" si="4"/>
        <v>0</v>
      </c>
      <c r="S38" s="140">
        <f t="shared" si="5"/>
        <v>0</v>
      </c>
      <c r="T38" s="171">
        <f t="shared" si="6"/>
        <v>0</v>
      </c>
      <c r="U38" s="163">
        <v>0</v>
      </c>
      <c r="V38" s="136">
        <f t="shared" si="7"/>
        <v>0</v>
      </c>
      <c r="W38" s="136">
        <f t="shared" si="8"/>
        <v>0</v>
      </c>
      <c r="X38" s="137">
        <f t="shared" si="9"/>
        <v>0</v>
      </c>
      <c r="Y38" s="177">
        <f t="shared" si="10"/>
        <v>0</v>
      </c>
      <c r="Z38" s="159">
        <f t="shared" si="11"/>
        <v>0</v>
      </c>
    </row>
    <row r="39" spans="1:26" ht="30" customHeight="1" thickBot="1">
      <c r="A39" s="226"/>
      <c r="B39" s="220"/>
      <c r="C39" s="223"/>
      <c r="D39" s="217"/>
      <c r="E39" s="226"/>
      <c r="F39" s="225"/>
      <c r="G39" s="62">
        <v>6</v>
      </c>
      <c r="H39" s="70" t="s">
        <v>209</v>
      </c>
      <c r="I39" s="62">
        <v>36</v>
      </c>
      <c r="J39" s="62">
        <v>1</v>
      </c>
      <c r="K39" s="91">
        <v>0</v>
      </c>
      <c r="L39" s="141">
        <f t="shared" si="0"/>
        <v>0</v>
      </c>
      <c r="M39" s="142">
        <f t="shared" si="1"/>
        <v>0</v>
      </c>
      <c r="N39" s="143">
        <f t="shared" si="2"/>
        <v>0</v>
      </c>
      <c r="O39" s="144">
        <f t="shared" si="3"/>
        <v>0</v>
      </c>
      <c r="P39" s="145">
        <v>0</v>
      </c>
      <c r="Q39" s="146">
        <f t="shared" si="12"/>
        <v>0</v>
      </c>
      <c r="R39" s="146">
        <f t="shared" si="4"/>
        <v>0</v>
      </c>
      <c r="S39" s="146">
        <f t="shared" si="5"/>
        <v>0</v>
      </c>
      <c r="T39" s="172">
        <f t="shared" si="6"/>
        <v>0</v>
      </c>
      <c r="U39" s="145">
        <v>0</v>
      </c>
      <c r="V39" s="142">
        <f t="shared" si="7"/>
        <v>0</v>
      </c>
      <c r="W39" s="142">
        <f t="shared" si="8"/>
        <v>0</v>
      </c>
      <c r="X39" s="143">
        <f t="shared" si="9"/>
        <v>0</v>
      </c>
      <c r="Y39" s="178">
        <f t="shared" si="10"/>
        <v>0</v>
      </c>
      <c r="Z39" s="160">
        <f t="shared" si="11"/>
        <v>0</v>
      </c>
    </row>
    <row r="40" spans="1:26" ht="30" customHeight="1">
      <c r="A40" s="235">
        <v>13</v>
      </c>
      <c r="B40" s="219" t="s">
        <v>226</v>
      </c>
      <c r="C40" s="222">
        <v>94</v>
      </c>
      <c r="D40" s="216" t="s">
        <v>227</v>
      </c>
      <c r="E40" s="235" t="s">
        <v>228</v>
      </c>
      <c r="F40" s="236" t="s">
        <v>236</v>
      </c>
      <c r="G40" s="79">
        <v>4</v>
      </c>
      <c r="H40" s="71" t="s">
        <v>208</v>
      </c>
      <c r="I40" s="79">
        <v>3</v>
      </c>
      <c r="J40" s="79">
        <v>4</v>
      </c>
      <c r="K40" s="93">
        <v>0</v>
      </c>
      <c r="L40" s="97">
        <f t="shared" si="0"/>
        <v>0</v>
      </c>
      <c r="M40" s="131">
        <f t="shared" si="1"/>
        <v>0</v>
      </c>
      <c r="N40" s="132">
        <f t="shared" si="2"/>
        <v>0</v>
      </c>
      <c r="O40" s="133">
        <f t="shared" si="3"/>
        <v>0</v>
      </c>
      <c r="P40" s="134">
        <v>0</v>
      </c>
      <c r="Q40" s="135">
        <f t="shared" si="12"/>
        <v>0</v>
      </c>
      <c r="R40" s="135">
        <f t="shared" si="4"/>
        <v>0</v>
      </c>
      <c r="S40" s="135">
        <f t="shared" si="5"/>
        <v>0</v>
      </c>
      <c r="T40" s="173">
        <f t="shared" si="6"/>
        <v>0</v>
      </c>
      <c r="U40" s="164">
        <v>0</v>
      </c>
      <c r="V40" s="131">
        <f t="shared" si="7"/>
        <v>0</v>
      </c>
      <c r="W40" s="131">
        <f t="shared" si="8"/>
        <v>0</v>
      </c>
      <c r="X40" s="132">
        <f t="shared" si="9"/>
        <v>0</v>
      </c>
      <c r="Y40" s="179">
        <f t="shared" si="10"/>
        <v>0</v>
      </c>
      <c r="Z40" s="161">
        <f t="shared" si="11"/>
        <v>0</v>
      </c>
    </row>
    <row r="41" spans="1:26" ht="30" customHeight="1" thickBot="1">
      <c r="A41" s="233"/>
      <c r="B41" s="219"/>
      <c r="C41" s="222"/>
      <c r="D41" s="216"/>
      <c r="E41" s="233"/>
      <c r="F41" s="231"/>
      <c r="G41" s="78">
        <v>4</v>
      </c>
      <c r="H41" s="70" t="s">
        <v>209</v>
      </c>
      <c r="I41" s="78">
        <v>36</v>
      </c>
      <c r="J41" s="78">
        <v>1</v>
      </c>
      <c r="K41" s="94">
        <v>0</v>
      </c>
      <c r="L41" s="126">
        <f t="shared" si="0"/>
        <v>0</v>
      </c>
      <c r="M41" s="127">
        <f t="shared" si="1"/>
        <v>0</v>
      </c>
      <c r="N41" s="128">
        <f t="shared" si="2"/>
        <v>0</v>
      </c>
      <c r="O41" s="129">
        <f t="shared" si="3"/>
        <v>0</v>
      </c>
      <c r="P41" s="130">
        <v>0</v>
      </c>
      <c r="Q41" s="124">
        <f t="shared" si="12"/>
        <v>0</v>
      </c>
      <c r="R41" s="124">
        <f t="shared" si="4"/>
        <v>0</v>
      </c>
      <c r="S41" s="124">
        <f t="shared" si="5"/>
        <v>0</v>
      </c>
      <c r="T41" s="170">
        <f t="shared" si="6"/>
        <v>0</v>
      </c>
      <c r="U41" s="130">
        <v>0</v>
      </c>
      <c r="V41" s="127">
        <f t="shared" si="7"/>
        <v>0</v>
      </c>
      <c r="W41" s="127">
        <f t="shared" si="8"/>
        <v>0</v>
      </c>
      <c r="X41" s="128">
        <f t="shared" si="9"/>
        <v>0</v>
      </c>
      <c r="Y41" s="176">
        <f t="shared" si="10"/>
        <v>0</v>
      </c>
      <c r="Z41" s="158">
        <f t="shared" si="11"/>
        <v>0</v>
      </c>
    </row>
    <row r="42" spans="1:26" ht="30" customHeight="1">
      <c r="A42" s="224">
        <v>14</v>
      </c>
      <c r="B42" s="218" t="s">
        <v>226</v>
      </c>
      <c r="C42" s="221">
        <v>94</v>
      </c>
      <c r="D42" s="215" t="s">
        <v>227</v>
      </c>
      <c r="E42" s="224" t="s">
        <v>230</v>
      </c>
      <c r="F42" s="213" t="s">
        <v>231</v>
      </c>
      <c r="G42" s="63">
        <v>4</v>
      </c>
      <c r="H42" s="73" t="s">
        <v>208</v>
      </c>
      <c r="I42" s="63">
        <v>3</v>
      </c>
      <c r="J42" s="63">
        <v>4</v>
      </c>
      <c r="K42" s="89">
        <v>0</v>
      </c>
      <c r="L42" s="96">
        <f t="shared" si="0"/>
        <v>0</v>
      </c>
      <c r="M42" s="136">
        <f t="shared" si="1"/>
        <v>0</v>
      </c>
      <c r="N42" s="137">
        <f t="shared" si="2"/>
        <v>0</v>
      </c>
      <c r="O42" s="138">
        <f t="shared" si="3"/>
        <v>0</v>
      </c>
      <c r="P42" s="139">
        <v>0</v>
      </c>
      <c r="Q42" s="140">
        <f t="shared" si="12"/>
        <v>0</v>
      </c>
      <c r="R42" s="140">
        <f t="shared" si="4"/>
        <v>0</v>
      </c>
      <c r="S42" s="140">
        <f t="shared" si="5"/>
        <v>0</v>
      </c>
      <c r="T42" s="171">
        <f t="shared" si="6"/>
        <v>0</v>
      </c>
      <c r="U42" s="163">
        <v>0</v>
      </c>
      <c r="V42" s="136">
        <f t="shared" si="7"/>
        <v>0</v>
      </c>
      <c r="W42" s="136">
        <f t="shared" si="8"/>
        <v>0</v>
      </c>
      <c r="X42" s="137">
        <f t="shared" si="9"/>
        <v>0</v>
      </c>
      <c r="Y42" s="177">
        <f t="shared" si="10"/>
        <v>0</v>
      </c>
      <c r="Z42" s="159">
        <f t="shared" si="11"/>
        <v>0</v>
      </c>
    </row>
    <row r="43" spans="1:26" ht="30" customHeight="1" thickBot="1">
      <c r="A43" s="226"/>
      <c r="B43" s="220"/>
      <c r="C43" s="223"/>
      <c r="D43" s="217"/>
      <c r="E43" s="226"/>
      <c r="F43" s="225"/>
      <c r="G43" s="62">
        <v>4</v>
      </c>
      <c r="H43" s="70" t="s">
        <v>209</v>
      </c>
      <c r="I43" s="62">
        <v>6</v>
      </c>
      <c r="J43" s="62">
        <v>2</v>
      </c>
      <c r="K43" s="91">
        <v>0</v>
      </c>
      <c r="L43" s="141">
        <f t="shared" si="0"/>
        <v>0</v>
      </c>
      <c r="M43" s="142">
        <f t="shared" si="1"/>
        <v>0</v>
      </c>
      <c r="N43" s="143">
        <f t="shared" si="2"/>
        <v>0</v>
      </c>
      <c r="O43" s="144">
        <f t="shared" si="3"/>
        <v>0</v>
      </c>
      <c r="P43" s="145">
        <v>0</v>
      </c>
      <c r="Q43" s="146">
        <f t="shared" si="12"/>
        <v>0</v>
      </c>
      <c r="R43" s="146">
        <f t="shared" si="4"/>
        <v>0</v>
      </c>
      <c r="S43" s="146">
        <f t="shared" si="5"/>
        <v>0</v>
      </c>
      <c r="T43" s="172">
        <f t="shared" si="6"/>
        <v>0</v>
      </c>
      <c r="U43" s="145">
        <v>0</v>
      </c>
      <c r="V43" s="142">
        <f t="shared" si="7"/>
        <v>0</v>
      </c>
      <c r="W43" s="142">
        <f t="shared" si="8"/>
        <v>0</v>
      </c>
      <c r="X43" s="143">
        <f t="shared" si="9"/>
        <v>0</v>
      </c>
      <c r="Y43" s="178">
        <f t="shared" si="10"/>
        <v>0</v>
      </c>
      <c r="Z43" s="160">
        <f t="shared" si="11"/>
        <v>0</v>
      </c>
    </row>
    <row r="44" spans="1:26" ht="30" customHeight="1">
      <c r="A44" s="224">
        <v>15</v>
      </c>
      <c r="B44" s="218" t="s">
        <v>226</v>
      </c>
      <c r="C44" s="221">
        <v>94</v>
      </c>
      <c r="D44" s="215" t="s">
        <v>227</v>
      </c>
      <c r="E44" s="224" t="s">
        <v>237</v>
      </c>
      <c r="F44" s="213" t="s">
        <v>231</v>
      </c>
      <c r="G44" s="79">
        <v>4</v>
      </c>
      <c r="H44" s="73" t="s">
        <v>208</v>
      </c>
      <c r="I44" s="63">
        <v>3</v>
      </c>
      <c r="J44" s="63">
        <v>4</v>
      </c>
      <c r="K44" s="93">
        <v>0</v>
      </c>
      <c r="L44" s="97">
        <f t="shared" si="0"/>
        <v>0</v>
      </c>
      <c r="M44" s="131">
        <f t="shared" si="1"/>
        <v>0</v>
      </c>
      <c r="N44" s="132">
        <f t="shared" si="2"/>
        <v>0</v>
      </c>
      <c r="O44" s="133">
        <f t="shared" si="3"/>
        <v>0</v>
      </c>
      <c r="P44" s="134">
        <v>0</v>
      </c>
      <c r="Q44" s="135">
        <f t="shared" si="12"/>
        <v>0</v>
      </c>
      <c r="R44" s="135">
        <f t="shared" si="4"/>
        <v>0</v>
      </c>
      <c r="S44" s="135">
        <f t="shared" si="5"/>
        <v>0</v>
      </c>
      <c r="T44" s="173">
        <f t="shared" si="6"/>
        <v>0</v>
      </c>
      <c r="U44" s="164">
        <v>0</v>
      </c>
      <c r="V44" s="131">
        <f t="shared" si="7"/>
        <v>0</v>
      </c>
      <c r="W44" s="131">
        <f t="shared" si="8"/>
        <v>0</v>
      </c>
      <c r="X44" s="132">
        <f t="shared" si="9"/>
        <v>0</v>
      </c>
      <c r="Y44" s="179">
        <f t="shared" si="10"/>
        <v>0</v>
      </c>
      <c r="Z44" s="161">
        <f t="shared" si="11"/>
        <v>0</v>
      </c>
    </row>
    <row r="45" spans="1:26" ht="30" customHeight="1" thickBot="1">
      <c r="A45" s="226"/>
      <c r="B45" s="220"/>
      <c r="C45" s="223"/>
      <c r="D45" s="217"/>
      <c r="E45" s="226"/>
      <c r="F45" s="225"/>
      <c r="G45" s="78">
        <v>4</v>
      </c>
      <c r="H45" s="70" t="s">
        <v>209</v>
      </c>
      <c r="I45" s="62">
        <v>6</v>
      </c>
      <c r="J45" s="62">
        <v>2</v>
      </c>
      <c r="K45" s="94">
        <v>0</v>
      </c>
      <c r="L45" s="126">
        <f t="shared" si="0"/>
        <v>0</v>
      </c>
      <c r="M45" s="127">
        <f t="shared" si="1"/>
        <v>0</v>
      </c>
      <c r="N45" s="128">
        <f t="shared" si="2"/>
        <v>0</v>
      </c>
      <c r="O45" s="129">
        <f t="shared" si="3"/>
        <v>0</v>
      </c>
      <c r="P45" s="130">
        <v>0</v>
      </c>
      <c r="Q45" s="124">
        <f t="shared" si="12"/>
        <v>0</v>
      </c>
      <c r="R45" s="124">
        <f t="shared" si="4"/>
        <v>0</v>
      </c>
      <c r="S45" s="124">
        <f t="shared" si="5"/>
        <v>0</v>
      </c>
      <c r="T45" s="170">
        <f t="shared" si="6"/>
        <v>0</v>
      </c>
      <c r="U45" s="130">
        <v>0</v>
      </c>
      <c r="V45" s="127">
        <f t="shared" si="7"/>
        <v>0</v>
      </c>
      <c r="W45" s="127">
        <f t="shared" si="8"/>
        <v>0</v>
      </c>
      <c r="X45" s="128">
        <f t="shared" si="9"/>
        <v>0</v>
      </c>
      <c r="Y45" s="176">
        <f t="shared" si="10"/>
        <v>0</v>
      </c>
      <c r="Z45" s="158">
        <f t="shared" si="11"/>
        <v>0</v>
      </c>
    </row>
    <row r="46" spans="1:26" ht="30" customHeight="1">
      <c r="A46" s="235">
        <v>16</v>
      </c>
      <c r="B46" s="219" t="s">
        <v>226</v>
      </c>
      <c r="C46" s="222">
        <v>100</v>
      </c>
      <c r="D46" s="216" t="s">
        <v>227</v>
      </c>
      <c r="E46" s="235" t="s">
        <v>228</v>
      </c>
      <c r="F46" s="236" t="s">
        <v>238</v>
      </c>
      <c r="G46" s="63">
        <v>14</v>
      </c>
      <c r="H46" s="71" t="s">
        <v>208</v>
      </c>
      <c r="I46" s="79">
        <v>3</v>
      </c>
      <c r="J46" s="79">
        <v>4</v>
      </c>
      <c r="K46" s="89">
        <v>0</v>
      </c>
      <c r="L46" s="96">
        <f t="shared" si="0"/>
        <v>0</v>
      </c>
      <c r="M46" s="136">
        <f t="shared" si="1"/>
        <v>0</v>
      </c>
      <c r="N46" s="137">
        <f t="shared" si="2"/>
        <v>0</v>
      </c>
      <c r="O46" s="138">
        <f t="shared" si="3"/>
        <v>0</v>
      </c>
      <c r="P46" s="139">
        <v>0</v>
      </c>
      <c r="Q46" s="140">
        <f t="shared" si="12"/>
        <v>0</v>
      </c>
      <c r="R46" s="140">
        <f t="shared" si="4"/>
        <v>0</v>
      </c>
      <c r="S46" s="140">
        <f t="shared" si="5"/>
        <v>0</v>
      </c>
      <c r="T46" s="171">
        <f t="shared" si="6"/>
        <v>0</v>
      </c>
      <c r="U46" s="163">
        <v>0</v>
      </c>
      <c r="V46" s="136">
        <f t="shared" si="7"/>
        <v>0</v>
      </c>
      <c r="W46" s="136">
        <f t="shared" si="8"/>
        <v>0</v>
      </c>
      <c r="X46" s="137">
        <f t="shared" si="9"/>
        <v>0</v>
      </c>
      <c r="Y46" s="177">
        <f t="shared" si="10"/>
        <v>0</v>
      </c>
      <c r="Z46" s="159">
        <f t="shared" si="11"/>
        <v>0</v>
      </c>
    </row>
    <row r="47" spans="1:26" ht="30" customHeight="1" thickBot="1">
      <c r="A47" s="233"/>
      <c r="B47" s="219"/>
      <c r="C47" s="222"/>
      <c r="D47" s="216"/>
      <c r="E47" s="233"/>
      <c r="F47" s="231"/>
      <c r="G47" s="62">
        <v>14</v>
      </c>
      <c r="H47" s="70" t="s">
        <v>209</v>
      </c>
      <c r="I47" s="78">
        <v>36</v>
      </c>
      <c r="J47" s="78">
        <v>1</v>
      </c>
      <c r="K47" s="91">
        <v>0</v>
      </c>
      <c r="L47" s="141">
        <f t="shared" si="0"/>
        <v>0</v>
      </c>
      <c r="M47" s="142">
        <f t="shared" si="1"/>
        <v>0</v>
      </c>
      <c r="N47" s="143">
        <f t="shared" si="2"/>
        <v>0</v>
      </c>
      <c r="O47" s="144">
        <f t="shared" si="3"/>
        <v>0</v>
      </c>
      <c r="P47" s="145">
        <v>0</v>
      </c>
      <c r="Q47" s="146">
        <f t="shared" si="12"/>
        <v>0</v>
      </c>
      <c r="R47" s="146">
        <f t="shared" si="4"/>
        <v>0</v>
      </c>
      <c r="S47" s="146">
        <f t="shared" si="5"/>
        <v>0</v>
      </c>
      <c r="T47" s="172">
        <f t="shared" si="6"/>
        <v>0</v>
      </c>
      <c r="U47" s="145">
        <v>0</v>
      </c>
      <c r="V47" s="142">
        <f t="shared" si="7"/>
        <v>0</v>
      </c>
      <c r="W47" s="142">
        <f t="shared" si="8"/>
        <v>0</v>
      </c>
      <c r="X47" s="143">
        <f t="shared" si="9"/>
        <v>0</v>
      </c>
      <c r="Y47" s="178">
        <f t="shared" si="10"/>
        <v>0</v>
      </c>
      <c r="Z47" s="160">
        <f t="shared" si="11"/>
        <v>0</v>
      </c>
    </row>
    <row r="48" spans="1:26" ht="30" customHeight="1">
      <c r="A48" s="224">
        <v>17</v>
      </c>
      <c r="B48" s="218" t="s">
        <v>226</v>
      </c>
      <c r="C48" s="221">
        <v>101</v>
      </c>
      <c r="D48" s="215" t="s">
        <v>227</v>
      </c>
      <c r="E48" s="224" t="s">
        <v>228</v>
      </c>
      <c r="F48" s="213" t="s">
        <v>239</v>
      </c>
      <c r="G48" s="79">
        <v>22</v>
      </c>
      <c r="H48" s="73" t="s">
        <v>208</v>
      </c>
      <c r="I48" s="63">
        <v>3</v>
      </c>
      <c r="J48" s="63">
        <v>4</v>
      </c>
      <c r="K48" s="93">
        <v>0</v>
      </c>
      <c r="L48" s="97">
        <f t="shared" si="0"/>
        <v>0</v>
      </c>
      <c r="M48" s="131">
        <f t="shared" si="1"/>
        <v>0</v>
      </c>
      <c r="N48" s="132">
        <f t="shared" si="2"/>
        <v>0</v>
      </c>
      <c r="O48" s="133">
        <f t="shared" si="3"/>
        <v>0</v>
      </c>
      <c r="P48" s="134">
        <v>0</v>
      </c>
      <c r="Q48" s="135">
        <f t="shared" si="12"/>
        <v>0</v>
      </c>
      <c r="R48" s="135">
        <f t="shared" si="4"/>
        <v>0</v>
      </c>
      <c r="S48" s="135">
        <f t="shared" si="5"/>
        <v>0</v>
      </c>
      <c r="T48" s="173">
        <f t="shared" si="6"/>
        <v>0</v>
      </c>
      <c r="U48" s="164">
        <v>0</v>
      </c>
      <c r="V48" s="131">
        <f t="shared" si="7"/>
        <v>0</v>
      </c>
      <c r="W48" s="131">
        <f t="shared" si="8"/>
        <v>0</v>
      </c>
      <c r="X48" s="132">
        <f t="shared" si="9"/>
        <v>0</v>
      </c>
      <c r="Y48" s="179">
        <f t="shared" si="10"/>
        <v>0</v>
      </c>
      <c r="Z48" s="161">
        <f t="shared" si="11"/>
        <v>0</v>
      </c>
    </row>
    <row r="49" spans="1:26" ht="30" customHeight="1" thickBot="1">
      <c r="A49" s="233"/>
      <c r="B49" s="219"/>
      <c r="C49" s="222"/>
      <c r="D49" s="216"/>
      <c r="E49" s="233"/>
      <c r="F49" s="231"/>
      <c r="G49" s="78">
        <v>22</v>
      </c>
      <c r="H49" s="72" t="s">
        <v>209</v>
      </c>
      <c r="I49" s="78">
        <v>36</v>
      </c>
      <c r="J49" s="78">
        <v>1</v>
      </c>
      <c r="K49" s="94">
        <v>0</v>
      </c>
      <c r="L49" s="126">
        <f t="shared" si="0"/>
        <v>0</v>
      </c>
      <c r="M49" s="127">
        <f t="shared" si="1"/>
        <v>0</v>
      </c>
      <c r="N49" s="128">
        <f t="shared" si="2"/>
        <v>0</v>
      </c>
      <c r="O49" s="129">
        <f t="shared" si="3"/>
        <v>0</v>
      </c>
      <c r="P49" s="130">
        <v>0</v>
      </c>
      <c r="Q49" s="124">
        <f t="shared" si="12"/>
        <v>0</v>
      </c>
      <c r="R49" s="124">
        <f t="shared" si="4"/>
        <v>0</v>
      </c>
      <c r="S49" s="124">
        <f t="shared" si="5"/>
        <v>0</v>
      </c>
      <c r="T49" s="170">
        <f t="shared" si="6"/>
        <v>0</v>
      </c>
      <c r="U49" s="130">
        <v>0</v>
      </c>
      <c r="V49" s="127">
        <f t="shared" si="7"/>
        <v>0</v>
      </c>
      <c r="W49" s="127">
        <f t="shared" si="8"/>
        <v>0</v>
      </c>
      <c r="X49" s="128">
        <f t="shared" si="9"/>
        <v>0</v>
      </c>
      <c r="Y49" s="176">
        <f t="shared" si="10"/>
        <v>0</v>
      </c>
      <c r="Z49" s="158">
        <f t="shared" si="11"/>
        <v>0</v>
      </c>
    </row>
    <row r="50" spans="1:26" ht="30" customHeight="1" thickTop="1">
      <c r="A50" s="238">
        <v>18</v>
      </c>
      <c r="B50" s="239" t="s">
        <v>226</v>
      </c>
      <c r="C50" s="240">
        <v>32</v>
      </c>
      <c r="D50" s="241" t="s">
        <v>55</v>
      </c>
      <c r="E50" s="238" t="s">
        <v>228</v>
      </c>
      <c r="F50" s="237" t="s">
        <v>240</v>
      </c>
      <c r="G50" s="117">
        <v>6</v>
      </c>
      <c r="H50" s="118" t="s">
        <v>208</v>
      </c>
      <c r="I50" s="117">
        <v>3</v>
      </c>
      <c r="J50" s="117">
        <v>4</v>
      </c>
      <c r="K50" s="147">
        <v>0</v>
      </c>
      <c r="L50" s="148">
        <f t="shared" si="0"/>
        <v>0</v>
      </c>
      <c r="M50" s="149">
        <f t="shared" si="1"/>
        <v>0</v>
      </c>
      <c r="N50" s="150">
        <f t="shared" si="2"/>
        <v>0</v>
      </c>
      <c r="O50" s="151">
        <f t="shared" si="3"/>
        <v>0</v>
      </c>
      <c r="P50" s="152">
        <v>0</v>
      </c>
      <c r="Q50" s="153">
        <f t="shared" si="12"/>
        <v>0</v>
      </c>
      <c r="R50" s="153">
        <f t="shared" si="4"/>
        <v>0</v>
      </c>
      <c r="S50" s="153">
        <f t="shared" si="5"/>
        <v>0</v>
      </c>
      <c r="T50" s="174">
        <f t="shared" si="6"/>
        <v>0</v>
      </c>
      <c r="U50" s="165">
        <v>0</v>
      </c>
      <c r="V50" s="149">
        <f t="shared" si="7"/>
        <v>0</v>
      </c>
      <c r="W50" s="149">
        <f t="shared" si="8"/>
        <v>0</v>
      </c>
      <c r="X50" s="150">
        <f t="shared" si="9"/>
        <v>0</v>
      </c>
      <c r="Y50" s="180">
        <f t="shared" si="10"/>
        <v>0</v>
      </c>
      <c r="Z50" s="162">
        <f t="shared" si="11"/>
        <v>0</v>
      </c>
    </row>
    <row r="51" spans="1:26" ht="30" customHeight="1" thickBot="1">
      <c r="A51" s="226"/>
      <c r="B51" s="220"/>
      <c r="C51" s="223"/>
      <c r="D51" s="217"/>
      <c r="E51" s="226"/>
      <c r="F51" s="225"/>
      <c r="G51" s="62">
        <v>6</v>
      </c>
      <c r="H51" s="70" t="s">
        <v>209</v>
      </c>
      <c r="I51" s="62">
        <v>36</v>
      </c>
      <c r="J51" s="62">
        <v>1</v>
      </c>
      <c r="K51" s="91">
        <v>0</v>
      </c>
      <c r="L51" s="141">
        <f t="shared" si="0"/>
        <v>0</v>
      </c>
      <c r="M51" s="142">
        <f t="shared" si="1"/>
        <v>0</v>
      </c>
      <c r="N51" s="143">
        <f t="shared" si="2"/>
        <v>0</v>
      </c>
      <c r="O51" s="144">
        <f t="shared" si="3"/>
        <v>0</v>
      </c>
      <c r="P51" s="145">
        <v>0</v>
      </c>
      <c r="Q51" s="146">
        <f t="shared" si="12"/>
        <v>0</v>
      </c>
      <c r="R51" s="146">
        <f t="shared" si="4"/>
        <v>0</v>
      </c>
      <c r="S51" s="146">
        <f t="shared" si="5"/>
        <v>0</v>
      </c>
      <c r="T51" s="172">
        <f t="shared" si="6"/>
        <v>0</v>
      </c>
      <c r="U51" s="145">
        <v>0</v>
      </c>
      <c r="V51" s="142">
        <f t="shared" si="7"/>
        <v>0</v>
      </c>
      <c r="W51" s="142">
        <f t="shared" si="8"/>
        <v>0</v>
      </c>
      <c r="X51" s="143">
        <f t="shared" si="9"/>
        <v>0</v>
      </c>
      <c r="Y51" s="178">
        <f t="shared" si="10"/>
        <v>0</v>
      </c>
      <c r="Z51" s="160">
        <f t="shared" si="11"/>
        <v>0</v>
      </c>
    </row>
    <row r="52" spans="1:26" ht="30" customHeight="1">
      <c r="A52" s="215">
        <v>19</v>
      </c>
      <c r="B52" s="218" t="s">
        <v>226</v>
      </c>
      <c r="C52" s="221">
        <v>32</v>
      </c>
      <c r="D52" s="215" t="s">
        <v>55</v>
      </c>
      <c r="E52" s="215" t="s">
        <v>241</v>
      </c>
      <c r="F52" s="218" t="s">
        <v>242</v>
      </c>
      <c r="G52" s="79">
        <v>1</v>
      </c>
      <c r="H52" s="73" t="s">
        <v>208</v>
      </c>
      <c r="I52" s="63">
        <v>3</v>
      </c>
      <c r="J52" s="63">
        <v>4</v>
      </c>
      <c r="K52" s="93">
        <v>0</v>
      </c>
      <c r="L52" s="97">
        <f t="shared" si="0"/>
        <v>0</v>
      </c>
      <c r="M52" s="131">
        <f t="shared" si="1"/>
        <v>0</v>
      </c>
      <c r="N52" s="132">
        <f t="shared" si="2"/>
        <v>0</v>
      </c>
      <c r="O52" s="133">
        <f t="shared" si="3"/>
        <v>0</v>
      </c>
      <c r="P52" s="134">
        <v>0</v>
      </c>
      <c r="Q52" s="135">
        <f t="shared" si="12"/>
        <v>0</v>
      </c>
      <c r="R52" s="135">
        <f t="shared" si="4"/>
        <v>0</v>
      </c>
      <c r="S52" s="135">
        <f t="shared" si="5"/>
        <v>0</v>
      </c>
      <c r="T52" s="173">
        <f t="shared" si="6"/>
        <v>0</v>
      </c>
      <c r="U52" s="164">
        <v>0</v>
      </c>
      <c r="V52" s="131">
        <f t="shared" si="7"/>
        <v>0</v>
      </c>
      <c r="W52" s="131">
        <f t="shared" si="8"/>
        <v>0</v>
      </c>
      <c r="X52" s="132">
        <f t="shared" si="9"/>
        <v>0</v>
      </c>
      <c r="Y52" s="179">
        <f t="shared" si="10"/>
        <v>0</v>
      </c>
      <c r="Z52" s="161">
        <f t="shared" si="11"/>
        <v>0</v>
      </c>
    </row>
    <row r="53" spans="1:26" ht="30" customHeight="1" thickBot="1">
      <c r="A53" s="217"/>
      <c r="B53" s="220"/>
      <c r="C53" s="223"/>
      <c r="D53" s="217"/>
      <c r="E53" s="217"/>
      <c r="F53" s="220"/>
      <c r="G53" s="78">
        <v>1</v>
      </c>
      <c r="H53" s="70" t="s">
        <v>209</v>
      </c>
      <c r="I53" s="62">
        <v>36</v>
      </c>
      <c r="J53" s="62">
        <v>1</v>
      </c>
      <c r="K53" s="94">
        <v>0</v>
      </c>
      <c r="L53" s="126">
        <f t="shared" si="0"/>
        <v>0</v>
      </c>
      <c r="M53" s="127">
        <f t="shared" si="1"/>
        <v>0</v>
      </c>
      <c r="N53" s="128">
        <f t="shared" si="2"/>
        <v>0</v>
      </c>
      <c r="O53" s="129">
        <f t="shared" si="3"/>
        <v>0</v>
      </c>
      <c r="P53" s="130">
        <v>0</v>
      </c>
      <c r="Q53" s="124">
        <f t="shared" si="12"/>
        <v>0</v>
      </c>
      <c r="R53" s="124">
        <f t="shared" si="4"/>
        <v>0</v>
      </c>
      <c r="S53" s="124">
        <f t="shared" si="5"/>
        <v>0</v>
      </c>
      <c r="T53" s="170">
        <f t="shared" si="6"/>
        <v>0</v>
      </c>
      <c r="U53" s="130">
        <v>0</v>
      </c>
      <c r="V53" s="127">
        <f t="shared" si="7"/>
        <v>0</v>
      </c>
      <c r="W53" s="127">
        <f t="shared" si="8"/>
        <v>0</v>
      </c>
      <c r="X53" s="128">
        <f t="shared" si="9"/>
        <v>0</v>
      </c>
      <c r="Y53" s="176">
        <f t="shared" si="10"/>
        <v>0</v>
      </c>
      <c r="Z53" s="158">
        <f t="shared" si="11"/>
        <v>0</v>
      </c>
    </row>
    <row r="54" spans="1:26" ht="30" customHeight="1">
      <c r="A54" s="235">
        <v>20</v>
      </c>
      <c r="B54" s="219" t="s">
        <v>226</v>
      </c>
      <c r="C54" s="222">
        <v>85</v>
      </c>
      <c r="D54" s="216" t="s">
        <v>55</v>
      </c>
      <c r="E54" s="235" t="s">
        <v>232</v>
      </c>
      <c r="F54" s="236" t="s">
        <v>243</v>
      </c>
      <c r="G54" s="63">
        <v>4</v>
      </c>
      <c r="H54" s="71" t="s">
        <v>208</v>
      </c>
      <c r="I54" s="79">
        <v>3</v>
      </c>
      <c r="J54" s="79">
        <v>4</v>
      </c>
      <c r="K54" s="89">
        <v>0</v>
      </c>
      <c r="L54" s="96">
        <f t="shared" si="0"/>
        <v>0</v>
      </c>
      <c r="M54" s="136">
        <f t="shared" si="1"/>
        <v>0</v>
      </c>
      <c r="N54" s="137">
        <f t="shared" si="2"/>
        <v>0</v>
      </c>
      <c r="O54" s="138">
        <f t="shared" si="3"/>
        <v>0</v>
      </c>
      <c r="P54" s="139">
        <v>0</v>
      </c>
      <c r="Q54" s="140">
        <f t="shared" si="12"/>
        <v>0</v>
      </c>
      <c r="R54" s="140">
        <f t="shared" si="4"/>
        <v>0</v>
      </c>
      <c r="S54" s="140">
        <f t="shared" si="5"/>
        <v>0</v>
      </c>
      <c r="T54" s="171">
        <f t="shared" si="6"/>
        <v>0</v>
      </c>
      <c r="U54" s="163">
        <v>0</v>
      </c>
      <c r="V54" s="136">
        <f t="shared" si="7"/>
        <v>0</v>
      </c>
      <c r="W54" s="136">
        <f t="shared" si="8"/>
        <v>0</v>
      </c>
      <c r="X54" s="137">
        <f t="shared" si="9"/>
        <v>0</v>
      </c>
      <c r="Y54" s="177">
        <f t="shared" si="10"/>
        <v>0</v>
      </c>
      <c r="Z54" s="159">
        <f t="shared" si="11"/>
        <v>0</v>
      </c>
    </row>
    <row r="55" spans="1:26" ht="30" customHeight="1" thickBot="1">
      <c r="A55" s="233"/>
      <c r="B55" s="219"/>
      <c r="C55" s="222"/>
      <c r="D55" s="216"/>
      <c r="E55" s="233"/>
      <c r="F55" s="231"/>
      <c r="G55" s="62">
        <v>4</v>
      </c>
      <c r="H55" s="70" t="s">
        <v>209</v>
      </c>
      <c r="I55" s="78">
        <v>6</v>
      </c>
      <c r="J55" s="78">
        <v>2</v>
      </c>
      <c r="K55" s="91">
        <v>0</v>
      </c>
      <c r="L55" s="141">
        <f t="shared" si="0"/>
        <v>0</v>
      </c>
      <c r="M55" s="142">
        <f t="shared" si="1"/>
        <v>0</v>
      </c>
      <c r="N55" s="143">
        <f t="shared" si="2"/>
        <v>0</v>
      </c>
      <c r="O55" s="144">
        <f t="shared" si="3"/>
        <v>0</v>
      </c>
      <c r="P55" s="145">
        <v>0</v>
      </c>
      <c r="Q55" s="146">
        <f t="shared" si="12"/>
        <v>0</v>
      </c>
      <c r="R55" s="146">
        <f t="shared" si="4"/>
        <v>0</v>
      </c>
      <c r="S55" s="146">
        <f t="shared" si="5"/>
        <v>0</v>
      </c>
      <c r="T55" s="172">
        <f t="shared" si="6"/>
        <v>0</v>
      </c>
      <c r="U55" s="145">
        <v>0</v>
      </c>
      <c r="V55" s="142">
        <f t="shared" si="7"/>
        <v>0</v>
      </c>
      <c r="W55" s="142">
        <f t="shared" si="8"/>
        <v>0</v>
      </c>
      <c r="X55" s="143">
        <f t="shared" si="9"/>
        <v>0</v>
      </c>
      <c r="Y55" s="178">
        <f t="shared" si="10"/>
        <v>0</v>
      </c>
      <c r="Z55" s="160">
        <f t="shared" si="11"/>
        <v>0</v>
      </c>
    </row>
    <row r="56" spans="1:26" ht="30" customHeight="1">
      <c r="A56" s="224">
        <v>21</v>
      </c>
      <c r="B56" s="218" t="s">
        <v>226</v>
      </c>
      <c r="C56" s="221">
        <v>87</v>
      </c>
      <c r="D56" s="215" t="s">
        <v>55</v>
      </c>
      <c r="E56" s="224" t="s">
        <v>232</v>
      </c>
      <c r="F56" s="213" t="s">
        <v>233</v>
      </c>
      <c r="G56" s="79">
        <v>4</v>
      </c>
      <c r="H56" s="73" t="s">
        <v>208</v>
      </c>
      <c r="I56" s="63">
        <v>3</v>
      </c>
      <c r="J56" s="63">
        <v>4</v>
      </c>
      <c r="K56" s="93">
        <v>0</v>
      </c>
      <c r="L56" s="97">
        <f t="shared" si="0"/>
        <v>0</v>
      </c>
      <c r="M56" s="131">
        <f t="shared" si="1"/>
        <v>0</v>
      </c>
      <c r="N56" s="132">
        <f t="shared" si="2"/>
        <v>0</v>
      </c>
      <c r="O56" s="133">
        <f t="shared" si="3"/>
        <v>0</v>
      </c>
      <c r="P56" s="134">
        <v>0</v>
      </c>
      <c r="Q56" s="135">
        <f t="shared" si="12"/>
        <v>0</v>
      </c>
      <c r="R56" s="135">
        <f t="shared" si="4"/>
        <v>0</v>
      </c>
      <c r="S56" s="135">
        <f t="shared" si="5"/>
        <v>0</v>
      </c>
      <c r="T56" s="173">
        <f t="shared" si="6"/>
        <v>0</v>
      </c>
      <c r="U56" s="164">
        <v>0</v>
      </c>
      <c r="V56" s="131">
        <f t="shared" si="7"/>
        <v>0</v>
      </c>
      <c r="W56" s="131">
        <f t="shared" si="8"/>
        <v>0</v>
      </c>
      <c r="X56" s="132">
        <f t="shared" si="9"/>
        <v>0</v>
      </c>
      <c r="Y56" s="179">
        <f t="shared" si="10"/>
        <v>0</v>
      </c>
      <c r="Z56" s="161">
        <f t="shared" si="11"/>
        <v>0</v>
      </c>
    </row>
    <row r="57" spans="1:26" ht="30" customHeight="1" thickBot="1">
      <c r="A57" s="226"/>
      <c r="B57" s="220"/>
      <c r="C57" s="223"/>
      <c r="D57" s="217"/>
      <c r="E57" s="226"/>
      <c r="F57" s="225"/>
      <c r="G57" s="78">
        <v>4</v>
      </c>
      <c r="H57" s="70" t="s">
        <v>209</v>
      </c>
      <c r="I57" s="62">
        <v>6</v>
      </c>
      <c r="J57" s="62">
        <v>2</v>
      </c>
      <c r="K57" s="94">
        <v>0</v>
      </c>
      <c r="L57" s="126">
        <f t="shared" si="0"/>
        <v>0</v>
      </c>
      <c r="M57" s="127">
        <f t="shared" si="1"/>
        <v>0</v>
      </c>
      <c r="N57" s="128">
        <f t="shared" si="2"/>
        <v>0</v>
      </c>
      <c r="O57" s="129">
        <f t="shared" si="3"/>
        <v>0</v>
      </c>
      <c r="P57" s="130">
        <v>0</v>
      </c>
      <c r="Q57" s="124">
        <f t="shared" si="12"/>
        <v>0</v>
      </c>
      <c r="R57" s="124">
        <f t="shared" si="4"/>
        <v>0</v>
      </c>
      <c r="S57" s="124">
        <f t="shared" si="5"/>
        <v>0</v>
      </c>
      <c r="T57" s="170">
        <f t="shared" si="6"/>
        <v>0</v>
      </c>
      <c r="U57" s="130">
        <v>0</v>
      </c>
      <c r="V57" s="127">
        <f t="shared" si="7"/>
        <v>0</v>
      </c>
      <c r="W57" s="127">
        <f t="shared" si="8"/>
        <v>0</v>
      </c>
      <c r="X57" s="128">
        <f t="shared" si="9"/>
        <v>0</v>
      </c>
      <c r="Y57" s="176">
        <f t="shared" si="10"/>
        <v>0</v>
      </c>
      <c r="Z57" s="158">
        <f t="shared" si="11"/>
        <v>0</v>
      </c>
    </row>
    <row r="58" spans="1:26" ht="30" customHeight="1">
      <c r="A58" s="235">
        <v>22</v>
      </c>
      <c r="B58" s="219" t="s">
        <v>226</v>
      </c>
      <c r="C58" s="222">
        <v>88</v>
      </c>
      <c r="D58" s="216" t="s">
        <v>55</v>
      </c>
      <c r="E58" s="235" t="s">
        <v>232</v>
      </c>
      <c r="F58" s="236" t="s">
        <v>233</v>
      </c>
      <c r="G58" s="63">
        <v>4</v>
      </c>
      <c r="H58" s="71" t="s">
        <v>208</v>
      </c>
      <c r="I58" s="79">
        <v>3</v>
      </c>
      <c r="J58" s="79">
        <v>4</v>
      </c>
      <c r="K58" s="89">
        <v>0</v>
      </c>
      <c r="L58" s="96">
        <f t="shared" si="0"/>
        <v>0</v>
      </c>
      <c r="M58" s="136">
        <f t="shared" si="1"/>
        <v>0</v>
      </c>
      <c r="N58" s="137">
        <f t="shared" si="2"/>
        <v>0</v>
      </c>
      <c r="O58" s="138">
        <f t="shared" si="3"/>
        <v>0</v>
      </c>
      <c r="P58" s="139">
        <v>0</v>
      </c>
      <c r="Q58" s="140">
        <f t="shared" si="12"/>
        <v>0</v>
      </c>
      <c r="R58" s="140">
        <f t="shared" si="4"/>
        <v>0</v>
      </c>
      <c r="S58" s="140">
        <f t="shared" si="5"/>
        <v>0</v>
      </c>
      <c r="T58" s="171">
        <f t="shared" si="6"/>
        <v>0</v>
      </c>
      <c r="U58" s="163">
        <v>0</v>
      </c>
      <c r="V58" s="136">
        <f t="shared" si="7"/>
        <v>0</v>
      </c>
      <c r="W58" s="136">
        <f t="shared" si="8"/>
        <v>0</v>
      </c>
      <c r="X58" s="137">
        <f t="shared" si="9"/>
        <v>0</v>
      </c>
      <c r="Y58" s="177">
        <f t="shared" si="10"/>
        <v>0</v>
      </c>
      <c r="Z58" s="159">
        <f t="shared" si="11"/>
        <v>0</v>
      </c>
    </row>
    <row r="59" spans="1:26" ht="30" customHeight="1" thickBot="1">
      <c r="A59" s="233"/>
      <c r="B59" s="219"/>
      <c r="C59" s="222"/>
      <c r="D59" s="216"/>
      <c r="E59" s="233"/>
      <c r="F59" s="231"/>
      <c r="G59" s="62">
        <v>4</v>
      </c>
      <c r="H59" s="70" t="s">
        <v>209</v>
      </c>
      <c r="I59" s="78">
        <v>6</v>
      </c>
      <c r="J59" s="78">
        <v>2</v>
      </c>
      <c r="K59" s="91">
        <v>0</v>
      </c>
      <c r="L59" s="141">
        <f t="shared" si="0"/>
        <v>0</v>
      </c>
      <c r="M59" s="142">
        <f t="shared" si="1"/>
        <v>0</v>
      </c>
      <c r="N59" s="143">
        <f t="shared" si="2"/>
        <v>0</v>
      </c>
      <c r="O59" s="144">
        <f t="shared" si="3"/>
        <v>0</v>
      </c>
      <c r="P59" s="145">
        <v>0</v>
      </c>
      <c r="Q59" s="146">
        <f t="shared" si="12"/>
        <v>0</v>
      </c>
      <c r="R59" s="146">
        <f t="shared" si="4"/>
        <v>0</v>
      </c>
      <c r="S59" s="146">
        <f t="shared" si="5"/>
        <v>0</v>
      </c>
      <c r="T59" s="172">
        <f t="shared" si="6"/>
        <v>0</v>
      </c>
      <c r="U59" s="145">
        <v>0</v>
      </c>
      <c r="V59" s="142">
        <f t="shared" si="7"/>
        <v>0</v>
      </c>
      <c r="W59" s="142">
        <f t="shared" si="8"/>
        <v>0</v>
      </c>
      <c r="X59" s="143">
        <f t="shared" si="9"/>
        <v>0</v>
      </c>
      <c r="Y59" s="178">
        <f t="shared" si="10"/>
        <v>0</v>
      </c>
      <c r="Z59" s="160">
        <f t="shared" si="11"/>
        <v>0</v>
      </c>
    </row>
    <row r="60" spans="1:26" ht="30" customHeight="1">
      <c r="A60" s="224">
        <v>23</v>
      </c>
      <c r="B60" s="218" t="s">
        <v>226</v>
      </c>
      <c r="C60" s="221">
        <v>89</v>
      </c>
      <c r="D60" s="215" t="s">
        <v>55</v>
      </c>
      <c r="E60" s="224" t="s">
        <v>232</v>
      </c>
      <c r="F60" s="213" t="s">
        <v>233</v>
      </c>
      <c r="G60" s="79">
        <v>4</v>
      </c>
      <c r="H60" s="73" t="s">
        <v>208</v>
      </c>
      <c r="I60" s="63">
        <v>3</v>
      </c>
      <c r="J60" s="63">
        <v>4</v>
      </c>
      <c r="K60" s="93">
        <v>0</v>
      </c>
      <c r="L60" s="97">
        <f t="shared" si="0"/>
        <v>0</v>
      </c>
      <c r="M60" s="131">
        <f t="shared" si="1"/>
        <v>0</v>
      </c>
      <c r="N60" s="132">
        <f t="shared" si="2"/>
        <v>0</v>
      </c>
      <c r="O60" s="133">
        <f t="shared" si="3"/>
        <v>0</v>
      </c>
      <c r="P60" s="134">
        <v>0</v>
      </c>
      <c r="Q60" s="135">
        <f t="shared" si="12"/>
        <v>0</v>
      </c>
      <c r="R60" s="135">
        <f t="shared" si="4"/>
        <v>0</v>
      </c>
      <c r="S60" s="135">
        <f t="shared" si="5"/>
        <v>0</v>
      </c>
      <c r="T60" s="173">
        <f t="shared" si="6"/>
        <v>0</v>
      </c>
      <c r="U60" s="164">
        <v>0</v>
      </c>
      <c r="V60" s="131">
        <f t="shared" si="7"/>
        <v>0</v>
      </c>
      <c r="W60" s="131">
        <f t="shared" si="8"/>
        <v>0</v>
      </c>
      <c r="X60" s="132">
        <f t="shared" si="9"/>
        <v>0</v>
      </c>
      <c r="Y60" s="179">
        <f t="shared" si="10"/>
        <v>0</v>
      </c>
      <c r="Z60" s="161">
        <f t="shared" si="11"/>
        <v>0</v>
      </c>
    </row>
    <row r="61" spans="1:26" ht="30" customHeight="1" thickBot="1">
      <c r="A61" s="226"/>
      <c r="B61" s="220"/>
      <c r="C61" s="223"/>
      <c r="D61" s="217"/>
      <c r="E61" s="226"/>
      <c r="F61" s="225"/>
      <c r="G61" s="78">
        <v>4</v>
      </c>
      <c r="H61" s="70" t="s">
        <v>209</v>
      </c>
      <c r="I61" s="62">
        <v>6</v>
      </c>
      <c r="J61" s="62">
        <v>2</v>
      </c>
      <c r="K61" s="94">
        <v>0</v>
      </c>
      <c r="L61" s="126">
        <f t="shared" si="0"/>
        <v>0</v>
      </c>
      <c r="M61" s="127">
        <f t="shared" si="1"/>
        <v>0</v>
      </c>
      <c r="N61" s="128">
        <f t="shared" si="2"/>
        <v>0</v>
      </c>
      <c r="O61" s="129">
        <f t="shared" si="3"/>
        <v>0</v>
      </c>
      <c r="P61" s="130">
        <v>0</v>
      </c>
      <c r="Q61" s="124">
        <f t="shared" si="12"/>
        <v>0</v>
      </c>
      <c r="R61" s="124">
        <f t="shared" si="4"/>
        <v>0</v>
      </c>
      <c r="S61" s="124">
        <f t="shared" si="5"/>
        <v>0</v>
      </c>
      <c r="T61" s="170">
        <f t="shared" si="6"/>
        <v>0</v>
      </c>
      <c r="U61" s="130">
        <v>0</v>
      </c>
      <c r="V61" s="127">
        <f t="shared" si="7"/>
        <v>0</v>
      </c>
      <c r="W61" s="127">
        <f t="shared" si="8"/>
        <v>0</v>
      </c>
      <c r="X61" s="128">
        <f t="shared" si="9"/>
        <v>0</v>
      </c>
      <c r="Y61" s="176">
        <f t="shared" si="10"/>
        <v>0</v>
      </c>
      <c r="Z61" s="158">
        <f t="shared" si="11"/>
        <v>0</v>
      </c>
    </row>
    <row r="62" spans="1:26" ht="30" customHeight="1">
      <c r="A62" s="235">
        <v>24</v>
      </c>
      <c r="B62" s="219" t="s">
        <v>226</v>
      </c>
      <c r="C62" s="222">
        <v>90</v>
      </c>
      <c r="D62" s="216" t="s">
        <v>55</v>
      </c>
      <c r="E62" s="235" t="s">
        <v>232</v>
      </c>
      <c r="F62" s="236" t="s">
        <v>233</v>
      </c>
      <c r="G62" s="63">
        <v>4</v>
      </c>
      <c r="H62" s="71" t="s">
        <v>208</v>
      </c>
      <c r="I62" s="79">
        <v>3</v>
      </c>
      <c r="J62" s="79">
        <v>4</v>
      </c>
      <c r="K62" s="89">
        <v>0</v>
      </c>
      <c r="L62" s="96">
        <f t="shared" si="0"/>
        <v>0</v>
      </c>
      <c r="M62" s="136">
        <f t="shared" si="1"/>
        <v>0</v>
      </c>
      <c r="N62" s="137">
        <f t="shared" si="2"/>
        <v>0</v>
      </c>
      <c r="O62" s="138">
        <f t="shared" si="3"/>
        <v>0</v>
      </c>
      <c r="P62" s="139">
        <v>0</v>
      </c>
      <c r="Q62" s="140">
        <f t="shared" si="12"/>
        <v>0</v>
      </c>
      <c r="R62" s="140">
        <f t="shared" si="4"/>
        <v>0</v>
      </c>
      <c r="S62" s="140">
        <f t="shared" si="5"/>
        <v>0</v>
      </c>
      <c r="T62" s="171">
        <f t="shared" si="6"/>
        <v>0</v>
      </c>
      <c r="U62" s="163">
        <v>0</v>
      </c>
      <c r="V62" s="136">
        <f t="shared" si="7"/>
        <v>0</v>
      </c>
      <c r="W62" s="136">
        <f t="shared" si="8"/>
        <v>0</v>
      </c>
      <c r="X62" s="137">
        <f t="shared" si="9"/>
        <v>0</v>
      </c>
      <c r="Y62" s="177">
        <f t="shared" si="10"/>
        <v>0</v>
      </c>
      <c r="Z62" s="159">
        <f t="shared" si="11"/>
        <v>0</v>
      </c>
    </row>
    <row r="63" spans="1:26" ht="30" customHeight="1" thickBot="1">
      <c r="A63" s="233"/>
      <c r="B63" s="219"/>
      <c r="C63" s="222"/>
      <c r="D63" s="216"/>
      <c r="E63" s="233"/>
      <c r="F63" s="231"/>
      <c r="G63" s="62">
        <v>4</v>
      </c>
      <c r="H63" s="70" t="s">
        <v>209</v>
      </c>
      <c r="I63" s="78">
        <v>6</v>
      </c>
      <c r="J63" s="78">
        <v>2</v>
      </c>
      <c r="K63" s="91">
        <v>0</v>
      </c>
      <c r="L63" s="141">
        <f t="shared" si="0"/>
        <v>0</v>
      </c>
      <c r="M63" s="142">
        <f t="shared" si="1"/>
        <v>0</v>
      </c>
      <c r="N63" s="143">
        <f t="shared" si="2"/>
        <v>0</v>
      </c>
      <c r="O63" s="144">
        <f t="shared" si="3"/>
        <v>0</v>
      </c>
      <c r="P63" s="145">
        <v>0</v>
      </c>
      <c r="Q63" s="146">
        <f t="shared" si="12"/>
        <v>0</v>
      </c>
      <c r="R63" s="146">
        <f t="shared" si="4"/>
        <v>0</v>
      </c>
      <c r="S63" s="146">
        <f t="shared" si="5"/>
        <v>0</v>
      </c>
      <c r="T63" s="172">
        <f t="shared" si="6"/>
        <v>0</v>
      </c>
      <c r="U63" s="145">
        <v>0</v>
      </c>
      <c r="V63" s="142">
        <f t="shared" si="7"/>
        <v>0</v>
      </c>
      <c r="W63" s="142">
        <f t="shared" si="8"/>
        <v>0</v>
      </c>
      <c r="X63" s="143">
        <f t="shared" si="9"/>
        <v>0</v>
      </c>
      <c r="Y63" s="178">
        <f t="shared" si="10"/>
        <v>0</v>
      </c>
      <c r="Z63" s="160">
        <f t="shared" si="11"/>
        <v>0</v>
      </c>
    </row>
    <row r="64" spans="1:26" ht="30" customHeight="1">
      <c r="A64" s="224">
        <v>25</v>
      </c>
      <c r="B64" s="218" t="s">
        <v>226</v>
      </c>
      <c r="C64" s="221">
        <v>91</v>
      </c>
      <c r="D64" s="215" t="s">
        <v>55</v>
      </c>
      <c r="E64" s="224" t="s">
        <v>232</v>
      </c>
      <c r="F64" s="213" t="s">
        <v>233</v>
      </c>
      <c r="G64" s="79">
        <v>4</v>
      </c>
      <c r="H64" s="73" t="s">
        <v>208</v>
      </c>
      <c r="I64" s="63">
        <v>3</v>
      </c>
      <c r="J64" s="63">
        <v>4</v>
      </c>
      <c r="K64" s="93">
        <v>0</v>
      </c>
      <c r="L64" s="97">
        <f t="shared" si="0"/>
        <v>0</v>
      </c>
      <c r="M64" s="131">
        <f t="shared" si="1"/>
        <v>0</v>
      </c>
      <c r="N64" s="132">
        <f t="shared" si="2"/>
        <v>0</v>
      </c>
      <c r="O64" s="133">
        <f t="shared" si="3"/>
        <v>0</v>
      </c>
      <c r="P64" s="134">
        <v>0</v>
      </c>
      <c r="Q64" s="135">
        <f t="shared" si="12"/>
        <v>0</v>
      </c>
      <c r="R64" s="135">
        <f t="shared" si="4"/>
        <v>0</v>
      </c>
      <c r="S64" s="135">
        <f t="shared" si="5"/>
        <v>0</v>
      </c>
      <c r="T64" s="173">
        <f t="shared" si="6"/>
        <v>0</v>
      </c>
      <c r="U64" s="164">
        <v>0</v>
      </c>
      <c r="V64" s="131">
        <f t="shared" si="7"/>
        <v>0</v>
      </c>
      <c r="W64" s="131">
        <f t="shared" si="8"/>
        <v>0</v>
      </c>
      <c r="X64" s="132">
        <f t="shared" si="9"/>
        <v>0</v>
      </c>
      <c r="Y64" s="179">
        <f t="shared" si="10"/>
        <v>0</v>
      </c>
      <c r="Z64" s="161">
        <f t="shared" si="11"/>
        <v>0</v>
      </c>
    </row>
    <row r="65" spans="1:26" ht="30" customHeight="1" thickBot="1">
      <c r="A65" s="233"/>
      <c r="B65" s="219"/>
      <c r="C65" s="222"/>
      <c r="D65" s="216"/>
      <c r="E65" s="233"/>
      <c r="F65" s="231"/>
      <c r="G65" s="78">
        <v>4</v>
      </c>
      <c r="H65" s="72" t="s">
        <v>209</v>
      </c>
      <c r="I65" s="78">
        <v>6</v>
      </c>
      <c r="J65" s="78">
        <v>2</v>
      </c>
      <c r="K65" s="94">
        <v>0</v>
      </c>
      <c r="L65" s="126">
        <f t="shared" si="0"/>
        <v>0</v>
      </c>
      <c r="M65" s="127">
        <f t="shared" si="1"/>
        <v>0</v>
      </c>
      <c r="N65" s="128">
        <f t="shared" si="2"/>
        <v>0</v>
      </c>
      <c r="O65" s="129">
        <f t="shared" si="3"/>
        <v>0</v>
      </c>
      <c r="P65" s="130">
        <v>0</v>
      </c>
      <c r="Q65" s="124">
        <f t="shared" si="12"/>
        <v>0</v>
      </c>
      <c r="R65" s="124">
        <f t="shared" si="4"/>
        <v>0</v>
      </c>
      <c r="S65" s="124">
        <f t="shared" si="5"/>
        <v>0</v>
      </c>
      <c r="T65" s="170">
        <f t="shared" si="6"/>
        <v>0</v>
      </c>
      <c r="U65" s="130">
        <v>0</v>
      </c>
      <c r="V65" s="127">
        <f t="shared" si="7"/>
        <v>0</v>
      </c>
      <c r="W65" s="127">
        <f t="shared" si="8"/>
        <v>0</v>
      </c>
      <c r="X65" s="128">
        <f t="shared" si="9"/>
        <v>0</v>
      </c>
      <c r="Y65" s="176">
        <f t="shared" si="10"/>
        <v>0</v>
      </c>
      <c r="Z65" s="158">
        <f t="shared" si="11"/>
        <v>0</v>
      </c>
    </row>
    <row r="66" spans="1:26" ht="30" customHeight="1" thickTop="1">
      <c r="A66" s="246">
        <v>26</v>
      </c>
      <c r="B66" s="239" t="s">
        <v>244</v>
      </c>
      <c r="C66" s="240">
        <v>6</v>
      </c>
      <c r="D66" s="241" t="s">
        <v>245</v>
      </c>
      <c r="E66" s="238" t="s">
        <v>246</v>
      </c>
      <c r="F66" s="243" t="s">
        <v>247</v>
      </c>
      <c r="G66" s="117">
        <v>2</v>
      </c>
      <c r="H66" s="118" t="s">
        <v>208</v>
      </c>
      <c r="I66" s="117">
        <v>3</v>
      </c>
      <c r="J66" s="117">
        <v>4</v>
      </c>
      <c r="K66" s="147">
        <v>0</v>
      </c>
      <c r="L66" s="148">
        <f t="shared" si="0"/>
        <v>0</v>
      </c>
      <c r="M66" s="149">
        <f t="shared" si="1"/>
        <v>0</v>
      </c>
      <c r="N66" s="150">
        <f t="shared" si="2"/>
        <v>0</v>
      </c>
      <c r="O66" s="151">
        <f t="shared" si="3"/>
        <v>0</v>
      </c>
      <c r="P66" s="152">
        <v>0</v>
      </c>
      <c r="Q66" s="153">
        <f t="shared" si="12"/>
        <v>0</v>
      </c>
      <c r="R66" s="153">
        <f t="shared" si="4"/>
        <v>0</v>
      </c>
      <c r="S66" s="153">
        <f t="shared" si="5"/>
        <v>0</v>
      </c>
      <c r="T66" s="174">
        <f t="shared" si="6"/>
        <v>0</v>
      </c>
      <c r="U66" s="165">
        <v>0</v>
      </c>
      <c r="V66" s="149">
        <f t="shared" si="7"/>
        <v>0</v>
      </c>
      <c r="W66" s="149">
        <f t="shared" si="8"/>
        <v>0</v>
      </c>
      <c r="X66" s="150">
        <f t="shared" si="9"/>
        <v>0</v>
      </c>
      <c r="Y66" s="180">
        <f t="shared" si="10"/>
        <v>0</v>
      </c>
      <c r="Z66" s="162">
        <f t="shared" si="11"/>
        <v>0</v>
      </c>
    </row>
    <row r="67" spans="1:26" ht="30" customHeight="1" thickBot="1">
      <c r="A67" s="247"/>
      <c r="B67" s="220"/>
      <c r="C67" s="223"/>
      <c r="D67" s="217"/>
      <c r="E67" s="226"/>
      <c r="F67" s="242"/>
      <c r="G67" s="62">
        <v>2</v>
      </c>
      <c r="H67" s="70" t="s">
        <v>209</v>
      </c>
      <c r="I67" s="62">
        <v>36</v>
      </c>
      <c r="J67" s="62">
        <v>1</v>
      </c>
      <c r="K67" s="91">
        <v>0</v>
      </c>
      <c r="L67" s="141">
        <f t="shared" si="0"/>
        <v>0</v>
      </c>
      <c r="M67" s="142">
        <f t="shared" si="1"/>
        <v>0</v>
      </c>
      <c r="N67" s="143">
        <f t="shared" si="2"/>
        <v>0</v>
      </c>
      <c r="O67" s="144">
        <f t="shared" si="3"/>
        <v>0</v>
      </c>
      <c r="P67" s="145">
        <v>0</v>
      </c>
      <c r="Q67" s="146">
        <f t="shared" si="12"/>
        <v>0</v>
      </c>
      <c r="R67" s="146">
        <f t="shared" si="4"/>
        <v>0</v>
      </c>
      <c r="S67" s="146">
        <f t="shared" si="5"/>
        <v>0</v>
      </c>
      <c r="T67" s="172">
        <f t="shared" si="6"/>
        <v>0</v>
      </c>
      <c r="U67" s="145">
        <v>0</v>
      </c>
      <c r="V67" s="142">
        <f t="shared" si="7"/>
        <v>0</v>
      </c>
      <c r="W67" s="142">
        <f t="shared" si="8"/>
        <v>0</v>
      </c>
      <c r="X67" s="143">
        <f t="shared" si="9"/>
        <v>0</v>
      </c>
      <c r="Y67" s="178">
        <f t="shared" si="10"/>
        <v>0</v>
      </c>
      <c r="Z67" s="160">
        <f t="shared" si="11"/>
        <v>0</v>
      </c>
    </row>
    <row r="68" spans="1:26" ht="30" customHeight="1">
      <c r="A68" s="235">
        <v>27</v>
      </c>
      <c r="B68" s="219" t="s">
        <v>244</v>
      </c>
      <c r="C68" s="222">
        <v>53</v>
      </c>
      <c r="D68" s="216" t="s">
        <v>245</v>
      </c>
      <c r="E68" s="235" t="s">
        <v>246</v>
      </c>
      <c r="F68" s="244" t="s">
        <v>248</v>
      </c>
      <c r="G68" s="79">
        <v>10</v>
      </c>
      <c r="H68" s="71" t="s">
        <v>208</v>
      </c>
      <c r="I68" s="79">
        <v>3</v>
      </c>
      <c r="J68" s="79">
        <v>4</v>
      </c>
      <c r="K68" s="93">
        <v>0</v>
      </c>
      <c r="L68" s="97">
        <f t="shared" si="0"/>
        <v>0</v>
      </c>
      <c r="M68" s="131">
        <f t="shared" si="1"/>
        <v>0</v>
      </c>
      <c r="N68" s="132">
        <f t="shared" si="2"/>
        <v>0</v>
      </c>
      <c r="O68" s="133">
        <f t="shared" si="3"/>
        <v>0</v>
      </c>
      <c r="P68" s="134">
        <v>0</v>
      </c>
      <c r="Q68" s="135">
        <f t="shared" si="12"/>
        <v>0</v>
      </c>
      <c r="R68" s="135">
        <f t="shared" si="4"/>
        <v>0</v>
      </c>
      <c r="S68" s="135">
        <f t="shared" si="5"/>
        <v>0</v>
      </c>
      <c r="T68" s="173">
        <f t="shared" si="6"/>
        <v>0</v>
      </c>
      <c r="U68" s="164">
        <v>0</v>
      </c>
      <c r="V68" s="131">
        <f t="shared" si="7"/>
        <v>0</v>
      </c>
      <c r="W68" s="131">
        <f t="shared" si="8"/>
        <v>0</v>
      </c>
      <c r="X68" s="132">
        <f t="shared" si="9"/>
        <v>0</v>
      </c>
      <c r="Y68" s="179">
        <f t="shared" si="10"/>
        <v>0</v>
      </c>
      <c r="Z68" s="161">
        <f t="shared" si="11"/>
        <v>0</v>
      </c>
    </row>
    <row r="69" spans="1:26" ht="30" customHeight="1" thickBot="1">
      <c r="A69" s="233"/>
      <c r="B69" s="219"/>
      <c r="C69" s="222"/>
      <c r="D69" s="216"/>
      <c r="E69" s="233"/>
      <c r="F69" s="245"/>
      <c r="G69" s="78">
        <v>10</v>
      </c>
      <c r="H69" s="70" t="s">
        <v>209</v>
      </c>
      <c r="I69" s="78">
        <v>36</v>
      </c>
      <c r="J69" s="78">
        <v>1</v>
      </c>
      <c r="K69" s="94">
        <v>0</v>
      </c>
      <c r="L69" s="126">
        <f t="shared" si="0"/>
        <v>0</v>
      </c>
      <c r="M69" s="127">
        <f t="shared" si="1"/>
        <v>0</v>
      </c>
      <c r="N69" s="128">
        <f t="shared" si="2"/>
        <v>0</v>
      </c>
      <c r="O69" s="129">
        <f t="shared" si="3"/>
        <v>0</v>
      </c>
      <c r="P69" s="130">
        <v>0</v>
      </c>
      <c r="Q69" s="124">
        <f t="shared" si="12"/>
        <v>0</v>
      </c>
      <c r="R69" s="124">
        <f t="shared" si="4"/>
        <v>0</v>
      </c>
      <c r="S69" s="124">
        <f t="shared" si="5"/>
        <v>0</v>
      </c>
      <c r="T69" s="170">
        <f t="shared" si="6"/>
        <v>0</v>
      </c>
      <c r="U69" s="130">
        <v>0</v>
      </c>
      <c r="V69" s="127">
        <f t="shared" si="7"/>
        <v>0</v>
      </c>
      <c r="W69" s="127">
        <f t="shared" si="8"/>
        <v>0</v>
      </c>
      <c r="X69" s="128">
        <f t="shared" si="9"/>
        <v>0</v>
      </c>
      <c r="Y69" s="176">
        <f t="shared" si="10"/>
        <v>0</v>
      </c>
      <c r="Z69" s="158">
        <f t="shared" si="11"/>
        <v>0</v>
      </c>
    </row>
    <row r="70" spans="1:26" ht="30" customHeight="1">
      <c r="A70" s="224">
        <v>28</v>
      </c>
      <c r="B70" s="218" t="s">
        <v>244</v>
      </c>
      <c r="C70" s="221">
        <v>54</v>
      </c>
      <c r="D70" s="215" t="s">
        <v>245</v>
      </c>
      <c r="E70" s="224" t="s">
        <v>246</v>
      </c>
      <c r="F70" s="207" t="s">
        <v>258</v>
      </c>
      <c r="G70" s="63">
        <v>11</v>
      </c>
      <c r="H70" s="73" t="s">
        <v>208</v>
      </c>
      <c r="I70" s="63">
        <v>3</v>
      </c>
      <c r="J70" s="63">
        <v>4</v>
      </c>
      <c r="K70" s="89">
        <v>0</v>
      </c>
      <c r="L70" s="96">
        <f t="shared" si="0"/>
        <v>0</v>
      </c>
      <c r="M70" s="136">
        <f t="shared" si="1"/>
        <v>0</v>
      </c>
      <c r="N70" s="137">
        <f t="shared" si="2"/>
        <v>0</v>
      </c>
      <c r="O70" s="138">
        <f t="shared" si="3"/>
        <v>0</v>
      </c>
      <c r="P70" s="139">
        <v>0</v>
      </c>
      <c r="Q70" s="140">
        <f t="shared" si="12"/>
        <v>0</v>
      </c>
      <c r="R70" s="140">
        <f t="shared" si="4"/>
        <v>0</v>
      </c>
      <c r="S70" s="140">
        <f t="shared" si="5"/>
        <v>0</v>
      </c>
      <c r="T70" s="171">
        <f t="shared" si="6"/>
        <v>0</v>
      </c>
      <c r="U70" s="163">
        <v>0</v>
      </c>
      <c r="V70" s="136">
        <f t="shared" si="7"/>
        <v>0</v>
      </c>
      <c r="W70" s="136">
        <f t="shared" si="8"/>
        <v>0</v>
      </c>
      <c r="X70" s="137">
        <f t="shared" si="9"/>
        <v>0</v>
      </c>
      <c r="Y70" s="177">
        <f t="shared" si="10"/>
        <v>0</v>
      </c>
      <c r="Z70" s="159">
        <f t="shared" si="11"/>
        <v>0</v>
      </c>
    </row>
    <row r="71" spans="1:26" ht="30" customHeight="1" thickBot="1">
      <c r="A71" s="226"/>
      <c r="B71" s="220"/>
      <c r="C71" s="223"/>
      <c r="D71" s="217"/>
      <c r="E71" s="226"/>
      <c r="F71" s="242"/>
      <c r="G71" s="62">
        <v>11</v>
      </c>
      <c r="H71" s="70" t="s">
        <v>209</v>
      </c>
      <c r="I71" s="62">
        <v>36</v>
      </c>
      <c r="J71" s="62">
        <v>1</v>
      </c>
      <c r="K71" s="91">
        <v>0</v>
      </c>
      <c r="L71" s="141">
        <f t="shared" si="0"/>
        <v>0</v>
      </c>
      <c r="M71" s="142">
        <f t="shared" si="1"/>
        <v>0</v>
      </c>
      <c r="N71" s="143">
        <f t="shared" si="2"/>
        <v>0</v>
      </c>
      <c r="O71" s="144">
        <f t="shared" si="3"/>
        <v>0</v>
      </c>
      <c r="P71" s="145">
        <v>0</v>
      </c>
      <c r="Q71" s="146">
        <f t="shared" si="12"/>
        <v>0</v>
      </c>
      <c r="R71" s="146">
        <f t="shared" si="4"/>
        <v>0</v>
      </c>
      <c r="S71" s="146">
        <f t="shared" si="5"/>
        <v>0</v>
      </c>
      <c r="T71" s="172">
        <f t="shared" si="6"/>
        <v>0</v>
      </c>
      <c r="U71" s="145">
        <v>0</v>
      </c>
      <c r="V71" s="142">
        <f t="shared" si="7"/>
        <v>0</v>
      </c>
      <c r="W71" s="142">
        <f t="shared" si="8"/>
        <v>0</v>
      </c>
      <c r="X71" s="143">
        <f t="shared" si="9"/>
        <v>0</v>
      </c>
      <c r="Y71" s="178">
        <f t="shared" si="10"/>
        <v>0</v>
      </c>
      <c r="Z71" s="160">
        <f t="shared" si="11"/>
        <v>0</v>
      </c>
    </row>
    <row r="72" spans="1:26" ht="30" customHeight="1">
      <c r="A72" s="224">
        <v>29</v>
      </c>
      <c r="B72" s="218" t="s">
        <v>244</v>
      </c>
      <c r="C72" s="221">
        <v>78</v>
      </c>
      <c r="D72" s="215" t="s">
        <v>245</v>
      </c>
      <c r="E72" s="224" t="s">
        <v>246</v>
      </c>
      <c r="F72" s="207" t="s">
        <v>258</v>
      </c>
      <c r="G72" s="79">
        <v>16</v>
      </c>
      <c r="H72" s="73" t="s">
        <v>208</v>
      </c>
      <c r="I72" s="63">
        <v>3</v>
      </c>
      <c r="J72" s="63">
        <v>4</v>
      </c>
      <c r="K72" s="93">
        <v>0</v>
      </c>
      <c r="L72" s="97">
        <f t="shared" si="0"/>
        <v>0</v>
      </c>
      <c r="M72" s="131">
        <f t="shared" si="1"/>
        <v>0</v>
      </c>
      <c r="N72" s="132">
        <f t="shared" si="2"/>
        <v>0</v>
      </c>
      <c r="O72" s="133">
        <f t="shared" si="3"/>
        <v>0</v>
      </c>
      <c r="P72" s="134">
        <v>0</v>
      </c>
      <c r="Q72" s="135">
        <f t="shared" si="12"/>
        <v>0</v>
      </c>
      <c r="R72" s="135">
        <f t="shared" si="4"/>
        <v>0</v>
      </c>
      <c r="S72" s="135">
        <f t="shared" si="5"/>
        <v>0</v>
      </c>
      <c r="T72" s="173">
        <f t="shared" si="6"/>
        <v>0</v>
      </c>
      <c r="U72" s="164">
        <v>0</v>
      </c>
      <c r="V72" s="131">
        <f t="shared" si="7"/>
        <v>0</v>
      </c>
      <c r="W72" s="131">
        <f t="shared" si="8"/>
        <v>0</v>
      </c>
      <c r="X72" s="132">
        <f t="shared" si="9"/>
        <v>0</v>
      </c>
      <c r="Y72" s="179">
        <f t="shared" si="10"/>
        <v>0</v>
      </c>
      <c r="Z72" s="161">
        <f t="shared" si="11"/>
        <v>0</v>
      </c>
    </row>
    <row r="73" spans="1:26" ht="30" customHeight="1" thickBot="1">
      <c r="A73" s="226"/>
      <c r="B73" s="220"/>
      <c r="C73" s="223"/>
      <c r="D73" s="217"/>
      <c r="E73" s="226"/>
      <c r="F73" s="242"/>
      <c r="G73" s="62">
        <v>16</v>
      </c>
      <c r="H73" s="87" t="s">
        <v>209</v>
      </c>
      <c r="I73" s="62">
        <v>36</v>
      </c>
      <c r="J73" s="62">
        <v>1</v>
      </c>
      <c r="K73" s="91">
        <v>0</v>
      </c>
      <c r="L73" s="141">
        <f t="shared" si="0"/>
        <v>0</v>
      </c>
      <c r="M73" s="142">
        <f t="shared" si="1"/>
        <v>0</v>
      </c>
      <c r="N73" s="143">
        <f t="shared" si="2"/>
        <v>0</v>
      </c>
      <c r="O73" s="144">
        <f t="shared" si="3"/>
        <v>0</v>
      </c>
      <c r="P73" s="145">
        <v>0</v>
      </c>
      <c r="Q73" s="146">
        <f t="shared" si="12"/>
        <v>0</v>
      </c>
      <c r="R73" s="146">
        <f t="shared" si="4"/>
        <v>0</v>
      </c>
      <c r="S73" s="146">
        <f t="shared" si="5"/>
        <v>0</v>
      </c>
      <c r="T73" s="172">
        <f t="shared" si="6"/>
        <v>0</v>
      </c>
      <c r="U73" s="145">
        <v>0</v>
      </c>
      <c r="V73" s="142">
        <f t="shared" si="7"/>
        <v>0</v>
      </c>
      <c r="W73" s="142">
        <f t="shared" si="8"/>
        <v>0</v>
      </c>
      <c r="X73" s="143">
        <f t="shared" si="9"/>
        <v>0</v>
      </c>
      <c r="Y73" s="178">
        <f t="shared" si="10"/>
        <v>0</v>
      </c>
      <c r="Z73" s="160">
        <f t="shared" si="11"/>
        <v>0</v>
      </c>
    </row>
    <row r="74" spans="1:26" ht="30" customHeight="1" thickBot="1">
      <c r="A74" s="54"/>
      <c r="B74" s="104"/>
      <c r="C74" s="76"/>
      <c r="D74" s="104"/>
      <c r="E74" s="104"/>
      <c r="F74" s="54"/>
      <c r="G74" s="187"/>
      <c r="H74" s="74"/>
      <c r="I74" s="64"/>
      <c r="J74" s="64"/>
      <c r="K74" s="106">
        <v>0</v>
      </c>
      <c r="L74" s="107"/>
      <c r="M74" s="107"/>
      <c r="N74" s="99" t="s">
        <v>211</v>
      </c>
      <c r="O74" s="98">
        <f>SUM(O16:O73)</f>
        <v>0</v>
      </c>
      <c r="P74" s="108"/>
      <c r="Q74" s="108"/>
      <c r="R74" s="108"/>
      <c r="S74" s="99" t="s">
        <v>211</v>
      </c>
      <c r="T74" s="98">
        <f>SUM(T16:T73)</f>
        <v>0</v>
      </c>
      <c r="U74" s="108"/>
      <c r="V74" s="108"/>
      <c r="W74" s="125"/>
      <c r="X74" s="99" t="s">
        <v>211</v>
      </c>
      <c r="Y74" s="182">
        <f>SUM(Y16:Y73)</f>
        <v>0</v>
      </c>
      <c r="Z74" s="154">
        <f>SUM(Z16:Z73)</f>
        <v>0</v>
      </c>
    </row>
    <row r="75" spans="1:26" ht="30" customHeight="1" thickBot="1">
      <c r="A75" s="54"/>
      <c r="B75" s="104"/>
      <c r="C75" s="76"/>
      <c r="D75" s="104"/>
      <c r="E75" s="104"/>
      <c r="F75" s="54"/>
      <c r="G75" s="64"/>
      <c r="H75" s="74"/>
      <c r="I75" s="64"/>
      <c r="J75" s="64"/>
      <c r="K75" s="106"/>
      <c r="L75" s="107"/>
      <c r="M75" s="107"/>
      <c r="N75" s="99" t="s">
        <v>212</v>
      </c>
      <c r="O75" s="98">
        <f>O74/1.23</f>
        <v>0</v>
      </c>
      <c r="P75" s="108"/>
      <c r="Q75" s="108"/>
      <c r="R75" s="108"/>
      <c r="S75" s="99" t="s">
        <v>212</v>
      </c>
      <c r="T75" s="98">
        <f>T74/1.23</f>
        <v>0</v>
      </c>
      <c r="U75" s="108"/>
      <c r="V75" s="108"/>
      <c r="W75" s="125"/>
      <c r="X75" s="99" t="s">
        <v>212</v>
      </c>
      <c r="Y75" s="182">
        <f>Y74/1.23</f>
        <v>0</v>
      </c>
      <c r="Z75" s="155">
        <f>Z74/1.23</f>
        <v>0</v>
      </c>
    </row>
    <row r="76" spans="1:26" ht="30" customHeight="1" thickBot="1">
      <c r="A76" s="54"/>
      <c r="B76" s="104"/>
      <c r="C76" s="76"/>
      <c r="D76" s="104"/>
      <c r="E76" s="104"/>
      <c r="F76" s="54"/>
      <c r="G76" s="64"/>
      <c r="H76" s="74"/>
      <c r="I76" s="64"/>
      <c r="J76" s="64"/>
      <c r="K76" s="106"/>
      <c r="L76" s="107"/>
      <c r="M76" s="107"/>
      <c r="N76" s="99" t="s">
        <v>213</v>
      </c>
      <c r="O76" s="98">
        <f>O75*23%</f>
        <v>0</v>
      </c>
      <c r="P76" s="108"/>
      <c r="Q76" s="108"/>
      <c r="R76" s="108"/>
      <c r="S76" s="99" t="s">
        <v>213</v>
      </c>
      <c r="T76" s="98">
        <f>T75*23%</f>
        <v>0</v>
      </c>
      <c r="U76" s="108"/>
      <c r="V76" s="108"/>
      <c r="W76" s="125"/>
      <c r="X76" s="99" t="s">
        <v>213</v>
      </c>
      <c r="Y76" s="182">
        <f>Y75*23%</f>
        <v>0</v>
      </c>
      <c r="Z76" s="181">
        <f>Z75*23%</f>
        <v>0</v>
      </c>
    </row>
    <row r="77" spans="1:26">
      <c r="A77" s="54"/>
      <c r="B77" s="104"/>
      <c r="C77" s="76"/>
      <c r="D77" s="104"/>
      <c r="E77" s="104"/>
      <c r="F77" s="54"/>
      <c r="G77" s="64"/>
      <c r="H77" s="74"/>
      <c r="I77" s="64"/>
      <c r="J77" s="64"/>
      <c r="K77" s="53"/>
      <c r="L77" s="85"/>
      <c r="M77" s="85"/>
      <c r="N77" s="85"/>
      <c r="O77" s="86"/>
      <c r="P77" s="84"/>
      <c r="Q77" s="84"/>
      <c r="R77" s="84"/>
      <c r="S77" s="84"/>
      <c r="T77" s="84"/>
      <c r="U77" s="84"/>
      <c r="V77" s="84"/>
      <c r="W77" s="86"/>
      <c r="X77" s="86"/>
      <c r="Y77" s="86"/>
      <c r="Z77" s="115"/>
    </row>
    <row r="78" spans="1:26" ht="16.5" customHeight="1">
      <c r="A78" s="54"/>
      <c r="B78" s="188"/>
      <c r="C78" s="76"/>
      <c r="D78" s="188"/>
      <c r="E78" s="188"/>
      <c r="F78" s="54"/>
      <c r="G78" s="64"/>
      <c r="H78" s="74"/>
      <c r="I78" s="64"/>
      <c r="J78" s="64"/>
      <c r="K78" s="53"/>
      <c r="L78" s="85"/>
      <c r="M78" s="85"/>
      <c r="N78" s="85"/>
      <c r="O78" s="86"/>
      <c r="P78" s="84"/>
      <c r="Q78" s="227"/>
      <c r="R78" s="227"/>
      <c r="S78" s="227"/>
      <c r="T78" s="227"/>
      <c r="U78" s="228" t="s">
        <v>261</v>
      </c>
      <c r="V78" s="229"/>
      <c r="W78" s="229"/>
      <c r="X78" s="229"/>
      <c r="Y78" s="86"/>
      <c r="Z78" s="115"/>
    </row>
    <row r="79" spans="1:26" ht="14.25" customHeight="1">
      <c r="A79" s="54"/>
      <c r="B79" s="188"/>
      <c r="C79" s="76"/>
      <c r="D79" s="188"/>
      <c r="E79" s="188"/>
      <c r="F79" s="54"/>
      <c r="G79" s="64"/>
      <c r="H79" s="74"/>
      <c r="I79" s="64"/>
      <c r="J79" s="64"/>
      <c r="K79" s="53"/>
      <c r="L79" s="85"/>
      <c r="M79" s="85"/>
      <c r="N79" s="85"/>
      <c r="O79" s="86"/>
      <c r="P79" s="84"/>
      <c r="Q79" s="227"/>
      <c r="R79" s="227"/>
      <c r="S79" s="227"/>
      <c r="T79" s="227"/>
      <c r="U79" s="229"/>
      <c r="V79" s="229"/>
      <c r="W79" s="229"/>
      <c r="X79" s="229"/>
      <c r="Y79" s="86"/>
      <c r="Z79" s="115"/>
    </row>
    <row r="80" spans="1:26">
      <c r="A80" s="54"/>
      <c r="B80" s="104"/>
      <c r="C80" s="76"/>
      <c r="D80" s="104"/>
      <c r="E80" s="104"/>
      <c r="F80" s="54"/>
      <c r="G80" s="64"/>
      <c r="H80" s="74"/>
      <c r="I80" s="64"/>
      <c r="J80" s="64"/>
      <c r="K80" s="53"/>
      <c r="L80" s="85"/>
      <c r="M80" s="85"/>
      <c r="N80" s="85"/>
      <c r="O80" s="86"/>
      <c r="P80" s="84"/>
      <c r="Q80" s="227"/>
      <c r="R80" s="227"/>
      <c r="S80" s="227"/>
      <c r="T80" s="227"/>
      <c r="U80" s="229"/>
      <c r="V80" s="229"/>
      <c r="W80" s="229"/>
      <c r="X80" s="229"/>
      <c r="Y80" s="86"/>
      <c r="Z80" s="115"/>
    </row>
    <row r="81" spans="1:26">
      <c r="A81" s="54"/>
      <c r="B81" s="104"/>
      <c r="C81" s="76"/>
      <c r="D81" s="104"/>
      <c r="E81" s="104"/>
      <c r="F81" s="54"/>
      <c r="G81" s="64"/>
      <c r="H81" s="74"/>
      <c r="I81" s="64"/>
      <c r="J81" s="64"/>
      <c r="K81" s="53"/>
      <c r="L81" s="85"/>
      <c r="M81" s="85"/>
      <c r="N81" s="85"/>
      <c r="O81" s="86"/>
      <c r="P81" s="84"/>
      <c r="Q81" s="227"/>
      <c r="R81" s="227"/>
      <c r="S81" s="227"/>
      <c r="T81" s="227"/>
      <c r="U81" s="229"/>
      <c r="V81" s="229"/>
      <c r="W81" s="229"/>
      <c r="X81" s="229"/>
      <c r="Y81" s="86"/>
      <c r="Z81" s="115"/>
    </row>
    <row r="82" spans="1:26" ht="16.5" customHeight="1">
      <c r="A82" s="54"/>
      <c r="B82" s="104"/>
      <c r="C82" s="76"/>
      <c r="D82" s="104"/>
      <c r="E82" s="104"/>
      <c r="F82" s="54"/>
      <c r="G82" s="64"/>
      <c r="H82" s="74"/>
      <c r="I82" s="64"/>
      <c r="J82" s="64"/>
      <c r="K82" s="53"/>
      <c r="L82" s="85"/>
      <c r="M82" s="85"/>
      <c r="N82" s="85"/>
      <c r="O82" s="86"/>
      <c r="P82" s="84"/>
      <c r="Q82" s="84"/>
      <c r="R82" s="84"/>
      <c r="S82" s="84"/>
      <c r="T82" s="84"/>
      <c r="U82" s="84"/>
      <c r="V82" s="84"/>
      <c r="W82" s="86"/>
      <c r="X82" s="86"/>
      <c r="Y82" s="86"/>
      <c r="Z82" s="115"/>
    </row>
    <row r="83" spans="1:26">
      <c r="H83" s="116"/>
      <c r="K83" s="77"/>
      <c r="L83" s="85"/>
      <c r="M83" s="85"/>
      <c r="N83" s="85"/>
      <c r="O83" s="86"/>
      <c r="P83" s="84"/>
      <c r="Q83" s="84"/>
      <c r="R83" s="84"/>
      <c r="S83" s="84"/>
      <c r="T83" s="84"/>
      <c r="U83" s="84"/>
      <c r="V83" s="84"/>
      <c r="W83" s="86"/>
      <c r="X83" s="86"/>
      <c r="Y83" s="86"/>
      <c r="Z83" s="115"/>
    </row>
    <row r="84" spans="1:26">
      <c r="H84" s="116"/>
      <c r="K84" s="77"/>
      <c r="L84" s="85"/>
      <c r="M84" s="85"/>
      <c r="N84" s="85"/>
      <c r="O84" s="86"/>
      <c r="P84" s="84"/>
      <c r="Q84" s="84"/>
      <c r="R84" s="84"/>
      <c r="S84" s="84"/>
      <c r="T84" s="84"/>
      <c r="U84" s="84"/>
      <c r="V84" s="84"/>
      <c r="W84" s="86"/>
      <c r="X84" s="86"/>
      <c r="Y84" s="86"/>
      <c r="Z84" s="115"/>
    </row>
    <row r="85" spans="1:26">
      <c r="H85" s="116"/>
      <c r="K85" s="77"/>
      <c r="L85" s="85"/>
      <c r="M85" s="85"/>
      <c r="N85" s="85"/>
      <c r="O85" s="86"/>
      <c r="P85" s="84"/>
      <c r="Q85" s="84"/>
      <c r="R85" s="84"/>
      <c r="S85" s="84"/>
      <c r="T85" s="84"/>
      <c r="U85" s="84"/>
      <c r="V85" s="84"/>
      <c r="W85" s="86"/>
      <c r="X85" s="86"/>
      <c r="Y85" s="86"/>
      <c r="Z85" s="115"/>
    </row>
    <row r="86" spans="1:26">
      <c r="H86" s="116"/>
      <c r="K86" s="77"/>
      <c r="L86" s="85"/>
      <c r="M86" s="85"/>
      <c r="N86" s="85"/>
      <c r="O86" s="86"/>
      <c r="P86" s="84"/>
      <c r="Q86" s="84"/>
      <c r="R86" s="84"/>
      <c r="S86" s="84"/>
      <c r="T86" s="84"/>
      <c r="U86" s="84"/>
      <c r="V86" s="84"/>
      <c r="W86" s="86"/>
      <c r="X86" s="86"/>
      <c r="Y86" s="86"/>
      <c r="Z86" s="115"/>
    </row>
    <row r="87" spans="1:26">
      <c r="H87" s="116"/>
      <c r="K87" s="77"/>
      <c r="L87" s="85"/>
      <c r="M87" s="85"/>
      <c r="N87" s="85"/>
      <c r="O87" s="86"/>
      <c r="P87" s="84"/>
      <c r="Q87" s="84"/>
      <c r="R87" s="84"/>
      <c r="S87" s="84"/>
      <c r="T87" s="84"/>
      <c r="U87" s="84"/>
      <c r="V87" s="84"/>
      <c r="W87" s="86"/>
      <c r="X87" s="86"/>
      <c r="Y87" s="86"/>
      <c r="Z87" s="115"/>
    </row>
    <row r="88" spans="1:26">
      <c r="H88" s="116"/>
      <c r="K88" s="77"/>
      <c r="L88" s="85"/>
      <c r="M88" s="85"/>
      <c r="N88" s="85"/>
      <c r="O88" s="86"/>
      <c r="P88" s="84"/>
      <c r="Q88" s="84"/>
      <c r="R88" s="84"/>
      <c r="S88" s="84"/>
      <c r="T88" s="84"/>
      <c r="U88" s="84"/>
      <c r="V88" s="84"/>
      <c r="W88" s="86"/>
      <c r="X88" s="86"/>
      <c r="Y88" s="86"/>
      <c r="Z88" s="115"/>
    </row>
    <row r="89" spans="1:26">
      <c r="H89" s="116"/>
      <c r="K89" s="77"/>
      <c r="L89" s="85"/>
      <c r="M89" s="85"/>
      <c r="N89" s="85"/>
      <c r="O89" s="86"/>
      <c r="P89" s="84"/>
      <c r="Q89" s="84"/>
      <c r="R89" s="84"/>
      <c r="S89" s="84"/>
      <c r="T89" s="84"/>
      <c r="U89" s="84"/>
      <c r="V89" s="84"/>
      <c r="W89" s="86"/>
      <c r="X89" s="86"/>
      <c r="Y89" s="86"/>
      <c r="Z89" s="115"/>
    </row>
    <row r="90" spans="1:26" ht="18">
      <c r="B90" s="200"/>
      <c r="C90" s="200"/>
      <c r="D90" s="200"/>
      <c r="E90" s="200"/>
      <c r="F90" s="200"/>
    </row>
    <row r="91" spans="1:26" ht="18">
      <c r="B91" s="105"/>
      <c r="C91" s="105"/>
      <c r="D91" s="105"/>
      <c r="E91" s="105"/>
      <c r="F91" s="105"/>
    </row>
    <row r="93" spans="1:26" ht="18">
      <c r="B93" s="200"/>
      <c r="C93" s="200"/>
      <c r="D93" s="200"/>
      <c r="E93" s="200"/>
      <c r="F93" s="200"/>
    </row>
    <row r="94" spans="1:26">
      <c r="F94" s="88"/>
      <c r="G94" s="249"/>
      <c r="H94" s="249"/>
      <c r="I94" s="249"/>
      <c r="N94" s="185"/>
    </row>
    <row r="95" spans="1:26">
      <c r="E95" s="66"/>
      <c r="F95" s="88"/>
      <c r="G95" s="248"/>
      <c r="H95" s="248"/>
      <c r="I95" s="248"/>
    </row>
    <row r="96" spans="1:26">
      <c r="E96" s="66"/>
      <c r="F96" s="88"/>
      <c r="G96" s="248"/>
      <c r="H96" s="248"/>
      <c r="I96" s="248"/>
    </row>
    <row r="97" spans="5:9">
      <c r="E97" s="66"/>
      <c r="F97" s="88"/>
      <c r="G97" s="248"/>
      <c r="H97" s="248"/>
      <c r="I97" s="248"/>
    </row>
    <row r="98" spans="5:9">
      <c r="E98" s="66"/>
    </row>
    <row r="99" spans="5:9">
      <c r="E99" s="66"/>
    </row>
  </sheetData>
  <mergeCells count="204">
    <mergeCell ref="A72:A73"/>
    <mergeCell ref="B72:B73"/>
    <mergeCell ref="C72:C73"/>
    <mergeCell ref="D72:D73"/>
    <mergeCell ref="E72:E73"/>
    <mergeCell ref="F72:F73"/>
    <mergeCell ref="G97:I97"/>
    <mergeCell ref="A5:AB5"/>
    <mergeCell ref="P13:T13"/>
    <mergeCell ref="U13:Y13"/>
    <mergeCell ref="G94:I94"/>
    <mergeCell ref="G95:I95"/>
    <mergeCell ref="G96:I96"/>
    <mergeCell ref="B93:F93"/>
    <mergeCell ref="B90:F90"/>
    <mergeCell ref="A70:A71"/>
    <mergeCell ref="B70:B71"/>
    <mergeCell ref="C70:C71"/>
    <mergeCell ref="D70:D71"/>
    <mergeCell ref="E70:E71"/>
    <mergeCell ref="F70:F71"/>
    <mergeCell ref="F66:F67"/>
    <mergeCell ref="A68:A69"/>
    <mergeCell ref="B68:B69"/>
    <mergeCell ref="C68:C69"/>
    <mergeCell ref="D68:D69"/>
    <mergeCell ref="E68:E69"/>
    <mergeCell ref="F68:F69"/>
    <mergeCell ref="A66:A67"/>
    <mergeCell ref="B66:B67"/>
    <mergeCell ref="C66:C67"/>
    <mergeCell ref="D66:D67"/>
    <mergeCell ref="E66:E67"/>
    <mergeCell ref="A64:A65"/>
    <mergeCell ref="B64:B65"/>
    <mergeCell ref="C64:C65"/>
    <mergeCell ref="D64:D65"/>
    <mergeCell ref="E64:E65"/>
    <mergeCell ref="F64:F65"/>
    <mergeCell ref="A62:A63"/>
    <mergeCell ref="B62:B63"/>
    <mergeCell ref="C62:C63"/>
    <mergeCell ref="D62:D63"/>
    <mergeCell ref="E62:E63"/>
    <mergeCell ref="F62:F63"/>
    <mergeCell ref="F58:F59"/>
    <mergeCell ref="A60:A61"/>
    <mergeCell ref="B60:B61"/>
    <mergeCell ref="C60:C61"/>
    <mergeCell ref="D60:D61"/>
    <mergeCell ref="E60:E61"/>
    <mergeCell ref="F60:F61"/>
    <mergeCell ref="A58:A59"/>
    <mergeCell ref="B58:B59"/>
    <mergeCell ref="C58:C59"/>
    <mergeCell ref="D58:D59"/>
    <mergeCell ref="E58:E59"/>
    <mergeCell ref="A56:A57"/>
    <mergeCell ref="B56:B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54:F55"/>
    <mergeCell ref="F50:F51"/>
    <mergeCell ref="A52:A53"/>
    <mergeCell ref="B52:B53"/>
    <mergeCell ref="C52:C53"/>
    <mergeCell ref="D52:D53"/>
    <mergeCell ref="E52:E53"/>
    <mergeCell ref="F52:F53"/>
    <mergeCell ref="A50:A51"/>
    <mergeCell ref="B50:B51"/>
    <mergeCell ref="C50:C51"/>
    <mergeCell ref="D50:D51"/>
    <mergeCell ref="E50:E51"/>
    <mergeCell ref="A48:A49"/>
    <mergeCell ref="B48:B49"/>
    <mergeCell ref="C48:C49"/>
    <mergeCell ref="D48:D49"/>
    <mergeCell ref="E48:E49"/>
    <mergeCell ref="F48:F49"/>
    <mergeCell ref="A46:A47"/>
    <mergeCell ref="B46:B47"/>
    <mergeCell ref="C46:C47"/>
    <mergeCell ref="D46:D47"/>
    <mergeCell ref="E46:E47"/>
    <mergeCell ref="F46:F47"/>
    <mergeCell ref="F42:F43"/>
    <mergeCell ref="A44:A45"/>
    <mergeCell ref="B44:B45"/>
    <mergeCell ref="C44:C45"/>
    <mergeCell ref="D44:D45"/>
    <mergeCell ref="E44:E45"/>
    <mergeCell ref="F44:F45"/>
    <mergeCell ref="A42:A43"/>
    <mergeCell ref="B42:B43"/>
    <mergeCell ref="C42:C43"/>
    <mergeCell ref="D42:D43"/>
    <mergeCell ref="E42:E43"/>
    <mergeCell ref="A40:A41"/>
    <mergeCell ref="B40:B41"/>
    <mergeCell ref="C40:C41"/>
    <mergeCell ref="D40:D41"/>
    <mergeCell ref="E40:E41"/>
    <mergeCell ref="F40:F41"/>
    <mergeCell ref="A38:A39"/>
    <mergeCell ref="B38:B39"/>
    <mergeCell ref="C38:C39"/>
    <mergeCell ref="D38:D39"/>
    <mergeCell ref="E38:E39"/>
    <mergeCell ref="F38:F39"/>
    <mergeCell ref="F34:F35"/>
    <mergeCell ref="A36:A37"/>
    <mergeCell ref="B36:B37"/>
    <mergeCell ref="C36:C37"/>
    <mergeCell ref="D36:D37"/>
    <mergeCell ref="E36:E37"/>
    <mergeCell ref="F36:F37"/>
    <mergeCell ref="A34:A35"/>
    <mergeCell ref="B34:B35"/>
    <mergeCell ref="C34:C35"/>
    <mergeCell ref="D34:D35"/>
    <mergeCell ref="E34:E35"/>
    <mergeCell ref="A32:A33"/>
    <mergeCell ref="B32:B33"/>
    <mergeCell ref="C32:C33"/>
    <mergeCell ref="D32:D33"/>
    <mergeCell ref="E32:E33"/>
    <mergeCell ref="F32:F33"/>
    <mergeCell ref="A30:A31"/>
    <mergeCell ref="B30:B31"/>
    <mergeCell ref="C30:C31"/>
    <mergeCell ref="D30:D31"/>
    <mergeCell ref="E30:E31"/>
    <mergeCell ref="F30:F31"/>
    <mergeCell ref="F26:F27"/>
    <mergeCell ref="A28:A29"/>
    <mergeCell ref="B28:B29"/>
    <mergeCell ref="C28:C29"/>
    <mergeCell ref="D28:D29"/>
    <mergeCell ref="E28:E29"/>
    <mergeCell ref="F28:F29"/>
    <mergeCell ref="A26:A27"/>
    <mergeCell ref="B26:B27"/>
    <mergeCell ref="C26:C27"/>
    <mergeCell ref="D26:D27"/>
    <mergeCell ref="E26:E27"/>
    <mergeCell ref="C24:C25"/>
    <mergeCell ref="D24:D25"/>
    <mergeCell ref="E24:E25"/>
    <mergeCell ref="F24:F25"/>
    <mergeCell ref="A22:A23"/>
    <mergeCell ref="B22:B23"/>
    <mergeCell ref="C22:C23"/>
    <mergeCell ref="D22:D23"/>
    <mergeCell ref="E22:E23"/>
    <mergeCell ref="F22:F23"/>
    <mergeCell ref="B1:E1"/>
    <mergeCell ref="B3:E3"/>
    <mergeCell ref="B9:M9"/>
    <mergeCell ref="A16:A17"/>
    <mergeCell ref="B16:B17"/>
    <mergeCell ref="C16:C17"/>
    <mergeCell ref="D16:D17"/>
    <mergeCell ref="E16:E17"/>
    <mergeCell ref="F16:F17"/>
    <mergeCell ref="K12:Z12"/>
    <mergeCell ref="B13:B14"/>
    <mergeCell ref="C13:C14"/>
    <mergeCell ref="D13:D14"/>
    <mergeCell ref="E13:E14"/>
    <mergeCell ref="F13:F14"/>
    <mergeCell ref="G13:G14"/>
    <mergeCell ref="K13:O13"/>
    <mergeCell ref="Q78:T81"/>
    <mergeCell ref="U78:X81"/>
    <mergeCell ref="B11:E11"/>
    <mergeCell ref="K11:Z11"/>
    <mergeCell ref="A12:A14"/>
    <mergeCell ref="B12:D12"/>
    <mergeCell ref="E12:G12"/>
    <mergeCell ref="H12:H14"/>
    <mergeCell ref="I12:I14"/>
    <mergeCell ref="J12:J14"/>
    <mergeCell ref="F18:F19"/>
    <mergeCell ref="A20:A21"/>
    <mergeCell ref="B20:B21"/>
    <mergeCell ref="C20:C21"/>
    <mergeCell ref="D20:D21"/>
    <mergeCell ref="E20:E21"/>
    <mergeCell ref="F20:F21"/>
    <mergeCell ref="A18:A19"/>
    <mergeCell ref="B18:B19"/>
    <mergeCell ref="C18:C19"/>
    <mergeCell ref="D18:D19"/>
    <mergeCell ref="E18:E19"/>
    <mergeCell ref="A24:A25"/>
    <mergeCell ref="B24:B25"/>
  </mergeCells>
  <pageMargins left="0.7" right="0.7" top="0.75" bottom="0.75" header="0.3" footer="0.3"/>
  <pageSetup paperSize="9" scale="41" fitToHeight="0" orientation="landscape" r:id="rId1"/>
  <rowBreaks count="2" manualBreakCount="2">
    <brk id="41" max="27" man="1"/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98" t="s">
        <v>105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50" t="s">
        <v>89</v>
      </c>
      <c r="O10" s="250"/>
      <c r="P10" s="250"/>
      <c r="Q10" s="250"/>
      <c r="R10" s="250"/>
    </row>
    <row r="11" spans="1:18" ht="19.5" customHeight="1">
      <c r="A11" s="195" t="s">
        <v>0</v>
      </c>
      <c r="B11" s="195" t="s">
        <v>76</v>
      </c>
      <c r="C11" s="189" t="s">
        <v>78</v>
      </c>
      <c r="D11" s="190"/>
      <c r="E11" s="190"/>
      <c r="F11" s="190"/>
      <c r="G11" s="191"/>
      <c r="H11" s="195" t="s">
        <v>1</v>
      </c>
      <c r="I11" s="195"/>
      <c r="J11" s="195"/>
      <c r="K11" s="195" t="s">
        <v>57</v>
      </c>
      <c r="L11" s="195" t="s">
        <v>34</v>
      </c>
      <c r="M11" s="195" t="s">
        <v>75</v>
      </c>
      <c r="N11" s="189" t="s">
        <v>101</v>
      </c>
      <c r="O11" s="190"/>
      <c r="P11" s="190"/>
      <c r="Q11" s="190"/>
      <c r="R11" s="191"/>
    </row>
    <row r="12" spans="1:18" ht="15.75" customHeight="1">
      <c r="A12" s="195"/>
      <c r="B12" s="195"/>
      <c r="C12" s="192" t="s">
        <v>77</v>
      </c>
      <c r="D12" s="192" t="s">
        <v>5</v>
      </c>
      <c r="E12" s="192" t="s">
        <v>7</v>
      </c>
      <c r="F12" s="192" t="s">
        <v>74</v>
      </c>
      <c r="G12" s="192" t="s">
        <v>110</v>
      </c>
      <c r="H12" s="192" t="s">
        <v>2</v>
      </c>
      <c r="I12" s="192" t="s">
        <v>3</v>
      </c>
      <c r="J12" s="192" t="s">
        <v>71</v>
      </c>
      <c r="K12" s="195"/>
      <c r="L12" s="195"/>
      <c r="M12" s="195"/>
      <c r="N12" s="189" t="s">
        <v>97</v>
      </c>
      <c r="O12" s="190"/>
      <c r="P12" s="190"/>
      <c r="Q12" s="191"/>
      <c r="R12" s="33" t="s">
        <v>37</v>
      </c>
    </row>
    <row r="13" spans="1:18" ht="49.5" customHeight="1">
      <c r="A13" s="195"/>
      <c r="B13" s="195"/>
      <c r="C13" s="193"/>
      <c r="D13" s="193"/>
      <c r="E13" s="193"/>
      <c r="F13" s="193"/>
      <c r="G13" s="193"/>
      <c r="H13" s="193"/>
      <c r="I13" s="193"/>
      <c r="J13" s="193"/>
      <c r="K13" s="195"/>
      <c r="L13" s="195"/>
      <c r="M13" s="195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94">
        <v>1</v>
      </c>
      <c r="B15" s="196" t="s">
        <v>4</v>
      </c>
      <c r="C15" s="197" t="s">
        <v>6</v>
      </c>
      <c r="D15" s="194" t="s">
        <v>9</v>
      </c>
      <c r="E15" s="194" t="s">
        <v>8</v>
      </c>
      <c r="F15" s="194">
        <v>1</v>
      </c>
      <c r="G15" s="194">
        <v>2014</v>
      </c>
      <c r="H15" s="196" t="s">
        <v>17</v>
      </c>
      <c r="I15" s="194">
        <v>15</v>
      </c>
      <c r="J15" s="194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94"/>
      <c r="B16" s="196"/>
      <c r="C16" s="197"/>
      <c r="D16" s="194"/>
      <c r="E16" s="194"/>
      <c r="F16" s="194"/>
      <c r="G16" s="194"/>
      <c r="H16" s="196"/>
      <c r="I16" s="194"/>
      <c r="J16" s="194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196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196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196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196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196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196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94">
        <v>8</v>
      </c>
      <c r="B23" s="196" t="s">
        <v>4</v>
      </c>
      <c r="C23" s="197" t="s">
        <v>6</v>
      </c>
      <c r="D23" s="194" t="s">
        <v>9</v>
      </c>
      <c r="E23" s="194" t="s">
        <v>8</v>
      </c>
      <c r="F23" s="194">
        <v>1</v>
      </c>
      <c r="G23" s="194">
        <v>2010</v>
      </c>
      <c r="H23" s="196" t="s">
        <v>17</v>
      </c>
      <c r="I23" s="194">
        <v>13</v>
      </c>
      <c r="J23" s="194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94"/>
      <c r="B24" s="196"/>
      <c r="C24" s="197"/>
      <c r="D24" s="194"/>
      <c r="E24" s="194"/>
      <c r="F24" s="194"/>
      <c r="G24" s="194"/>
      <c r="H24" s="196"/>
      <c r="I24" s="194"/>
      <c r="J24" s="194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196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196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196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196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196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198" t="s">
        <v>90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195" t="s">
        <v>0</v>
      </c>
      <c r="B12" s="195" t="s">
        <v>76</v>
      </c>
      <c r="C12" s="189" t="s">
        <v>78</v>
      </c>
      <c r="D12" s="190"/>
      <c r="E12" s="190"/>
      <c r="F12" s="190"/>
      <c r="G12" s="191"/>
      <c r="H12" s="195" t="s">
        <v>1</v>
      </c>
      <c r="I12" s="195"/>
      <c r="J12" s="195"/>
      <c r="K12" s="195" t="s">
        <v>57</v>
      </c>
      <c r="L12" s="195" t="s">
        <v>34</v>
      </c>
      <c r="M12" s="189" t="s">
        <v>46</v>
      </c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1"/>
      <c r="AK12" s="189" t="s">
        <v>101</v>
      </c>
      <c r="AL12" s="190"/>
      <c r="AM12" s="190"/>
      <c r="AN12" s="190"/>
      <c r="AO12" s="191"/>
    </row>
    <row r="13" spans="1:41" ht="15.75" customHeight="1">
      <c r="A13" s="195"/>
      <c r="B13" s="195"/>
      <c r="C13" s="192" t="s">
        <v>77</v>
      </c>
      <c r="D13" s="192" t="s">
        <v>5</v>
      </c>
      <c r="E13" s="192" t="s">
        <v>7</v>
      </c>
      <c r="F13" s="192" t="s">
        <v>74</v>
      </c>
      <c r="G13" s="192" t="s">
        <v>110</v>
      </c>
      <c r="H13" s="192" t="s">
        <v>2</v>
      </c>
      <c r="I13" s="192" t="s">
        <v>3</v>
      </c>
      <c r="J13" s="192" t="s">
        <v>71</v>
      </c>
      <c r="K13" s="195"/>
      <c r="L13" s="195"/>
      <c r="M13" s="189" t="s">
        <v>35</v>
      </c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5" t="s">
        <v>36</v>
      </c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89" t="s">
        <v>97</v>
      </c>
      <c r="AL13" s="190"/>
      <c r="AM13" s="190"/>
      <c r="AN13" s="191"/>
      <c r="AO13" s="8" t="s">
        <v>37</v>
      </c>
    </row>
    <row r="14" spans="1:41" ht="15.75" customHeight="1">
      <c r="A14" s="195"/>
      <c r="B14" s="195"/>
      <c r="C14" s="255"/>
      <c r="D14" s="255"/>
      <c r="E14" s="255"/>
      <c r="F14" s="255"/>
      <c r="G14" s="255"/>
      <c r="H14" s="255"/>
      <c r="I14" s="255"/>
      <c r="J14" s="255"/>
      <c r="K14" s="195"/>
      <c r="L14" s="195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259" t="s">
        <v>28</v>
      </c>
      <c r="AL14" s="251" t="s">
        <v>29</v>
      </c>
      <c r="AM14" s="251" t="s">
        <v>31</v>
      </c>
      <c r="AN14" s="253" t="s">
        <v>30</v>
      </c>
      <c r="AO14" s="192" t="s">
        <v>30</v>
      </c>
    </row>
    <row r="15" spans="1:41" ht="49.5" customHeight="1">
      <c r="A15" s="195"/>
      <c r="B15" s="195"/>
      <c r="C15" s="193"/>
      <c r="D15" s="193"/>
      <c r="E15" s="193"/>
      <c r="F15" s="193"/>
      <c r="G15" s="193"/>
      <c r="H15" s="193"/>
      <c r="I15" s="193"/>
      <c r="J15" s="193"/>
      <c r="K15" s="195"/>
      <c r="L15" s="195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260"/>
      <c r="AL15" s="252"/>
      <c r="AM15" s="252"/>
      <c r="AN15" s="254"/>
      <c r="AO15" s="193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256">
        <v>13</v>
      </c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257"/>
      <c r="AC16" s="257"/>
      <c r="AD16" s="257"/>
      <c r="AE16" s="257"/>
      <c r="AF16" s="257"/>
      <c r="AG16" s="257"/>
      <c r="AH16" s="257"/>
      <c r="AI16" s="257"/>
      <c r="AJ16" s="258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94">
        <v>1</v>
      </c>
      <c r="B17" s="196" t="s">
        <v>4</v>
      </c>
      <c r="C17" s="197" t="s">
        <v>6</v>
      </c>
      <c r="D17" s="194" t="s">
        <v>9</v>
      </c>
      <c r="E17" s="194" t="s">
        <v>8</v>
      </c>
      <c r="F17" s="194">
        <v>1</v>
      </c>
      <c r="G17" s="194">
        <v>2014</v>
      </c>
      <c r="H17" s="196" t="s">
        <v>17</v>
      </c>
      <c r="I17" s="194">
        <v>15</v>
      </c>
      <c r="J17" s="194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94"/>
      <c r="B18" s="196"/>
      <c r="C18" s="197"/>
      <c r="D18" s="194"/>
      <c r="E18" s="194"/>
      <c r="F18" s="194"/>
      <c r="G18" s="194"/>
      <c r="H18" s="196"/>
      <c r="I18" s="194"/>
      <c r="J18" s="194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196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196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196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196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196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196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94">
        <v>8</v>
      </c>
      <c r="B25" s="196" t="s">
        <v>4</v>
      </c>
      <c r="C25" s="197" t="s">
        <v>6</v>
      </c>
      <c r="D25" s="194" t="s">
        <v>9</v>
      </c>
      <c r="E25" s="194" t="s">
        <v>8</v>
      </c>
      <c r="F25" s="194">
        <v>1</v>
      </c>
      <c r="G25" s="194">
        <v>2010</v>
      </c>
      <c r="H25" s="196" t="s">
        <v>17</v>
      </c>
      <c r="I25" s="194">
        <v>13</v>
      </c>
      <c r="J25" s="194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94"/>
      <c r="B26" s="196"/>
      <c r="C26" s="197"/>
      <c r="D26" s="194"/>
      <c r="E26" s="194"/>
      <c r="F26" s="194"/>
      <c r="G26" s="194"/>
      <c r="H26" s="196"/>
      <c r="I26" s="194"/>
      <c r="J26" s="194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196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196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196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196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196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198" t="s">
        <v>165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264" t="s">
        <v>127</v>
      </c>
      <c r="H11" s="264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266" t="s">
        <v>133</v>
      </c>
      <c r="H13" s="266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265">
        <v>4674.08</v>
      </c>
      <c r="H14" s="265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265">
        <v>4674.08</v>
      </c>
      <c r="H15" s="265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265">
        <v>9348.16</v>
      </c>
      <c r="J16" s="265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265">
        <v>22634.32</v>
      </c>
      <c r="J17" s="265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95" t="s">
        <v>0</v>
      </c>
      <c r="B20" s="195" t="s">
        <v>76</v>
      </c>
      <c r="C20" s="189" t="s">
        <v>78</v>
      </c>
      <c r="D20" s="190"/>
      <c r="E20" s="190"/>
      <c r="F20" s="190"/>
      <c r="G20" s="191"/>
      <c r="H20" s="195" t="s">
        <v>1</v>
      </c>
      <c r="I20" s="195"/>
      <c r="J20" s="195"/>
      <c r="K20" s="192" t="s">
        <v>49</v>
      </c>
      <c r="L20" s="192" t="s">
        <v>106</v>
      </c>
      <c r="M20" s="272" t="s">
        <v>103</v>
      </c>
      <c r="N20" s="273"/>
      <c r="O20" s="273"/>
      <c r="P20" s="274"/>
      <c r="Q20" s="189" t="s">
        <v>101</v>
      </c>
      <c r="R20" s="190"/>
      <c r="S20" s="190"/>
      <c r="T20" s="191"/>
    </row>
    <row r="21" spans="1:20" ht="15.75" customHeight="1">
      <c r="A21" s="195"/>
      <c r="B21" s="195"/>
      <c r="C21" s="192" t="s">
        <v>77</v>
      </c>
      <c r="D21" s="192" t="s">
        <v>5</v>
      </c>
      <c r="E21" s="192" t="s">
        <v>7</v>
      </c>
      <c r="F21" s="192" t="s">
        <v>74</v>
      </c>
      <c r="G21" s="192" t="s">
        <v>56</v>
      </c>
      <c r="H21" s="192" t="s">
        <v>2</v>
      </c>
      <c r="I21" s="192" t="s">
        <v>3</v>
      </c>
      <c r="J21" s="192" t="s">
        <v>71</v>
      </c>
      <c r="K21" s="255"/>
      <c r="L21" s="255"/>
      <c r="M21" s="192" t="s">
        <v>102</v>
      </c>
      <c r="N21" s="192" t="s">
        <v>200</v>
      </c>
      <c r="O21" s="192" t="s">
        <v>120</v>
      </c>
      <c r="P21" s="192" t="s">
        <v>136</v>
      </c>
      <c r="Q21" s="195" t="s">
        <v>28</v>
      </c>
      <c r="R21" s="195" t="s">
        <v>29</v>
      </c>
      <c r="S21" s="195" t="s">
        <v>31</v>
      </c>
      <c r="T21" s="195" t="s">
        <v>30</v>
      </c>
    </row>
    <row r="22" spans="1:20" ht="49.5" customHeight="1">
      <c r="A22" s="195"/>
      <c r="B22" s="195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5"/>
      <c r="R22" s="195"/>
      <c r="S22" s="195"/>
      <c r="T22" s="195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94">
        <v>1</v>
      </c>
      <c r="B24" s="196" t="s">
        <v>4</v>
      </c>
      <c r="C24" s="197" t="s">
        <v>6</v>
      </c>
      <c r="D24" s="194" t="s">
        <v>9</v>
      </c>
      <c r="E24" s="194" t="s">
        <v>8</v>
      </c>
      <c r="F24" s="194">
        <v>1</v>
      </c>
      <c r="G24" s="194">
        <v>2014</v>
      </c>
      <c r="H24" s="196" t="s">
        <v>17</v>
      </c>
      <c r="I24" s="194">
        <v>15</v>
      </c>
      <c r="J24" s="194" t="s">
        <v>55</v>
      </c>
      <c r="K24" s="267" t="s">
        <v>156</v>
      </c>
      <c r="L24" s="267" t="s">
        <v>125</v>
      </c>
      <c r="M24" s="270" t="s">
        <v>122</v>
      </c>
      <c r="N24" s="270" t="s">
        <v>126</v>
      </c>
      <c r="O24" s="261" t="s">
        <v>121</v>
      </c>
      <c r="P24" s="261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94"/>
      <c r="B25" s="196"/>
      <c r="C25" s="197"/>
      <c r="D25" s="194"/>
      <c r="E25" s="194"/>
      <c r="F25" s="194"/>
      <c r="G25" s="194"/>
      <c r="H25" s="196"/>
      <c r="I25" s="194"/>
      <c r="J25" s="194"/>
      <c r="K25" s="268"/>
      <c r="L25" s="268"/>
      <c r="M25" s="271"/>
      <c r="N25" s="271"/>
      <c r="O25" s="263"/>
      <c r="P25" s="262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196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268"/>
      <c r="L26" s="268"/>
      <c r="M26" s="43" t="s">
        <v>123</v>
      </c>
      <c r="N26" s="43" t="s">
        <v>124</v>
      </c>
      <c r="O26" s="43" t="s">
        <v>119</v>
      </c>
      <c r="P26" s="262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196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268"/>
      <c r="L27" s="268"/>
      <c r="M27" s="43" t="s">
        <v>123</v>
      </c>
      <c r="N27" s="43" t="s">
        <v>124</v>
      </c>
      <c r="O27" s="43" t="s">
        <v>119</v>
      </c>
      <c r="P27" s="262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196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268"/>
      <c r="L28" s="268"/>
      <c r="M28" s="43" t="s">
        <v>123</v>
      </c>
      <c r="N28" s="43" t="s">
        <v>124</v>
      </c>
      <c r="O28" s="43" t="s">
        <v>119</v>
      </c>
      <c r="P28" s="262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196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268"/>
      <c r="L29" s="268"/>
      <c r="M29" s="43" t="s">
        <v>123</v>
      </c>
      <c r="N29" s="43" t="s">
        <v>124</v>
      </c>
      <c r="O29" s="43" t="s">
        <v>119</v>
      </c>
      <c r="P29" s="262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196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268"/>
      <c r="L30" s="268"/>
      <c r="M30" s="43" t="s">
        <v>123</v>
      </c>
      <c r="N30" s="43" t="s">
        <v>124</v>
      </c>
      <c r="O30" s="43" t="s">
        <v>119</v>
      </c>
      <c r="P30" s="262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196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269"/>
      <c r="L31" s="269"/>
      <c r="M31" s="43" t="s">
        <v>123</v>
      </c>
      <c r="N31" s="43" t="s">
        <v>124</v>
      </c>
      <c r="O31" s="43" t="s">
        <v>119</v>
      </c>
      <c r="P31" s="263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94">
        <v>8</v>
      </c>
      <c r="B32" s="196" t="s">
        <v>4</v>
      </c>
      <c r="C32" s="197" t="s">
        <v>6</v>
      </c>
      <c r="D32" s="194" t="s">
        <v>9</v>
      </c>
      <c r="E32" s="194" t="s">
        <v>8</v>
      </c>
      <c r="F32" s="194">
        <v>1</v>
      </c>
      <c r="G32" s="194">
        <v>2010</v>
      </c>
      <c r="H32" s="196" t="s">
        <v>17</v>
      </c>
      <c r="I32" s="194">
        <v>13</v>
      </c>
      <c r="J32" s="194" t="s">
        <v>55</v>
      </c>
      <c r="K32" s="267" t="s">
        <v>157</v>
      </c>
      <c r="L32" s="267" t="s">
        <v>125</v>
      </c>
      <c r="M32" s="261" t="s">
        <v>123</v>
      </c>
      <c r="N32" s="261" t="s">
        <v>124</v>
      </c>
      <c r="O32" s="261" t="s">
        <v>119</v>
      </c>
      <c r="P32" s="261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94"/>
      <c r="B33" s="196"/>
      <c r="C33" s="197"/>
      <c r="D33" s="194"/>
      <c r="E33" s="194"/>
      <c r="F33" s="194"/>
      <c r="G33" s="194"/>
      <c r="H33" s="196"/>
      <c r="I33" s="194"/>
      <c r="J33" s="194"/>
      <c r="K33" s="268"/>
      <c r="L33" s="268"/>
      <c r="M33" s="263"/>
      <c r="N33" s="263"/>
      <c r="O33" s="263"/>
      <c r="P33" s="262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196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268"/>
      <c r="L34" s="268"/>
      <c r="M34" s="43" t="s">
        <v>123</v>
      </c>
      <c r="N34" s="43" t="s">
        <v>124</v>
      </c>
      <c r="O34" s="43" t="s">
        <v>119</v>
      </c>
      <c r="P34" s="262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196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268"/>
      <c r="L35" s="268"/>
      <c r="M35" s="43" t="s">
        <v>123</v>
      </c>
      <c r="N35" s="43" t="s">
        <v>124</v>
      </c>
      <c r="O35" s="43" t="s">
        <v>119</v>
      </c>
      <c r="P35" s="262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196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268"/>
      <c r="L36" s="268"/>
      <c r="M36" s="43" t="s">
        <v>123</v>
      </c>
      <c r="N36" s="43" t="s">
        <v>124</v>
      </c>
      <c r="O36" s="43" t="s">
        <v>119</v>
      </c>
      <c r="P36" s="262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196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268"/>
      <c r="L37" s="268"/>
      <c r="M37" s="43" t="s">
        <v>123</v>
      </c>
      <c r="N37" s="43" t="s">
        <v>124</v>
      </c>
      <c r="O37" s="43" t="s">
        <v>119</v>
      </c>
      <c r="P37" s="262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196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269"/>
      <c r="L38" s="269"/>
      <c r="M38" s="43" t="s">
        <v>123</v>
      </c>
      <c r="N38" s="43" t="s">
        <v>124</v>
      </c>
      <c r="O38" s="43" t="s">
        <v>119</v>
      </c>
      <c r="P38" s="263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98" t="s">
        <v>114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195" t="s">
        <v>0</v>
      </c>
      <c r="B17" s="195" t="s">
        <v>76</v>
      </c>
      <c r="C17" s="189" t="s">
        <v>78</v>
      </c>
      <c r="D17" s="190"/>
      <c r="E17" s="190"/>
      <c r="F17" s="190"/>
      <c r="G17" s="191"/>
      <c r="H17" s="195" t="s">
        <v>1</v>
      </c>
      <c r="I17" s="195"/>
      <c r="J17" s="195"/>
      <c r="K17" s="192" t="s">
        <v>201</v>
      </c>
      <c r="L17" s="272" t="s">
        <v>202</v>
      </c>
      <c r="M17" s="273"/>
      <c r="N17" s="273"/>
      <c r="O17" s="195" t="s">
        <v>136</v>
      </c>
      <c r="P17" s="190" t="s">
        <v>116</v>
      </c>
      <c r="Q17" s="190"/>
      <c r="R17" s="191"/>
    </row>
    <row r="18" spans="1:18" ht="15.75" customHeight="1">
      <c r="A18" s="195"/>
      <c r="B18" s="195"/>
      <c r="C18" s="192" t="s">
        <v>77</v>
      </c>
      <c r="D18" s="192" t="s">
        <v>5</v>
      </c>
      <c r="E18" s="192" t="s">
        <v>7</v>
      </c>
      <c r="F18" s="192" t="s">
        <v>74</v>
      </c>
      <c r="G18" s="192" t="s">
        <v>56</v>
      </c>
      <c r="H18" s="192" t="s">
        <v>2</v>
      </c>
      <c r="I18" s="192" t="s">
        <v>3</v>
      </c>
      <c r="J18" s="192" t="s">
        <v>71</v>
      </c>
      <c r="K18" s="255"/>
      <c r="L18" s="192" t="s">
        <v>144</v>
      </c>
      <c r="M18" s="192" t="s">
        <v>51</v>
      </c>
      <c r="N18" s="259" t="s">
        <v>115</v>
      </c>
      <c r="O18" s="195"/>
      <c r="P18" s="195" t="s">
        <v>29</v>
      </c>
      <c r="Q18" s="195" t="s">
        <v>31</v>
      </c>
      <c r="R18" s="195" t="s">
        <v>30</v>
      </c>
    </row>
    <row r="19" spans="1:18" ht="49.5" customHeight="1">
      <c r="A19" s="195"/>
      <c r="B19" s="195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260"/>
      <c r="O19" s="195"/>
      <c r="P19" s="195"/>
      <c r="Q19" s="195"/>
      <c r="R19" s="195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275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278" t="s">
        <v>137</v>
      </c>
      <c r="L21" s="37" t="s">
        <v>153</v>
      </c>
      <c r="M21" s="37" t="s">
        <v>139</v>
      </c>
      <c r="N21" s="40" t="s">
        <v>117</v>
      </c>
      <c r="O21" s="261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276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268"/>
      <c r="L22" s="37" t="s">
        <v>153</v>
      </c>
      <c r="M22" s="37" t="s">
        <v>140</v>
      </c>
      <c r="N22" s="41" t="s">
        <v>118</v>
      </c>
      <c r="O22" s="262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277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269"/>
      <c r="L23" s="37" t="s">
        <v>153</v>
      </c>
      <c r="M23" s="37" t="s">
        <v>141</v>
      </c>
      <c r="N23" s="41" t="s">
        <v>118</v>
      </c>
      <c r="O23" s="263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196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268" t="s">
        <v>138</v>
      </c>
      <c r="L24" s="37" t="s">
        <v>153</v>
      </c>
      <c r="M24" s="37" t="s">
        <v>142</v>
      </c>
      <c r="N24" s="41" t="s">
        <v>118</v>
      </c>
      <c r="O24" s="261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196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269"/>
      <c r="L25" s="37" t="s">
        <v>153</v>
      </c>
      <c r="M25" s="37" t="s">
        <v>143</v>
      </c>
      <c r="N25" s="41" t="s">
        <v>118</v>
      </c>
      <c r="O25" s="263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198" t="s">
        <v>199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</row>
    <row r="6" spans="1:17" ht="30" customHeight="1">
      <c r="A6" s="198" t="s">
        <v>197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195" t="s">
        <v>0</v>
      </c>
      <c r="B15" s="195" t="s">
        <v>76</v>
      </c>
      <c r="C15" s="189" t="s">
        <v>78</v>
      </c>
      <c r="D15" s="190"/>
      <c r="E15" s="190"/>
      <c r="F15" s="190"/>
      <c r="G15" s="191"/>
      <c r="H15" s="195" t="s">
        <v>1</v>
      </c>
      <c r="I15" s="195"/>
      <c r="J15" s="195"/>
      <c r="K15" s="192" t="s">
        <v>57</v>
      </c>
      <c r="L15" s="192" t="s">
        <v>75</v>
      </c>
      <c r="M15" s="272" t="s">
        <v>183</v>
      </c>
      <c r="N15" s="273"/>
      <c r="O15" s="273"/>
      <c r="P15" s="273"/>
      <c r="Q15" s="274"/>
    </row>
    <row r="16" spans="1:17" ht="15.75" customHeight="1">
      <c r="A16" s="195"/>
      <c r="B16" s="195"/>
      <c r="C16" s="192" t="s">
        <v>77</v>
      </c>
      <c r="D16" s="192" t="s">
        <v>5</v>
      </c>
      <c r="E16" s="192" t="s">
        <v>7</v>
      </c>
      <c r="F16" s="192" t="s">
        <v>74</v>
      </c>
      <c r="G16" s="192" t="s">
        <v>56</v>
      </c>
      <c r="H16" s="192" t="s">
        <v>2</v>
      </c>
      <c r="I16" s="192" t="s">
        <v>3</v>
      </c>
      <c r="J16" s="192" t="s">
        <v>71</v>
      </c>
      <c r="K16" s="255"/>
      <c r="L16" s="255"/>
      <c r="M16" s="192" t="s">
        <v>166</v>
      </c>
      <c r="N16" s="192" t="s">
        <v>178</v>
      </c>
      <c r="O16" s="192" t="s">
        <v>184</v>
      </c>
      <c r="P16" s="192" t="s">
        <v>182</v>
      </c>
      <c r="Q16" s="192" t="s">
        <v>120</v>
      </c>
    </row>
    <row r="17" spans="1:17" ht="49.5" customHeight="1">
      <c r="A17" s="195"/>
      <c r="B17" s="195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267">
        <v>1</v>
      </c>
      <c r="B19" s="196" t="s">
        <v>4</v>
      </c>
      <c r="C19" s="267" t="s">
        <v>6</v>
      </c>
      <c r="D19" s="267" t="s">
        <v>9</v>
      </c>
      <c r="E19" s="267" t="s">
        <v>8</v>
      </c>
      <c r="F19" s="267">
        <v>1</v>
      </c>
      <c r="G19" s="267">
        <v>2014</v>
      </c>
      <c r="H19" s="275" t="s">
        <v>17</v>
      </c>
      <c r="I19" s="267">
        <v>15</v>
      </c>
      <c r="J19" s="267" t="s">
        <v>55</v>
      </c>
      <c r="K19" s="267">
        <v>3</v>
      </c>
      <c r="L19" s="267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268"/>
      <c r="B20" s="196"/>
      <c r="C20" s="268"/>
      <c r="D20" s="268"/>
      <c r="E20" s="268"/>
      <c r="F20" s="268"/>
      <c r="G20" s="268"/>
      <c r="H20" s="276"/>
      <c r="I20" s="268"/>
      <c r="J20" s="268"/>
      <c r="K20" s="268"/>
      <c r="L20" s="268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268"/>
      <c r="B21" s="196"/>
      <c r="C21" s="269"/>
      <c r="D21" s="268"/>
      <c r="E21" s="268"/>
      <c r="F21" s="268"/>
      <c r="G21" s="268"/>
      <c r="H21" s="276"/>
      <c r="I21" s="268"/>
      <c r="J21" s="268"/>
      <c r="K21" s="268"/>
      <c r="L21" s="269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267">
        <v>2</v>
      </c>
      <c r="B22" s="196"/>
      <c r="C22" s="279" t="s">
        <v>10</v>
      </c>
      <c r="D22" s="267" t="s">
        <v>11</v>
      </c>
      <c r="E22" s="267" t="s">
        <v>8</v>
      </c>
      <c r="F22" s="267">
        <v>1</v>
      </c>
      <c r="G22" s="267">
        <v>2014</v>
      </c>
      <c r="H22" s="275" t="s">
        <v>17</v>
      </c>
      <c r="I22" s="267">
        <v>15</v>
      </c>
      <c r="J22" s="267" t="s">
        <v>55</v>
      </c>
      <c r="K22" s="267">
        <v>3</v>
      </c>
      <c r="L22" s="267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268"/>
      <c r="B23" s="196"/>
      <c r="C23" s="280"/>
      <c r="D23" s="268"/>
      <c r="E23" s="268"/>
      <c r="F23" s="268"/>
      <c r="G23" s="268"/>
      <c r="H23" s="276"/>
      <c r="I23" s="268"/>
      <c r="J23" s="268"/>
      <c r="K23" s="268"/>
      <c r="L23" s="268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269"/>
      <c r="B24" s="196"/>
      <c r="C24" s="281"/>
      <c r="D24" s="269"/>
      <c r="E24" s="269"/>
      <c r="F24" s="269"/>
      <c r="G24" s="269"/>
      <c r="H24" s="277"/>
      <c r="I24" s="269"/>
      <c r="J24" s="269"/>
      <c r="K24" s="269"/>
      <c r="L24" s="269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267">
        <v>3</v>
      </c>
      <c r="B25" s="196"/>
      <c r="C25" s="279" t="s">
        <v>26</v>
      </c>
      <c r="D25" s="267" t="s">
        <v>27</v>
      </c>
      <c r="E25" s="267" t="s">
        <v>8</v>
      </c>
      <c r="F25" s="267">
        <v>23</v>
      </c>
      <c r="G25" s="267">
        <v>2014</v>
      </c>
      <c r="H25" s="275" t="s">
        <v>17</v>
      </c>
      <c r="I25" s="267">
        <v>15</v>
      </c>
      <c r="J25" s="267" t="s">
        <v>55</v>
      </c>
      <c r="K25" s="267">
        <v>3</v>
      </c>
      <c r="L25" s="267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268"/>
      <c r="B26" s="196"/>
      <c r="C26" s="280"/>
      <c r="D26" s="268"/>
      <c r="E26" s="268"/>
      <c r="F26" s="268"/>
      <c r="G26" s="268"/>
      <c r="H26" s="276"/>
      <c r="I26" s="268"/>
      <c r="J26" s="268"/>
      <c r="K26" s="268"/>
      <c r="L26" s="268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269"/>
      <c r="B27" s="196"/>
      <c r="C27" s="281"/>
      <c r="D27" s="269"/>
      <c r="E27" s="269"/>
      <c r="F27" s="269"/>
      <c r="G27" s="269"/>
      <c r="H27" s="277"/>
      <c r="I27" s="269"/>
      <c r="J27" s="269"/>
      <c r="K27" s="269"/>
      <c r="L27" s="269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FA4C332-D141-40F6-A0D8-39465C6DCBC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6</vt:i4>
      </vt:variant>
    </vt:vector>
  </HeadingPairs>
  <TitlesOfParts>
    <vt:vector size="13" baseType="lpstr">
      <vt:lpstr>Wycena SOI PRZYKŁAD</vt:lpstr>
      <vt:lpstr>KOSZALIN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PRZYKŁAD'!Tytuły_wydruku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2024-04-03T11:58:16Z</cp:lastPrinted>
  <dcterms:created xsi:type="dcterms:W3CDTF">2019-02-10T16:20:29Z</dcterms:created>
  <dcterms:modified xsi:type="dcterms:W3CDTF">2024-12-03T12:06:25Z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9b521a17-4927-4ba8-bf70-b92892e182fb</vt:lpwstr>
  </property>
  <property fmtid="{D5CDD505-2E9C-101B-9397-08002B2CF9AE}" pid="3" name="bjSaver">
    <vt:lpwstr>0e3CgS6Jv/KLAqUtPddF3v49Pz/1vSd/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10.49.198.237</vt:lpwstr>
  </property>
</Properties>
</file>