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zymon.kowalski2\Desktop\USŁUGI LEŚNE 2023\Gotowe\Załącznik nr 1 –  Formularz Oferty\"/>
    </mc:Choice>
  </mc:AlternateContent>
  <bookViews>
    <workbookView xWindow="0" yWindow="0" windowWidth="28800" windowHeight="12440"/>
  </bookViews>
  <sheets>
    <sheet name="Formularz ofertowy" sheetId="1" r:id="rId1"/>
  </sheets>
  <calcPr calcId="152511"/>
</workbook>
</file>

<file path=xl/calcChain.xml><?xml version="1.0" encoding="utf-8"?>
<calcChain xmlns="http://schemas.openxmlformats.org/spreadsheetml/2006/main">
  <c r="I99" i="1" l="1"/>
  <c r="K99" i="1" s="1"/>
  <c r="L99" i="1" s="1"/>
  <c r="L66" i="1"/>
  <c r="L86" i="1"/>
  <c r="K52" i="1"/>
  <c r="L52" i="1" s="1"/>
  <c r="K53" i="1"/>
  <c r="L53" i="1" s="1"/>
  <c r="K54" i="1"/>
  <c r="L54" i="1" s="1"/>
  <c r="K55" i="1"/>
  <c r="K63" i="1"/>
  <c r="K64" i="1"/>
  <c r="L64" i="1" s="1"/>
  <c r="K65" i="1"/>
  <c r="L65" i="1" s="1"/>
  <c r="K66" i="1"/>
  <c r="K67" i="1"/>
  <c r="K76" i="1"/>
  <c r="L76" i="1" s="1"/>
  <c r="K77" i="1"/>
  <c r="L77" i="1" s="1"/>
  <c r="K78" i="1"/>
  <c r="L78" i="1" s="1"/>
  <c r="K79" i="1"/>
  <c r="K88" i="1"/>
  <c r="L88" i="1" s="1"/>
  <c r="K89" i="1"/>
  <c r="L89" i="1" s="1"/>
  <c r="K90" i="1"/>
  <c r="L90" i="1" s="1"/>
  <c r="K91" i="1"/>
  <c r="K101" i="1"/>
  <c r="L101" i="1" s="1"/>
  <c r="K102" i="1"/>
  <c r="L102" i="1" s="1"/>
  <c r="K103" i="1"/>
  <c r="L103" i="1" s="1"/>
  <c r="K104" i="1"/>
  <c r="K113" i="1"/>
  <c r="L113" i="1" s="1"/>
  <c r="K114" i="1"/>
  <c r="L114" i="1" s="1"/>
  <c r="K115" i="1"/>
  <c r="L115" i="1" s="1"/>
  <c r="K116" i="1"/>
  <c r="K117" i="1"/>
  <c r="L117" i="1" s="1"/>
  <c r="K118" i="1"/>
  <c r="L118" i="1" s="1"/>
  <c r="K43" i="1"/>
  <c r="L43" i="1" s="1"/>
  <c r="K38" i="1"/>
  <c r="L38" i="1" s="1"/>
  <c r="I118" i="1"/>
  <c r="I47" i="1"/>
  <c r="I48" i="1"/>
  <c r="I49" i="1"/>
  <c r="I50" i="1"/>
  <c r="I51" i="1"/>
  <c r="K51" i="1" s="1"/>
  <c r="L51" i="1" s="1"/>
  <c r="I52" i="1"/>
  <c r="I53" i="1"/>
  <c r="I54" i="1"/>
  <c r="I55" i="1"/>
  <c r="I56" i="1"/>
  <c r="K56" i="1" s="1"/>
  <c r="I57" i="1"/>
  <c r="K57" i="1" s="1"/>
  <c r="I58" i="1"/>
  <c r="K58" i="1" s="1"/>
  <c r="I59" i="1"/>
  <c r="I60" i="1"/>
  <c r="I61" i="1"/>
  <c r="I62" i="1"/>
  <c r="I63" i="1"/>
  <c r="L63" i="1" s="1"/>
  <c r="I64" i="1"/>
  <c r="I65" i="1"/>
  <c r="I66" i="1"/>
  <c r="I67" i="1"/>
  <c r="I68" i="1"/>
  <c r="K68" i="1" s="1"/>
  <c r="I69" i="1"/>
  <c r="K69" i="1" s="1"/>
  <c r="I70" i="1"/>
  <c r="K70" i="1" s="1"/>
  <c r="I71" i="1"/>
  <c r="I72" i="1"/>
  <c r="I73" i="1"/>
  <c r="I74" i="1"/>
  <c r="I75" i="1"/>
  <c r="I76" i="1"/>
  <c r="I77" i="1"/>
  <c r="I78" i="1"/>
  <c r="I79" i="1"/>
  <c r="I80" i="1"/>
  <c r="K80" i="1" s="1"/>
  <c r="I81" i="1"/>
  <c r="K81" i="1" s="1"/>
  <c r="I82" i="1"/>
  <c r="K82" i="1" s="1"/>
  <c r="I83" i="1"/>
  <c r="I84" i="1"/>
  <c r="I85" i="1"/>
  <c r="I86" i="1"/>
  <c r="K86" i="1" s="1"/>
  <c r="I87" i="1"/>
  <c r="I88" i="1"/>
  <c r="I89" i="1"/>
  <c r="I90" i="1"/>
  <c r="I91" i="1"/>
  <c r="L91" i="1" s="1"/>
  <c r="I92" i="1"/>
  <c r="K92" i="1" s="1"/>
  <c r="I93" i="1"/>
  <c r="K93" i="1" s="1"/>
  <c r="I94" i="1"/>
  <c r="K94" i="1" s="1"/>
  <c r="I95" i="1"/>
  <c r="I96" i="1"/>
  <c r="I97" i="1"/>
  <c r="I98" i="1"/>
  <c r="K98" i="1" s="1"/>
  <c r="I100" i="1"/>
  <c r="I101" i="1"/>
  <c r="I102" i="1"/>
  <c r="I103" i="1"/>
  <c r="I104" i="1"/>
  <c r="I105" i="1"/>
  <c r="K105" i="1" s="1"/>
  <c r="I106" i="1"/>
  <c r="K106" i="1" s="1"/>
  <c r="I107" i="1"/>
  <c r="K107" i="1" s="1"/>
  <c r="I108" i="1"/>
  <c r="I109" i="1"/>
  <c r="I110" i="1"/>
  <c r="I111" i="1"/>
  <c r="K111" i="1" s="1"/>
  <c r="L111" i="1" s="1"/>
  <c r="I112" i="1"/>
  <c r="I113" i="1"/>
  <c r="I114" i="1"/>
  <c r="I115" i="1"/>
  <c r="I116" i="1"/>
  <c r="I117" i="1"/>
  <c r="I46" i="1"/>
  <c r="K46" i="1" s="1"/>
  <c r="L46" i="1" s="1"/>
  <c r="I43" i="1"/>
  <c r="I38" i="1"/>
  <c r="I33" i="1"/>
  <c r="K33" i="1" s="1"/>
  <c r="L33" i="1" s="1"/>
  <c r="L100" i="1" l="1"/>
  <c r="K74" i="1"/>
  <c r="L74" i="1"/>
  <c r="K62" i="1"/>
  <c r="L62" i="1" s="1"/>
  <c r="K50" i="1"/>
  <c r="L50" i="1" s="1"/>
  <c r="K87" i="1"/>
  <c r="L87" i="1" s="1"/>
  <c r="K110" i="1"/>
  <c r="L110" i="1" s="1"/>
  <c r="K97" i="1"/>
  <c r="L97" i="1" s="1"/>
  <c r="K85" i="1"/>
  <c r="L85" i="1" s="1"/>
  <c r="K73" i="1"/>
  <c r="L73" i="1"/>
  <c r="K61" i="1"/>
  <c r="L61" i="1" s="1"/>
  <c r="K49" i="1"/>
  <c r="L49" i="1"/>
  <c r="K109" i="1"/>
  <c r="L109" i="1" s="1"/>
  <c r="K96" i="1"/>
  <c r="L96" i="1" s="1"/>
  <c r="K84" i="1"/>
  <c r="L84" i="1" s="1"/>
  <c r="K72" i="1"/>
  <c r="L72" i="1" s="1"/>
  <c r="K60" i="1"/>
  <c r="L60" i="1"/>
  <c r="K48" i="1"/>
  <c r="L48" i="1"/>
  <c r="K112" i="1"/>
  <c r="L112" i="1" s="1"/>
  <c r="K108" i="1"/>
  <c r="L108" i="1"/>
  <c r="K95" i="1"/>
  <c r="L95" i="1" s="1"/>
  <c r="K71" i="1"/>
  <c r="L71" i="1"/>
  <c r="K59" i="1"/>
  <c r="L59" i="1" s="1"/>
  <c r="K47" i="1"/>
  <c r="L47" i="1" s="1"/>
  <c r="L98" i="1"/>
  <c r="K75" i="1"/>
  <c r="L75" i="1" s="1"/>
  <c r="L116" i="1"/>
  <c r="L104" i="1"/>
  <c r="L79" i="1"/>
  <c r="L67" i="1"/>
  <c r="L55" i="1"/>
  <c r="K100" i="1"/>
  <c r="K83" i="1"/>
  <c r="L83" i="1"/>
  <c r="L107" i="1"/>
  <c r="L94" i="1"/>
  <c r="L82" i="1"/>
  <c r="L70" i="1"/>
  <c r="L58" i="1"/>
  <c r="F120" i="1"/>
  <c r="L106" i="1"/>
  <c r="L93" i="1"/>
  <c r="L81" i="1"/>
  <c r="L69" i="1"/>
  <c r="L57" i="1"/>
  <c r="L105" i="1"/>
  <c r="L92" i="1"/>
  <c r="L80" i="1"/>
  <c r="L68" i="1"/>
  <c r="L56" i="1"/>
  <c r="F121" i="1" l="1"/>
  <c r="I26" i="1" s="1"/>
</calcChain>
</file>

<file path=xl/sharedStrings.xml><?xml version="1.0" encoding="utf-8"?>
<sst xmlns="http://schemas.openxmlformats.org/spreadsheetml/2006/main" count="382" uniqueCount="276">
  <si>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</si>
  <si>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</si>
  <si>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</si>
  <si>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</si>
  <si>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</si>
  <si>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</si>
  <si>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</si>
  <si>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</si>
  <si>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</si>
  <si>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</si>
  <si>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</si>
  <si>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</si>
  <si>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</si>
  <si>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</si>
  <si>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</si>
  <si>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16</t>
  </si>
  <si>
    <t>ROZDR-PGL</t>
  </si>
  <si>
    <t>Rozdrabnianie pozostałości drzewnych na całej powierzchni wraz z mieszaniem z glebą</t>
  </si>
  <si>
    <t>HA</t>
  </si>
  <si>
    <t xml:space="preserve"> 26</t>
  </si>
  <si>
    <t>OPR-UC</t>
  </si>
  <si>
    <t>Opryskiwanie upraw opryskiwaczem - ciągnikowym</t>
  </si>
  <si>
    <t xml:space="preserve"> 27</t>
  </si>
  <si>
    <t>OPR-PSPAL</t>
  </si>
  <si>
    <t>Opryski środkami ochrony roślin opryskiwaczem plecakowym z napędem spalinowym</t>
  </si>
  <si>
    <t xml:space="preserve"> 67</t>
  </si>
  <si>
    <t>WYK-PASCZ</t>
  </si>
  <si>
    <t>Wyorywanie bruzd pługiem leśnym na powierzchni pow. 0,50 ha</t>
  </si>
  <si>
    <t>KMTR</t>
  </si>
  <si>
    <t xml:space="preserve"> 69</t>
  </si>
  <si>
    <t>WYK-PASCP</t>
  </si>
  <si>
    <t>Wyorywanie bruzd pługiem leśnym pod okapem</t>
  </si>
  <si>
    <t xml:space="preserve"> 95</t>
  </si>
  <si>
    <t>SADZ WIEL</t>
  </si>
  <si>
    <t>Sadzenie wielolatek z odkrytym systemem korzeniowym</t>
  </si>
  <si>
    <t>TSZT</t>
  </si>
  <si>
    <t xml:space="preserve"> 97</t>
  </si>
  <si>
    <t>SAD-BRYŁ</t>
  </si>
  <si>
    <t>Sadzenie sadzonek z zakrytym systemem korzeniowym</t>
  </si>
  <si>
    <t>103</t>
  </si>
  <si>
    <t>DOW-SADZ</t>
  </si>
  <si>
    <t>Dowóz sadzonek</t>
  </si>
  <si>
    <t>107</t>
  </si>
  <si>
    <t>KOSZ UA</t>
  </si>
  <si>
    <t>Wykaszanie chwastów w uprawach i usuwanie zbędnych nalotów - stopień trudności I i II</t>
  </si>
  <si>
    <t>108</t>
  </si>
  <si>
    <t>KOSZ UB</t>
  </si>
  <si>
    <t>Wykaszanie chwastów w uprawach i usuwanie zbędnych nalotów - stopień trudności III i IV</t>
  </si>
  <si>
    <t>110</t>
  </si>
  <si>
    <t>OPR-CHWAS</t>
  </si>
  <si>
    <t>Chemiczne niszczenie chwastów opryskiwaczem ręcznym</t>
  </si>
  <si>
    <t>116</t>
  </si>
  <si>
    <t>CP-W</t>
  </si>
  <si>
    <t>Czyszczenia późne</t>
  </si>
  <si>
    <t>133</t>
  </si>
  <si>
    <t>SZUK-PĘDR</t>
  </si>
  <si>
    <t>Badanie zapędraczenia gleby - dół o objętości 0,5 m3</t>
  </si>
  <si>
    <t>SZT</t>
  </si>
  <si>
    <t>136</t>
  </si>
  <si>
    <t>SZUK-OWA2</t>
  </si>
  <si>
    <t>Próbne poszukiwania owadów w ściole metodą dwóch drzew próbnych</t>
  </si>
  <si>
    <t>141</t>
  </si>
  <si>
    <t>GRODZ-SRN</t>
  </si>
  <si>
    <t>Grodzenie upraw przed zwierzyną siatką rozbiórkową</t>
  </si>
  <si>
    <t>HM</t>
  </si>
  <si>
    <t>143</t>
  </si>
  <si>
    <t>WYK-SLUPL</t>
  </si>
  <si>
    <t>Przygotowanie słupków liściastych</t>
  </si>
  <si>
    <t>144</t>
  </si>
  <si>
    <t>WYK-SLUPI</t>
  </si>
  <si>
    <t>Przygotowanie słupków iglastych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</si>
  <si>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</si>
  <si>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</si>
  <si>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</si>
  <si>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</si>
  <si>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</si>
  <si>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</si>
  <si>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</si>
  <si>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155</t>
  </si>
  <si>
    <t>ZAW-BUD</t>
  </si>
  <si>
    <t>Wywieszanie nowych budek lęgowych i schronów dla nietoperzy</t>
  </si>
  <si>
    <t>157</t>
  </si>
  <si>
    <t>CZYSZ-BUD</t>
  </si>
  <si>
    <t>Czyszczenie budek lęgowych i schronów dla nietoperzy</t>
  </si>
  <si>
    <t>163</t>
  </si>
  <si>
    <t>PPOŻ-PORZ</t>
  </si>
  <si>
    <t>Porządkowanie terenów na pasach przeciwpożarowych</t>
  </si>
  <si>
    <t>165</t>
  </si>
  <si>
    <t>DOZ DOG</t>
  </si>
  <si>
    <t>Prace wykonywane ręcznie przy dogaszaniu i dozorowaniu pożarzysk</t>
  </si>
  <si>
    <t>198</t>
  </si>
  <si>
    <t>SPUL-C</t>
  </si>
  <si>
    <t>Spulchnianie gleby na międzyrzędach opielaczem wielorzędowym</t>
  </si>
  <si>
    <t>AR</t>
  </si>
  <si>
    <t>199</t>
  </si>
  <si>
    <t>SPUL-SC</t>
  </si>
  <si>
    <t>Spulchnianie gleby</t>
  </si>
  <si>
    <t>200</t>
  </si>
  <si>
    <t>BRON-SC</t>
  </si>
  <si>
    <t>Bronowanie</t>
  </si>
  <si>
    <t>201</t>
  </si>
  <si>
    <t>ORKA-SC</t>
  </si>
  <si>
    <t>Orka pełna</t>
  </si>
  <si>
    <t>204</t>
  </si>
  <si>
    <t>WYOR-CS</t>
  </si>
  <si>
    <t>Wyorywanie lub podcinanie sadzonek ciągnikowym podcinaczem sekcyjnym</t>
  </si>
  <si>
    <t>207</t>
  </si>
  <si>
    <t>WAŁ-SC</t>
  </si>
  <si>
    <t>Wałowanie pełnej orki - jednokrotne</t>
  </si>
  <si>
    <t>208</t>
  </si>
  <si>
    <t>WYC-SC</t>
  </si>
  <si>
    <t>Wyciskanie rządków siewnych lub wyciskanie szpar</t>
  </si>
  <si>
    <t>212</t>
  </si>
  <si>
    <t>ZB-KAM</t>
  </si>
  <si>
    <t>Zbiór i wywóz kamieni</t>
  </si>
  <si>
    <t>215</t>
  </si>
  <si>
    <t>SIEW-NC</t>
  </si>
  <si>
    <t>Rozsiew nawozów startowo rozrzutnikiem</t>
  </si>
  <si>
    <t>221</t>
  </si>
  <si>
    <t>OPR-SC</t>
  </si>
  <si>
    <t>Opryskiwanie szkółek opryskiwaczem ciągnikowym</t>
  </si>
  <si>
    <t>222</t>
  </si>
  <si>
    <t>PIEL-RN</t>
  </si>
  <si>
    <t>Pielenie w rzędach lub pasach - dla Db i Bk również w okresie wschodów</t>
  </si>
  <si>
    <t>223</t>
  </si>
  <si>
    <t>PIEL-RN1</t>
  </si>
  <si>
    <t>Pielenie w rzędach lub pasach w okresie wschodów</t>
  </si>
  <si>
    <t>228</t>
  </si>
  <si>
    <t>OSŁ-ATM</t>
  </si>
  <si>
    <t>Osłona szkółki przed ujemnymi wpływami atmosferycznymi</t>
  </si>
  <si>
    <t>229</t>
  </si>
  <si>
    <t>OSŁ-REG</t>
  </si>
  <si>
    <t>Regulowanie położenia osłon</t>
  </si>
  <si>
    <t>231</t>
  </si>
  <si>
    <t>SZK-ZR</t>
  </si>
  <si>
    <t>Szkółkowanie zrzezów lub wycinków korzeniowych</t>
  </si>
  <si>
    <t>232</t>
  </si>
  <si>
    <t>SZK-1R</t>
  </si>
  <si>
    <t>Szkółkowanie sadzonek do 1 roku z doniesieniem do miejsca szkółkowania</t>
  </si>
  <si>
    <t>243</t>
  </si>
  <si>
    <t>WYJ 1R</t>
  </si>
  <si>
    <t>Wyjęcie 1-latek</t>
  </si>
  <si>
    <t>244</t>
  </si>
  <si>
    <t>WYJ 2-3L</t>
  </si>
  <si>
    <t>Wyjęcie 2-3 latek</t>
  </si>
  <si>
    <t>245</t>
  </si>
  <si>
    <t>WYJ 4-5L</t>
  </si>
  <si>
    <t>Wyjęcie materiału 4-5 letniego</t>
  </si>
  <si>
    <t>258</t>
  </si>
  <si>
    <t>ZAŁ-1</t>
  </si>
  <si>
    <t>Załadunek lub rozładunek sadzonek - 1 latek</t>
  </si>
  <si>
    <t>259</t>
  </si>
  <si>
    <t>ZAŁ-2</t>
  </si>
  <si>
    <t>Załadunek lub rozładunek sadzonek - 2-3 latek</t>
  </si>
  <si>
    <t>260</t>
  </si>
  <si>
    <t>ZAŁ-4</t>
  </si>
  <si>
    <t>Załadunek lub rozładunek sadzonek - 4-5 latek</t>
  </si>
  <si>
    <t>263</t>
  </si>
  <si>
    <t>SIEW-GC</t>
  </si>
  <si>
    <t>Siew nasion grubych</t>
  </si>
  <si>
    <t>266</t>
  </si>
  <si>
    <t>SIEW-R</t>
  </si>
  <si>
    <t>Siew nasion</t>
  </si>
  <si>
    <t>279</t>
  </si>
  <si>
    <t>WIĄZ-PE</t>
  </si>
  <si>
    <t>Wiązanie sadzonek w pęczki i etykietowanie</t>
  </si>
  <si>
    <t>285</t>
  </si>
  <si>
    <t>PRZER-SUB</t>
  </si>
  <si>
    <t>Jednorazowe przerobienie substratu z wapnem lub nawozami</t>
  </si>
  <si>
    <t>M3P</t>
  </si>
  <si>
    <t>308</t>
  </si>
  <si>
    <t>NAP-DONSU</t>
  </si>
  <si>
    <t>Napełnienie doniczek, woreczków foliowych itp. substratem oraz ubicie</t>
  </si>
  <si>
    <t>312</t>
  </si>
  <si>
    <t>ZAŁ-DONT</t>
  </si>
  <si>
    <t>Załadunek pojemników z doniczkami, kasetami itp. na pojazd lub rozładunek i układanie w tunelu</t>
  </si>
  <si>
    <t>383</t>
  </si>
  <si>
    <t>TERMO-NAS</t>
  </si>
  <si>
    <t>Wykonanie termoterapii żołędzi</t>
  </si>
  <si>
    <t>KG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</si>
  <si>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</si>
  <si>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</si>
  <si>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</si>
  <si>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</si>
  <si>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</si>
  <si>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</si>
  <si>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386</t>
  </si>
  <si>
    <t>GODZ RU8</t>
  </si>
  <si>
    <t>Prace godzinowe ręczne z urządzeniem</t>
  </si>
  <si>
    <t>388</t>
  </si>
  <si>
    <t>GODZ RH23</t>
  </si>
  <si>
    <t>Prace godzinowe ręczne (23% VAT)</t>
  </si>
  <si>
    <t>389</t>
  </si>
  <si>
    <t>GODZ MH8</t>
  </si>
  <si>
    <t>Prace wykonywane ciągnikiem (8% VAT)</t>
  </si>
  <si>
    <t>390</t>
  </si>
  <si>
    <t>GODZ MH23</t>
  </si>
  <si>
    <t>Prace wykonywane ciągnikiem (23% VAT)</t>
  </si>
  <si>
    <t>393</t>
  </si>
  <si>
    <t>SR BK</t>
  </si>
  <si>
    <t>siew podkiełkowanych nasion Bk do kontenerów</t>
  </si>
  <si>
    <t>394</t>
  </si>
  <si>
    <t>SR DB</t>
  </si>
  <si>
    <t>siew podkiełkowanych nasion Db do kontenerów</t>
  </si>
  <si>
    <t>395</t>
  </si>
  <si>
    <t>SIEW-KON</t>
  </si>
  <si>
    <t>Siew mechaniczny So, Św, Md siewnikiem krokowym.</t>
  </si>
  <si>
    <t>396</t>
  </si>
  <si>
    <t>SR-IN</t>
  </si>
  <si>
    <t>siew nasion Lp, Gb po 2-4 sztuk do celi kontenerów</t>
  </si>
  <si>
    <t>397</t>
  </si>
  <si>
    <t>SR-SK</t>
  </si>
  <si>
    <t>Siew nasion Kl, Js po 1-3 sztuk do celi kontenerów</t>
  </si>
  <si>
    <t>398</t>
  </si>
  <si>
    <t>PIEL-KNT1</t>
  </si>
  <si>
    <t>Pielenie chwastów w kontenerach</t>
  </si>
  <si>
    <t>M2</t>
  </si>
  <si>
    <t>399</t>
  </si>
  <si>
    <t>PIEL-KNT2</t>
  </si>
  <si>
    <t>400</t>
  </si>
  <si>
    <t>PRZ-IGL</t>
  </si>
  <si>
    <t>Przerywanie nadmiernych ilości siewek So, Św, Md w kontenerach</t>
  </si>
  <si>
    <t>401</t>
  </si>
  <si>
    <t>PRZ-BROL</t>
  </si>
  <si>
    <t>Przerywanie nadmiernej ilości siewek Brz, Ol</t>
  </si>
  <si>
    <t>402</t>
  </si>
  <si>
    <t>SORT-KNT1</t>
  </si>
  <si>
    <t>Sortowanie sadzonek w kontenerach</t>
  </si>
  <si>
    <t>403</t>
  </si>
  <si>
    <t>SORT-KNT2</t>
  </si>
  <si>
    <t>404</t>
  </si>
  <si>
    <t xml:space="preserve"> ZEST KON</t>
  </si>
  <si>
    <t>zestawienie kontenerów z sadzonkami z palet na ziemię na czas zimy</t>
  </si>
  <si>
    <t>405</t>
  </si>
  <si>
    <t>UKŁ-KON</t>
  </si>
  <si>
    <t>Ułożenie kontenerów z sadzonkami z ziemi na palety po okresie zimowym</t>
  </si>
  <si>
    <t>406</t>
  </si>
  <si>
    <t>MYC-KON</t>
  </si>
  <si>
    <t>Mycie kontenerów w myjce</t>
  </si>
  <si>
    <t>407</t>
  </si>
  <si>
    <t>TR-WOZEKW</t>
  </si>
  <si>
    <t>Prace transportowe wykonywane wózkiem widłowym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</si>
  <si>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</si>
  <si>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</si>
  <si>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</si>
  <si>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</si>
  <si>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</si>
  <si>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</si>
  <si>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</si>
  <si>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</si>
  <si>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</si>
  <si>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</si>
  <si>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</si>
  <si>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</si>
  <si>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Dobrzejewice</t>
  </si>
  <si>
    <t xml:space="preserve">87-123 DOBRZEJEWICE; ZAWAŁY 101                    </t>
  </si>
  <si>
    <t>Odpowiadając na ogłoszenie o przetargu nieograniczonym na „Wykonywanie usług z zakresu gospodarki leśnej na terenie Nadleśnictwa Dobrzejewice w roku 2023''  składamy niniejszym ofertę na pakiet 01 tego zamówienia: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</si>
  <si>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</si>
  <si>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</si>
  <si>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</si>
  <si>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</si>
  <si>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</si>
  <si>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</si>
  <si>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</si>
  <si>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</si>
  <si>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</si>
  <si>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</si>
  <si>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</si>
  <si>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</si>
  <si>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1.  Za wykonanie przedmiotu zamówienia w tym Pakiecie oferujemy następujące wynagrodzenie brutto:</t>
  </si>
  <si>
    <t>PLN</t>
  </si>
  <si>
    <t>2. Wynagrodzenie zaoferowane w pkt 1 powyżej wynika z poniższego Kosztorysu Ofertowego i stanowi sumę wartości całkowitych brutto za poszczególne pozycje (prace) tworzące ten Pakiet:</t>
  </si>
  <si>
    <t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</t>
  </si>
  <si>
    <t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</si>
  <si>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Uzasadnienie zastrzeżenia ww. informacji jako tajemnicy przedsiębiorstwa zostało załączone do naszej oferty. 
9. Wszelką korespondencję w sprawie niniejszego postępowania należy kierować na:
e-mail: ___________________________________________________________________</t>
  </si>
  <si>
    <t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</si>
</sst>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0_ ;\-#,##0.00\ "/>
  </numFmts>
  <fonts count="14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left"/>
    </xf>
    <xf numFmtId="4" fontId="10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right" vertical="top"/>
    </xf>
    <xf numFmtId="0" fontId="1" fillId="2" borderId="0" xfId="0" applyFont="1" applyFill="1" applyAlignment="1" applyProtection="1">
      <alignment horizontal="left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center" vertical="top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/>
    </xf>
    <xf numFmtId="49" fontId="7" fillId="2" borderId="0" xfId="0" applyNumberFormat="1" applyFont="1" applyFill="1" applyAlignment="1" applyProtection="1">
      <alignment horizontal="center" vertical="center"/>
    </xf>
    <xf numFmtId="49" fontId="8" fillId="2" borderId="0" xfId="0" applyNumberFormat="1" applyFont="1" applyFill="1" applyAlignment="1" applyProtection="1">
      <alignment vertical="center"/>
    </xf>
    <xf numFmtId="49" fontId="5" fillId="2" borderId="0" xfId="0" applyNumberFormat="1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/>
    </xf>
    <xf numFmtId="0" fontId="10" fillId="2" borderId="0" xfId="0" applyFont="1" applyFill="1" applyAlignment="1" applyProtection="1">
      <alignment horizontal="left"/>
    </xf>
    <xf numFmtId="4" fontId="11" fillId="2" borderId="0" xfId="0" applyNumberFormat="1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left" vertical="center" wrapText="1"/>
    </xf>
    <xf numFmtId="49" fontId="8" fillId="2" borderId="0" xfId="0" applyNumberFormat="1" applyFont="1" applyFill="1" applyAlignment="1" applyProtection="1">
      <alignment horizontal="left" vertical="center"/>
    </xf>
    <xf numFmtId="49" fontId="2" fillId="3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164" fontId="1" fillId="2" borderId="1" xfId="0" applyNumberFormat="1" applyFont="1" applyFill="1" applyBorder="1" applyAlignment="1" applyProtection="1">
      <alignment horizontal="right" vertical="center"/>
    </xf>
    <xf numFmtId="4" fontId="10" fillId="2" borderId="1" xfId="0" applyNumberFormat="1" applyFont="1" applyFill="1" applyBorder="1" applyAlignment="1" applyProtection="1">
      <alignment horizontal="right" vertical="center"/>
    </xf>
    <xf numFmtId="4" fontId="10" fillId="2" borderId="5" xfId="0" applyNumberFormat="1" applyFont="1" applyFill="1" applyBorder="1" applyAlignment="1" applyProtection="1">
      <alignment horizontal="center" vertical="center"/>
    </xf>
    <xf numFmtId="4" fontId="10" fillId="2" borderId="6" xfId="0" applyNumberFormat="1" applyFont="1" applyFill="1" applyBorder="1" applyAlignment="1" applyProtection="1">
      <alignment horizontal="center" vertical="center"/>
    </xf>
    <xf numFmtId="164" fontId="10" fillId="2" borderId="1" xfId="0" applyNumberFormat="1" applyFont="1" applyFill="1" applyBorder="1" applyAlignment="1" applyProtection="1">
      <alignment horizontal="right" vertical="center"/>
    </xf>
    <xf numFmtId="0" fontId="10" fillId="2" borderId="1" xfId="0" applyFont="1" applyFill="1" applyBorder="1" applyAlignment="1" applyProtection="1">
      <alignment horizontal="center" vertical="center"/>
    </xf>
    <xf numFmtId="165" fontId="1" fillId="2" borderId="0" xfId="0" applyNumberFormat="1" applyFont="1" applyFill="1" applyAlignment="1" applyProtection="1">
      <alignment horizontal="left"/>
    </xf>
    <xf numFmtId="49" fontId="4" fillId="3" borderId="1" xfId="0" applyNumberFormat="1" applyFont="1" applyFill="1" applyBorder="1" applyAlignment="1" applyProtection="1">
      <alignment horizontal="right" vertical="center"/>
    </xf>
    <xf numFmtId="4" fontId="12" fillId="2" borderId="1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0"/>
  <sheetViews>
    <sheetView tabSelected="1" workbookViewId="0">
      <selection activeCell="H33" sqref="H33"/>
    </sheetView>
  </sheetViews>
  <sheetFormatPr defaultRowHeight="12.5" x14ac:dyDescent="0.25"/>
  <cols>
    <col min="1" max="1" width="0.1796875" customWidth="1"/>
    <col min="2" max="2" width="5.7265625" customWidth="1"/>
    <col min="3" max="3" width="7.26953125" customWidth="1"/>
    <col min="4" max="4" width="11.1796875" customWidth="1"/>
    <col min="5" max="5" width="43.81640625" customWidth="1"/>
    <col min="6" max="6" width="6.81640625" customWidth="1"/>
    <col min="7" max="7" width="10" customWidth="1"/>
    <col min="8" max="8" width="11.1796875" customWidth="1"/>
    <col min="9" max="9" width="12.7265625" customWidth="1"/>
    <col min="10" max="10" width="6.81640625" customWidth="1"/>
    <col min="11" max="11" width="9.54296875" customWidth="1"/>
    <col min="12" max="12" width="9" customWidth="1"/>
    <col min="13" max="13" width="3.54296875" customWidth="1"/>
    <col min="14" max="14" width="0.7265625" customWidth="1"/>
    <col min="15" max="15" width="0.54296875" customWidth="1"/>
    <col min="16" max="16" width="0.1796875" customWidth="1"/>
    <col min="17" max="17" width="4.7265625" customWidth="1"/>
  </cols>
  <sheetData>
    <row r="1" spans="2:15" s="1" customFormat="1" ht="5.25" customHeight="1" x14ac:dyDescent="0.25"/>
    <row r="2" spans="2:15" s="1" customFormat="1" ht="17.149999999999999" customHeight="1" x14ac:dyDescent="0.25">
      <c r="I2" s="4" t="s">
        <v>248</v>
      </c>
      <c r="J2" s="4"/>
      <c r="K2" s="4"/>
      <c r="L2" s="4"/>
      <c r="M2" s="4"/>
      <c r="N2" s="4"/>
      <c r="O2" s="4"/>
    </row>
    <row r="3" spans="2:15" s="5" customFormat="1" ht="28.75" customHeight="1" x14ac:dyDescent="0.25"/>
    <row r="4" spans="2:15" s="5" customFormat="1" ht="2.65" customHeight="1" x14ac:dyDescent="0.25">
      <c r="B4" s="6"/>
      <c r="C4" s="6"/>
      <c r="D4" s="6"/>
    </row>
    <row r="5" spans="2:15" s="5" customFormat="1" ht="28.75" customHeight="1" x14ac:dyDescent="0.25"/>
    <row r="6" spans="2:15" s="5" customFormat="1" ht="2.65" customHeight="1" x14ac:dyDescent="0.25">
      <c r="B6" s="6"/>
      <c r="C6" s="6"/>
      <c r="D6" s="6"/>
    </row>
    <row r="7" spans="2:15" s="5" customFormat="1" ht="28.75" customHeight="1" x14ac:dyDescent="0.25"/>
    <row r="8" spans="2:15" s="5" customFormat="1" ht="5.25" customHeight="1" x14ac:dyDescent="0.25">
      <c r="B8" s="6"/>
      <c r="C8" s="6"/>
      <c r="D8" s="6"/>
    </row>
    <row r="9" spans="2:15" s="5" customFormat="1" ht="4.4000000000000004" customHeight="1" x14ac:dyDescent="0.25"/>
    <row r="10" spans="2:15" s="5" customFormat="1" ht="7" customHeight="1" x14ac:dyDescent="0.25">
      <c r="B10" s="7" t="s">
        <v>249</v>
      </c>
      <c r="C10" s="7"/>
      <c r="D10" s="7"/>
    </row>
    <row r="11" spans="2:15" s="5" customFormat="1" ht="12.25" customHeight="1" x14ac:dyDescent="0.25">
      <c r="B11" s="7"/>
      <c r="C11" s="7"/>
      <c r="D11" s="7"/>
      <c r="G11" s="41" t="s">
        <v>250</v>
      </c>
      <c r="H11" s="8"/>
      <c r="I11" s="8"/>
      <c r="J11" s="8"/>
      <c r="K11" s="8"/>
      <c r="L11" s="8"/>
      <c r="M11" s="8"/>
      <c r="N11" s="8"/>
    </row>
    <row r="12" spans="2:15" s="5" customFormat="1" ht="7.9" customHeight="1" x14ac:dyDescent="0.25">
      <c r="G12" s="8"/>
      <c r="H12" s="8"/>
      <c r="I12" s="8"/>
      <c r="J12" s="8"/>
      <c r="K12" s="8"/>
      <c r="L12" s="8"/>
      <c r="M12" s="8"/>
      <c r="N12" s="8"/>
    </row>
    <row r="13" spans="2:15" s="9" customFormat="1" ht="20.25" customHeight="1" x14ac:dyDescent="0.25"/>
    <row r="14" spans="2:15" s="9" customFormat="1" ht="24" customHeight="1" x14ac:dyDescent="0.25">
      <c r="E14" s="10" t="s">
        <v>251</v>
      </c>
      <c r="F14" s="10"/>
      <c r="G14" s="10"/>
    </row>
    <row r="15" spans="2:15" s="9" customFormat="1" ht="43.15" customHeight="1" x14ac:dyDescent="0.25"/>
    <row r="16" spans="2:15" s="9" customFormat="1" ht="20.9" customHeight="1" x14ac:dyDescent="0.25">
      <c r="B16" s="11" t="s">
        <v>252</v>
      </c>
      <c r="C16" s="11"/>
    </row>
    <row r="17" spans="2:13" s="9" customFormat="1" ht="2.65" customHeight="1" x14ac:dyDescent="0.25"/>
    <row r="18" spans="2:13" s="9" customFormat="1" ht="20.9" customHeight="1" x14ac:dyDescent="0.25">
      <c r="B18" s="11" t="s">
        <v>253</v>
      </c>
      <c r="C18" s="11"/>
    </row>
    <row r="19" spans="2:13" s="9" customFormat="1" ht="2.65" customHeight="1" x14ac:dyDescent="0.25"/>
    <row r="20" spans="2:13" s="9" customFormat="1" ht="20.9" customHeight="1" x14ac:dyDescent="0.25">
      <c r="B20" s="11" t="s">
        <v>254</v>
      </c>
      <c r="C20" s="11"/>
    </row>
    <row r="21" spans="2:13" s="9" customFormat="1" ht="2.65" customHeight="1" x14ac:dyDescent="0.25"/>
    <row r="22" spans="2:13" s="9" customFormat="1" ht="20.9" customHeight="1" x14ac:dyDescent="0.25">
      <c r="B22" s="11" t="s">
        <v>255</v>
      </c>
      <c r="C22" s="11"/>
    </row>
    <row r="23" spans="2:13" s="9" customFormat="1" ht="34.75" customHeight="1" x14ac:dyDescent="0.25"/>
    <row r="24" spans="2:13" s="9" customFormat="1" ht="50.15" customHeight="1" x14ac:dyDescent="0.25">
      <c r="B24" s="12" t="s">
        <v>256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2:13" s="9" customFormat="1" ht="2.65" customHeight="1" x14ac:dyDescent="0.25"/>
    <row r="26" spans="2:13" s="9" customFormat="1" ht="14" x14ac:dyDescent="0.3">
      <c r="B26" s="13" t="s">
        <v>269</v>
      </c>
      <c r="C26" s="14"/>
      <c r="D26" s="14"/>
      <c r="E26" s="14"/>
      <c r="F26" s="14"/>
      <c r="G26" s="14"/>
      <c r="H26" s="14"/>
      <c r="I26" s="15">
        <f>F121</f>
        <v>0</v>
      </c>
      <c r="J26" s="15"/>
      <c r="K26" s="14" t="s">
        <v>270</v>
      </c>
      <c r="L26" s="14"/>
    </row>
    <row r="27" spans="2:13" s="9" customFormat="1" ht="28" customHeight="1" x14ac:dyDescent="0.25">
      <c r="B27" s="16" t="s">
        <v>271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2:13" s="9" customFormat="1" ht="28.75" customHeight="1" x14ac:dyDescent="0.25"/>
    <row r="29" spans="2:13" s="9" customFormat="1" ht="3.25" customHeight="1" x14ac:dyDescent="0.25"/>
    <row r="30" spans="2:13" s="9" customFormat="1" ht="18.25" customHeight="1" x14ac:dyDescent="0.25">
      <c r="B30" s="17" t="s">
        <v>257</v>
      </c>
      <c r="C30" s="17"/>
      <c r="D30" s="17"/>
      <c r="E30" s="17"/>
      <c r="F30" s="17"/>
      <c r="G30" s="17"/>
      <c r="H30" s="17"/>
      <c r="I30" s="17"/>
      <c r="J30" s="17"/>
      <c r="K30" s="17"/>
    </row>
    <row r="31" spans="2:13" s="9" customFormat="1" ht="5.25" customHeight="1" x14ac:dyDescent="0.25"/>
    <row r="32" spans="2:13" s="9" customFormat="1" ht="45.4" customHeight="1" x14ac:dyDescent="0.25">
      <c r="B32" s="18" t="s">
        <v>0</v>
      </c>
      <c r="C32" s="19" t="s">
        <v>1</v>
      </c>
      <c r="D32" s="20" t="s">
        <v>2</v>
      </c>
      <c r="E32" s="20" t="s">
        <v>3</v>
      </c>
      <c r="F32" s="20" t="s">
        <v>4</v>
      </c>
      <c r="G32" s="20" t="s">
        <v>5</v>
      </c>
      <c r="H32" s="20" t="s">
        <v>6</v>
      </c>
      <c r="I32" s="19" t="s">
        <v>7</v>
      </c>
      <c r="J32" s="20" t="s">
        <v>8</v>
      </c>
      <c r="K32" s="20" t="s">
        <v>9</v>
      </c>
      <c r="L32" s="21" t="s">
        <v>10</v>
      </c>
      <c r="M32" s="21"/>
    </row>
    <row r="33" spans="2:13" s="9" customFormat="1" ht="19.75" customHeight="1" x14ac:dyDescent="0.25">
      <c r="B33" s="22">
        <v>1</v>
      </c>
      <c r="C33" s="23" t="s">
        <v>11</v>
      </c>
      <c r="D33" s="23" t="s">
        <v>12</v>
      </c>
      <c r="E33" s="24" t="s">
        <v>13</v>
      </c>
      <c r="F33" s="23" t="s">
        <v>14</v>
      </c>
      <c r="G33" s="25">
        <v>101</v>
      </c>
      <c r="H33" s="2"/>
      <c r="I33" s="26">
        <f>G33*H33</f>
        <v>0</v>
      </c>
      <c r="J33" s="22">
        <v>8</v>
      </c>
      <c r="K33" s="26">
        <f>ROUND(I33*J33/100,2)</f>
        <v>0</v>
      </c>
      <c r="L33" s="27">
        <f>I33+K33</f>
        <v>0</v>
      </c>
      <c r="M33" s="28"/>
    </row>
    <row r="34" spans="2:13" s="9" customFormat="1" ht="3.25" customHeight="1" x14ac:dyDescent="0.25"/>
    <row r="35" spans="2:13" s="9" customFormat="1" ht="18.25" customHeight="1" x14ac:dyDescent="0.25">
      <c r="B35" s="17" t="s">
        <v>258</v>
      </c>
      <c r="C35" s="17"/>
      <c r="D35" s="17"/>
      <c r="E35" s="17"/>
      <c r="F35" s="17"/>
      <c r="G35" s="17"/>
      <c r="H35" s="17"/>
      <c r="I35" s="17"/>
      <c r="J35" s="17"/>
      <c r="K35" s="17"/>
    </row>
    <row r="36" spans="2:13" s="9" customFormat="1" ht="5.25" customHeight="1" x14ac:dyDescent="0.25"/>
    <row r="37" spans="2:13" s="9" customFormat="1" ht="45.4" customHeight="1" x14ac:dyDescent="0.25">
      <c r="B37" s="18" t="s">
        <v>0</v>
      </c>
      <c r="C37" s="19" t="s">
        <v>1</v>
      </c>
      <c r="D37" s="20" t="s">
        <v>2</v>
      </c>
      <c r="E37" s="20" t="s">
        <v>3</v>
      </c>
      <c r="F37" s="20" t="s">
        <v>4</v>
      </c>
      <c r="G37" s="20" t="s">
        <v>5</v>
      </c>
      <c r="H37" s="20" t="s">
        <v>6</v>
      </c>
      <c r="I37" s="19" t="s">
        <v>7</v>
      </c>
      <c r="J37" s="20" t="s">
        <v>8</v>
      </c>
      <c r="K37" s="20" t="s">
        <v>9</v>
      </c>
      <c r="L37" s="21" t="s">
        <v>10</v>
      </c>
      <c r="M37" s="21"/>
    </row>
    <row r="38" spans="2:13" s="9" customFormat="1" ht="19.75" customHeight="1" x14ac:dyDescent="0.25">
      <c r="B38" s="22">
        <v>2</v>
      </c>
      <c r="C38" s="23" t="s">
        <v>11</v>
      </c>
      <c r="D38" s="23" t="s">
        <v>12</v>
      </c>
      <c r="E38" s="24" t="s">
        <v>13</v>
      </c>
      <c r="F38" s="23" t="s">
        <v>14</v>
      </c>
      <c r="G38" s="25">
        <v>25</v>
      </c>
      <c r="H38" s="2"/>
      <c r="I38" s="26">
        <f>G38*H38</f>
        <v>0</v>
      </c>
      <c r="J38" s="22">
        <v>8</v>
      </c>
      <c r="K38" s="26">
        <f>ROUND(I38*J38/100,2)</f>
        <v>0</v>
      </c>
      <c r="L38" s="27">
        <f>I38+K38</f>
        <v>0</v>
      </c>
      <c r="M38" s="28"/>
    </row>
    <row r="39" spans="2:13" s="9" customFormat="1" ht="3.25" customHeight="1" x14ac:dyDescent="0.25"/>
    <row r="40" spans="2:13" s="9" customFormat="1" ht="18.25" customHeight="1" x14ac:dyDescent="0.25">
      <c r="B40" s="17" t="s">
        <v>259</v>
      </c>
      <c r="C40" s="17"/>
      <c r="D40" s="17"/>
      <c r="E40" s="17"/>
      <c r="F40" s="17"/>
      <c r="G40" s="17"/>
      <c r="H40" s="17"/>
      <c r="I40" s="17"/>
      <c r="J40" s="17"/>
      <c r="K40" s="17"/>
    </row>
    <row r="41" spans="2:13" s="9" customFormat="1" ht="5.25" customHeight="1" x14ac:dyDescent="0.25"/>
    <row r="42" spans="2:13" s="9" customFormat="1" ht="45.4" customHeight="1" x14ac:dyDescent="0.25">
      <c r="B42" s="18" t="s">
        <v>0</v>
      </c>
      <c r="C42" s="19" t="s">
        <v>1</v>
      </c>
      <c r="D42" s="20" t="s">
        <v>2</v>
      </c>
      <c r="E42" s="20" t="s">
        <v>3</v>
      </c>
      <c r="F42" s="20" t="s">
        <v>4</v>
      </c>
      <c r="G42" s="20" t="s">
        <v>5</v>
      </c>
      <c r="H42" s="20" t="s">
        <v>6</v>
      </c>
      <c r="I42" s="19" t="s">
        <v>7</v>
      </c>
      <c r="J42" s="20" t="s">
        <v>8</v>
      </c>
      <c r="K42" s="20" t="s">
        <v>9</v>
      </c>
      <c r="L42" s="21" t="s">
        <v>10</v>
      </c>
      <c r="M42" s="21"/>
    </row>
    <row r="43" spans="2:13" s="9" customFormat="1" ht="19.75" customHeight="1" x14ac:dyDescent="0.25">
      <c r="B43" s="22">
        <v>3</v>
      </c>
      <c r="C43" s="23" t="s">
        <v>11</v>
      </c>
      <c r="D43" s="23" t="s">
        <v>12</v>
      </c>
      <c r="E43" s="24" t="s">
        <v>13</v>
      </c>
      <c r="F43" s="23" t="s">
        <v>14</v>
      </c>
      <c r="G43" s="25">
        <v>224</v>
      </c>
      <c r="H43" s="2"/>
      <c r="I43" s="26">
        <f>G43*H43</f>
        <v>0</v>
      </c>
      <c r="J43" s="22">
        <v>8</v>
      </c>
      <c r="K43" s="26">
        <f>ROUND(I43*J43/100,2)</f>
        <v>0</v>
      </c>
      <c r="L43" s="27">
        <f>I43+K43</f>
        <v>0</v>
      </c>
      <c r="M43" s="28"/>
    </row>
    <row r="44" spans="2:13" s="9" customFormat="1" ht="9" customHeight="1" x14ac:dyDescent="0.25"/>
    <row r="45" spans="2:13" s="9" customFormat="1" ht="45.4" customHeight="1" x14ac:dyDescent="0.25">
      <c r="B45" s="18" t="s">
        <v>0</v>
      </c>
      <c r="C45" s="19" t="s">
        <v>1</v>
      </c>
      <c r="D45" s="20" t="s">
        <v>2</v>
      </c>
      <c r="E45" s="20" t="s">
        <v>3</v>
      </c>
      <c r="F45" s="20" t="s">
        <v>4</v>
      </c>
      <c r="G45" s="20" t="s">
        <v>5</v>
      </c>
      <c r="H45" s="20" t="s">
        <v>6</v>
      </c>
      <c r="I45" s="19" t="s">
        <v>7</v>
      </c>
      <c r="J45" s="20" t="s">
        <v>8</v>
      </c>
      <c r="K45" s="20" t="s">
        <v>9</v>
      </c>
      <c r="L45" s="21" t="s">
        <v>10</v>
      </c>
      <c r="M45" s="21"/>
    </row>
    <row r="46" spans="2:13" s="9" customFormat="1" ht="28.75" customHeight="1" x14ac:dyDescent="0.25">
      <c r="B46" s="22">
        <v>4</v>
      </c>
      <c r="C46" s="23" t="s">
        <v>15</v>
      </c>
      <c r="D46" s="23" t="s">
        <v>16</v>
      </c>
      <c r="E46" s="24" t="s">
        <v>17</v>
      </c>
      <c r="F46" s="23" t="s">
        <v>18</v>
      </c>
      <c r="G46" s="29">
        <v>0.4</v>
      </c>
      <c r="H46" s="2"/>
      <c r="I46" s="26">
        <f>G46*H46</f>
        <v>0</v>
      </c>
      <c r="J46" s="30">
        <v>8</v>
      </c>
      <c r="K46" s="26">
        <f>ROUND(I46*J46/100,2)</f>
        <v>0</v>
      </c>
      <c r="L46" s="27">
        <f>I46+K46</f>
        <v>0</v>
      </c>
      <c r="M46" s="28"/>
    </row>
    <row r="47" spans="2:13" s="9" customFormat="1" ht="19.75" customHeight="1" x14ac:dyDescent="0.25">
      <c r="B47" s="22">
        <v>5</v>
      </c>
      <c r="C47" s="23" t="s">
        <v>19</v>
      </c>
      <c r="D47" s="23" t="s">
        <v>20</v>
      </c>
      <c r="E47" s="24" t="s">
        <v>21</v>
      </c>
      <c r="F47" s="23" t="s">
        <v>18</v>
      </c>
      <c r="G47" s="29">
        <v>1.34</v>
      </c>
      <c r="H47" s="2"/>
      <c r="I47" s="26">
        <f t="shared" ref="I47:I110" si="0">G47*H47</f>
        <v>0</v>
      </c>
      <c r="J47" s="30">
        <v>8</v>
      </c>
      <c r="K47" s="26">
        <f t="shared" ref="K47:K110" si="1">ROUND(I47*J47/100,2)</f>
        <v>0</v>
      </c>
      <c r="L47" s="27">
        <f t="shared" ref="L47:L110" si="2">I47+K47</f>
        <v>0</v>
      </c>
      <c r="M47" s="28"/>
    </row>
    <row r="48" spans="2:13" s="9" customFormat="1" ht="28.75" customHeight="1" x14ac:dyDescent="0.25">
      <c r="B48" s="22">
        <v>6</v>
      </c>
      <c r="C48" s="23" t="s">
        <v>22</v>
      </c>
      <c r="D48" s="23" t="s">
        <v>23</v>
      </c>
      <c r="E48" s="24" t="s">
        <v>24</v>
      </c>
      <c r="F48" s="23" t="s">
        <v>18</v>
      </c>
      <c r="G48" s="29">
        <v>4.4000000000000004</v>
      </c>
      <c r="H48" s="2"/>
      <c r="I48" s="26">
        <f t="shared" si="0"/>
        <v>0</v>
      </c>
      <c r="J48" s="30">
        <v>8</v>
      </c>
      <c r="K48" s="26">
        <f t="shared" si="1"/>
        <v>0</v>
      </c>
      <c r="L48" s="27">
        <f t="shared" si="2"/>
        <v>0</v>
      </c>
      <c r="M48" s="28"/>
    </row>
    <row r="49" spans="2:13" s="9" customFormat="1" ht="28.75" customHeight="1" x14ac:dyDescent="0.25">
      <c r="B49" s="22">
        <v>7</v>
      </c>
      <c r="C49" s="23" t="s">
        <v>25</v>
      </c>
      <c r="D49" s="23" t="s">
        <v>26</v>
      </c>
      <c r="E49" s="24" t="s">
        <v>27</v>
      </c>
      <c r="F49" s="23" t="s">
        <v>28</v>
      </c>
      <c r="G49" s="29">
        <v>8.93</v>
      </c>
      <c r="H49" s="2"/>
      <c r="I49" s="26">
        <f t="shared" si="0"/>
        <v>0</v>
      </c>
      <c r="J49" s="30">
        <v>8</v>
      </c>
      <c r="K49" s="26">
        <f t="shared" si="1"/>
        <v>0</v>
      </c>
      <c r="L49" s="27">
        <f t="shared" si="2"/>
        <v>0</v>
      </c>
      <c r="M49" s="28"/>
    </row>
    <row r="50" spans="2:13" s="9" customFormat="1" ht="19.75" customHeight="1" x14ac:dyDescent="0.25">
      <c r="B50" s="22">
        <v>8</v>
      </c>
      <c r="C50" s="23" t="s">
        <v>29</v>
      </c>
      <c r="D50" s="23" t="s">
        <v>30</v>
      </c>
      <c r="E50" s="24" t="s">
        <v>31</v>
      </c>
      <c r="F50" s="23" t="s">
        <v>28</v>
      </c>
      <c r="G50" s="29">
        <v>0.25</v>
      </c>
      <c r="H50" s="2"/>
      <c r="I50" s="26">
        <f t="shared" si="0"/>
        <v>0</v>
      </c>
      <c r="J50" s="30">
        <v>8</v>
      </c>
      <c r="K50" s="26">
        <f t="shared" si="1"/>
        <v>0</v>
      </c>
      <c r="L50" s="27">
        <f t="shared" si="2"/>
        <v>0</v>
      </c>
      <c r="M50" s="28"/>
    </row>
    <row r="51" spans="2:13" s="9" customFormat="1" ht="19.75" customHeight="1" x14ac:dyDescent="0.25">
      <c r="B51" s="22">
        <v>9</v>
      </c>
      <c r="C51" s="23" t="s">
        <v>32</v>
      </c>
      <c r="D51" s="23" t="s">
        <v>33</v>
      </c>
      <c r="E51" s="24" t="s">
        <v>34</v>
      </c>
      <c r="F51" s="23" t="s">
        <v>35</v>
      </c>
      <c r="G51" s="29">
        <v>2.25</v>
      </c>
      <c r="H51" s="2"/>
      <c r="I51" s="26">
        <f t="shared" si="0"/>
        <v>0</v>
      </c>
      <c r="J51" s="30">
        <v>8</v>
      </c>
      <c r="K51" s="26">
        <f t="shared" si="1"/>
        <v>0</v>
      </c>
      <c r="L51" s="27">
        <f t="shared" si="2"/>
        <v>0</v>
      </c>
      <c r="M51" s="28"/>
    </row>
    <row r="52" spans="2:13" s="9" customFormat="1" ht="19.75" customHeight="1" x14ac:dyDescent="0.25">
      <c r="B52" s="22">
        <v>10</v>
      </c>
      <c r="C52" s="23" t="s">
        <v>36</v>
      </c>
      <c r="D52" s="23" t="s">
        <v>37</v>
      </c>
      <c r="E52" s="24" t="s">
        <v>38</v>
      </c>
      <c r="F52" s="23" t="s">
        <v>35</v>
      </c>
      <c r="G52" s="29">
        <v>12.32</v>
      </c>
      <c r="H52" s="2"/>
      <c r="I52" s="26">
        <f t="shared" si="0"/>
        <v>0</v>
      </c>
      <c r="J52" s="30">
        <v>8</v>
      </c>
      <c r="K52" s="26">
        <f t="shared" si="1"/>
        <v>0</v>
      </c>
      <c r="L52" s="27">
        <f t="shared" si="2"/>
        <v>0</v>
      </c>
      <c r="M52" s="28"/>
    </row>
    <row r="53" spans="2:13" s="9" customFormat="1" ht="19.75" customHeight="1" x14ac:dyDescent="0.25">
      <c r="B53" s="22">
        <v>11</v>
      </c>
      <c r="C53" s="23" t="s">
        <v>39</v>
      </c>
      <c r="D53" s="23" t="s">
        <v>40</v>
      </c>
      <c r="E53" s="24" t="s">
        <v>41</v>
      </c>
      <c r="F53" s="23" t="s">
        <v>35</v>
      </c>
      <c r="G53" s="29">
        <v>10.57</v>
      </c>
      <c r="H53" s="2"/>
      <c r="I53" s="26">
        <f t="shared" si="0"/>
        <v>0</v>
      </c>
      <c r="J53" s="30">
        <v>8</v>
      </c>
      <c r="K53" s="26">
        <f t="shared" si="1"/>
        <v>0</v>
      </c>
      <c r="L53" s="27">
        <f t="shared" si="2"/>
        <v>0</v>
      </c>
      <c r="M53" s="28"/>
    </row>
    <row r="54" spans="2:13" s="9" customFormat="1" ht="28.75" customHeight="1" x14ac:dyDescent="0.25">
      <c r="B54" s="22">
        <v>12</v>
      </c>
      <c r="C54" s="23" t="s">
        <v>42</v>
      </c>
      <c r="D54" s="23" t="s">
        <v>43</v>
      </c>
      <c r="E54" s="24" t="s">
        <v>44</v>
      </c>
      <c r="F54" s="23" t="s">
        <v>18</v>
      </c>
      <c r="G54" s="29">
        <v>0.65</v>
      </c>
      <c r="H54" s="2"/>
      <c r="I54" s="26">
        <f t="shared" si="0"/>
        <v>0</v>
      </c>
      <c r="J54" s="30">
        <v>8</v>
      </c>
      <c r="K54" s="26">
        <f t="shared" si="1"/>
        <v>0</v>
      </c>
      <c r="L54" s="27">
        <f t="shared" si="2"/>
        <v>0</v>
      </c>
      <c r="M54" s="28"/>
    </row>
    <row r="55" spans="2:13" s="9" customFormat="1" ht="28.75" customHeight="1" x14ac:dyDescent="0.25">
      <c r="B55" s="22">
        <v>13</v>
      </c>
      <c r="C55" s="23" t="s">
        <v>45</v>
      </c>
      <c r="D55" s="23" t="s">
        <v>46</v>
      </c>
      <c r="E55" s="24" t="s">
        <v>47</v>
      </c>
      <c r="F55" s="23" t="s">
        <v>18</v>
      </c>
      <c r="G55" s="29">
        <v>5.2</v>
      </c>
      <c r="H55" s="2"/>
      <c r="I55" s="26">
        <f t="shared" si="0"/>
        <v>0</v>
      </c>
      <c r="J55" s="30">
        <v>8</v>
      </c>
      <c r="K55" s="26">
        <f t="shared" si="1"/>
        <v>0</v>
      </c>
      <c r="L55" s="27">
        <f t="shared" si="2"/>
        <v>0</v>
      </c>
      <c r="M55" s="28"/>
    </row>
    <row r="56" spans="2:13" s="9" customFormat="1" ht="19.75" customHeight="1" x14ac:dyDescent="0.25">
      <c r="B56" s="22">
        <v>14</v>
      </c>
      <c r="C56" s="23" t="s">
        <v>48</v>
      </c>
      <c r="D56" s="23" t="s">
        <v>49</v>
      </c>
      <c r="E56" s="24" t="s">
        <v>50</v>
      </c>
      <c r="F56" s="23" t="s">
        <v>18</v>
      </c>
      <c r="G56" s="29">
        <v>5.85</v>
      </c>
      <c r="H56" s="2"/>
      <c r="I56" s="26">
        <f t="shared" si="0"/>
        <v>0</v>
      </c>
      <c r="J56" s="30">
        <v>8</v>
      </c>
      <c r="K56" s="26">
        <f t="shared" si="1"/>
        <v>0</v>
      </c>
      <c r="L56" s="27">
        <f t="shared" si="2"/>
        <v>0</v>
      </c>
      <c r="M56" s="28"/>
    </row>
    <row r="57" spans="2:13" s="9" customFormat="1" ht="19.75" customHeight="1" x14ac:dyDescent="0.25">
      <c r="B57" s="22">
        <v>15</v>
      </c>
      <c r="C57" s="23" t="s">
        <v>51</v>
      </c>
      <c r="D57" s="23" t="s">
        <v>52</v>
      </c>
      <c r="E57" s="24" t="s">
        <v>53</v>
      </c>
      <c r="F57" s="23" t="s">
        <v>18</v>
      </c>
      <c r="G57" s="29">
        <v>14.69</v>
      </c>
      <c r="H57" s="2"/>
      <c r="I57" s="26">
        <f t="shared" si="0"/>
        <v>0</v>
      </c>
      <c r="J57" s="30">
        <v>8</v>
      </c>
      <c r="K57" s="26">
        <f t="shared" si="1"/>
        <v>0</v>
      </c>
      <c r="L57" s="27">
        <f t="shared" si="2"/>
        <v>0</v>
      </c>
      <c r="M57" s="28"/>
    </row>
    <row r="58" spans="2:13" s="9" customFormat="1" ht="19.75" customHeight="1" x14ac:dyDescent="0.25">
      <c r="B58" s="22">
        <v>16</v>
      </c>
      <c r="C58" s="23" t="s">
        <v>54</v>
      </c>
      <c r="D58" s="23" t="s">
        <v>55</v>
      </c>
      <c r="E58" s="24" t="s">
        <v>56</v>
      </c>
      <c r="F58" s="23" t="s">
        <v>57</v>
      </c>
      <c r="G58" s="29">
        <v>21</v>
      </c>
      <c r="H58" s="2"/>
      <c r="I58" s="26">
        <f t="shared" si="0"/>
        <v>0</v>
      </c>
      <c r="J58" s="30">
        <v>8</v>
      </c>
      <c r="K58" s="26">
        <f t="shared" si="1"/>
        <v>0</v>
      </c>
      <c r="L58" s="27">
        <f t="shared" si="2"/>
        <v>0</v>
      </c>
      <c r="M58" s="28"/>
    </row>
    <row r="59" spans="2:13" s="9" customFormat="1" ht="28.75" customHeight="1" x14ac:dyDescent="0.25">
      <c r="B59" s="22">
        <v>17</v>
      </c>
      <c r="C59" s="23" t="s">
        <v>58</v>
      </c>
      <c r="D59" s="23" t="s">
        <v>59</v>
      </c>
      <c r="E59" s="24" t="s">
        <v>60</v>
      </c>
      <c r="F59" s="23" t="s">
        <v>57</v>
      </c>
      <c r="G59" s="29">
        <v>2</v>
      </c>
      <c r="H59" s="2"/>
      <c r="I59" s="26">
        <f t="shared" si="0"/>
        <v>0</v>
      </c>
      <c r="J59" s="30">
        <v>8</v>
      </c>
      <c r="K59" s="26">
        <f t="shared" si="1"/>
        <v>0</v>
      </c>
      <c r="L59" s="27">
        <f t="shared" si="2"/>
        <v>0</v>
      </c>
      <c r="M59" s="28"/>
    </row>
    <row r="60" spans="2:13" s="9" customFormat="1" ht="19.75" customHeight="1" x14ac:dyDescent="0.25">
      <c r="B60" s="22">
        <v>18</v>
      </c>
      <c r="C60" s="23" t="s">
        <v>61</v>
      </c>
      <c r="D60" s="23" t="s">
        <v>62</v>
      </c>
      <c r="E60" s="24" t="s">
        <v>63</v>
      </c>
      <c r="F60" s="23" t="s">
        <v>64</v>
      </c>
      <c r="G60" s="29">
        <v>2.5</v>
      </c>
      <c r="H60" s="2"/>
      <c r="I60" s="26">
        <f t="shared" si="0"/>
        <v>0</v>
      </c>
      <c r="J60" s="30">
        <v>8</v>
      </c>
      <c r="K60" s="26">
        <f t="shared" si="1"/>
        <v>0</v>
      </c>
      <c r="L60" s="27">
        <f t="shared" si="2"/>
        <v>0</v>
      </c>
      <c r="M60" s="28"/>
    </row>
    <row r="61" spans="2:13" s="9" customFormat="1" ht="19.75" customHeight="1" x14ac:dyDescent="0.25">
      <c r="B61" s="22">
        <v>19</v>
      </c>
      <c r="C61" s="23" t="s">
        <v>65</v>
      </c>
      <c r="D61" s="23" t="s">
        <v>66</v>
      </c>
      <c r="E61" s="24" t="s">
        <v>67</v>
      </c>
      <c r="F61" s="23" t="s">
        <v>57</v>
      </c>
      <c r="G61" s="29">
        <v>65</v>
      </c>
      <c r="H61" s="2"/>
      <c r="I61" s="26">
        <f t="shared" si="0"/>
        <v>0</v>
      </c>
      <c r="J61" s="30">
        <v>23</v>
      </c>
      <c r="K61" s="26">
        <f t="shared" si="1"/>
        <v>0</v>
      </c>
      <c r="L61" s="27">
        <f t="shared" si="2"/>
        <v>0</v>
      </c>
      <c r="M61" s="28"/>
    </row>
    <row r="62" spans="2:13" s="9" customFormat="1" ht="19.75" customHeight="1" x14ac:dyDescent="0.25">
      <c r="B62" s="22">
        <v>20</v>
      </c>
      <c r="C62" s="23" t="s">
        <v>68</v>
      </c>
      <c r="D62" s="23" t="s">
        <v>69</v>
      </c>
      <c r="E62" s="24" t="s">
        <v>70</v>
      </c>
      <c r="F62" s="23" t="s">
        <v>57</v>
      </c>
      <c r="G62" s="29">
        <v>10</v>
      </c>
      <c r="H62" s="2"/>
      <c r="I62" s="26">
        <f t="shared" si="0"/>
        <v>0</v>
      </c>
      <c r="J62" s="30">
        <v>23</v>
      </c>
      <c r="K62" s="26">
        <f t="shared" si="1"/>
        <v>0</v>
      </c>
      <c r="L62" s="27">
        <f t="shared" si="2"/>
        <v>0</v>
      </c>
      <c r="M62" s="28"/>
    </row>
    <row r="63" spans="2:13" s="9" customFormat="1" ht="19.75" customHeight="1" x14ac:dyDescent="0.25">
      <c r="B63" s="22">
        <v>21</v>
      </c>
      <c r="C63" s="23" t="s">
        <v>71</v>
      </c>
      <c r="D63" s="23" t="s">
        <v>72</v>
      </c>
      <c r="E63" s="24" t="s">
        <v>73</v>
      </c>
      <c r="F63" s="23" t="s">
        <v>64</v>
      </c>
      <c r="G63" s="29">
        <v>19.28</v>
      </c>
      <c r="H63" s="2"/>
      <c r="I63" s="26">
        <f t="shared" si="0"/>
        <v>0</v>
      </c>
      <c r="J63" s="30">
        <v>23</v>
      </c>
      <c r="K63" s="26">
        <f t="shared" si="1"/>
        <v>0</v>
      </c>
      <c r="L63" s="27">
        <f t="shared" si="2"/>
        <v>0</v>
      </c>
      <c r="M63" s="28"/>
    </row>
    <row r="64" spans="2:13" s="9" customFormat="1" ht="19.75" customHeight="1" x14ac:dyDescent="0.25">
      <c r="B64" s="22">
        <v>22</v>
      </c>
      <c r="C64" s="23" t="s">
        <v>74</v>
      </c>
      <c r="D64" s="23" t="s">
        <v>75</v>
      </c>
      <c r="E64" s="24" t="s">
        <v>76</v>
      </c>
      <c r="F64" s="23" t="s">
        <v>77</v>
      </c>
      <c r="G64" s="29">
        <v>20</v>
      </c>
      <c r="H64" s="2"/>
      <c r="I64" s="26">
        <f t="shared" si="0"/>
        <v>0</v>
      </c>
      <c r="J64" s="30">
        <v>23</v>
      </c>
      <c r="K64" s="26">
        <f t="shared" si="1"/>
        <v>0</v>
      </c>
      <c r="L64" s="27">
        <f t="shared" si="2"/>
        <v>0</v>
      </c>
      <c r="M64" s="28"/>
    </row>
    <row r="65" spans="2:13" s="9" customFormat="1" ht="28.75" customHeight="1" x14ac:dyDescent="0.25">
      <c r="B65" s="22">
        <v>23</v>
      </c>
      <c r="C65" s="23" t="s">
        <v>78</v>
      </c>
      <c r="D65" s="23" t="s">
        <v>79</v>
      </c>
      <c r="E65" s="24" t="s">
        <v>80</v>
      </c>
      <c r="F65" s="23" t="s">
        <v>57</v>
      </c>
      <c r="G65" s="29">
        <v>105</v>
      </c>
      <c r="H65" s="2"/>
      <c r="I65" s="26">
        <f t="shared" si="0"/>
        <v>0</v>
      </c>
      <c r="J65" s="30">
        <v>8</v>
      </c>
      <c r="K65" s="26">
        <f t="shared" si="1"/>
        <v>0</v>
      </c>
      <c r="L65" s="27">
        <f t="shared" si="2"/>
        <v>0</v>
      </c>
      <c r="M65" s="28"/>
    </row>
    <row r="66" spans="2:13" s="9" customFormat="1" ht="19.75" customHeight="1" x14ac:dyDescent="0.25">
      <c r="B66" s="22">
        <v>24</v>
      </c>
      <c r="C66" s="23" t="s">
        <v>81</v>
      </c>
      <c r="D66" s="23" t="s">
        <v>82</v>
      </c>
      <c r="E66" s="24" t="s">
        <v>83</v>
      </c>
      <c r="F66" s="23" t="s">
        <v>57</v>
      </c>
      <c r="G66" s="29">
        <v>15</v>
      </c>
      <c r="H66" s="2"/>
      <c r="I66" s="26">
        <f t="shared" si="0"/>
        <v>0</v>
      </c>
      <c r="J66" s="30">
        <v>8</v>
      </c>
      <c r="K66" s="26">
        <f t="shared" si="1"/>
        <v>0</v>
      </c>
      <c r="L66" s="27">
        <f t="shared" si="2"/>
        <v>0</v>
      </c>
      <c r="M66" s="28"/>
    </row>
    <row r="67" spans="2:13" s="9" customFormat="1" ht="19.75" customHeight="1" x14ac:dyDescent="0.25">
      <c r="B67" s="22">
        <v>25</v>
      </c>
      <c r="C67" s="23" t="s">
        <v>84</v>
      </c>
      <c r="D67" s="23" t="s">
        <v>85</v>
      </c>
      <c r="E67" s="24" t="s">
        <v>86</v>
      </c>
      <c r="F67" s="23" t="s">
        <v>18</v>
      </c>
      <c r="G67" s="29">
        <v>1</v>
      </c>
      <c r="H67" s="2"/>
      <c r="I67" s="26">
        <f t="shared" si="0"/>
        <v>0</v>
      </c>
      <c r="J67" s="30">
        <v>8</v>
      </c>
      <c r="K67" s="26">
        <f t="shared" si="1"/>
        <v>0</v>
      </c>
      <c r="L67" s="27">
        <f t="shared" si="2"/>
        <v>0</v>
      </c>
      <c r="M67" s="28"/>
    </row>
    <row r="68" spans="2:13" s="9" customFormat="1" ht="28.75" customHeight="1" x14ac:dyDescent="0.25">
      <c r="B68" s="22">
        <v>26</v>
      </c>
      <c r="C68" s="23" t="s">
        <v>87</v>
      </c>
      <c r="D68" s="23" t="s">
        <v>88</v>
      </c>
      <c r="E68" s="24" t="s">
        <v>89</v>
      </c>
      <c r="F68" s="23" t="s">
        <v>77</v>
      </c>
      <c r="G68" s="29">
        <v>1</v>
      </c>
      <c r="H68" s="2"/>
      <c r="I68" s="26">
        <f t="shared" si="0"/>
        <v>0</v>
      </c>
      <c r="J68" s="30">
        <v>8</v>
      </c>
      <c r="K68" s="26">
        <f t="shared" si="1"/>
        <v>0</v>
      </c>
      <c r="L68" s="27">
        <f t="shared" si="2"/>
        <v>0</v>
      </c>
      <c r="M68" s="28"/>
    </row>
    <row r="69" spans="2:13" s="9" customFormat="1" ht="28.75" customHeight="1" x14ac:dyDescent="0.25">
      <c r="B69" s="22">
        <v>27</v>
      </c>
      <c r="C69" s="23" t="s">
        <v>90</v>
      </c>
      <c r="D69" s="23" t="s">
        <v>91</v>
      </c>
      <c r="E69" s="24" t="s">
        <v>92</v>
      </c>
      <c r="F69" s="23" t="s">
        <v>93</v>
      </c>
      <c r="G69" s="29">
        <v>231.4</v>
      </c>
      <c r="H69" s="2"/>
      <c r="I69" s="26">
        <f t="shared" si="0"/>
        <v>0</v>
      </c>
      <c r="J69" s="30">
        <v>8</v>
      </c>
      <c r="K69" s="26">
        <f t="shared" si="1"/>
        <v>0</v>
      </c>
      <c r="L69" s="27">
        <f t="shared" si="2"/>
        <v>0</v>
      </c>
      <c r="M69" s="28"/>
    </row>
    <row r="70" spans="2:13" s="9" customFormat="1" ht="19.75" customHeight="1" x14ac:dyDescent="0.25">
      <c r="B70" s="22">
        <v>28</v>
      </c>
      <c r="C70" s="23" t="s">
        <v>94</v>
      </c>
      <c r="D70" s="23" t="s">
        <v>95</v>
      </c>
      <c r="E70" s="24" t="s">
        <v>96</v>
      </c>
      <c r="F70" s="23" t="s">
        <v>93</v>
      </c>
      <c r="G70" s="29">
        <v>420</v>
      </c>
      <c r="H70" s="2"/>
      <c r="I70" s="26">
        <f t="shared" si="0"/>
        <v>0</v>
      </c>
      <c r="J70" s="30">
        <v>8</v>
      </c>
      <c r="K70" s="26">
        <f t="shared" si="1"/>
        <v>0</v>
      </c>
      <c r="L70" s="27">
        <f t="shared" si="2"/>
        <v>0</v>
      </c>
      <c r="M70" s="28"/>
    </row>
    <row r="71" spans="2:13" s="9" customFormat="1" ht="19.75" customHeight="1" x14ac:dyDescent="0.25">
      <c r="B71" s="22">
        <v>29</v>
      </c>
      <c r="C71" s="23" t="s">
        <v>97</v>
      </c>
      <c r="D71" s="23" t="s">
        <v>98</v>
      </c>
      <c r="E71" s="24" t="s">
        <v>99</v>
      </c>
      <c r="F71" s="23" t="s">
        <v>93</v>
      </c>
      <c r="G71" s="29">
        <v>420</v>
      </c>
      <c r="H71" s="2"/>
      <c r="I71" s="26">
        <f t="shared" si="0"/>
        <v>0</v>
      </c>
      <c r="J71" s="30">
        <v>8</v>
      </c>
      <c r="K71" s="26">
        <f t="shared" si="1"/>
        <v>0</v>
      </c>
      <c r="L71" s="27">
        <f t="shared" si="2"/>
        <v>0</v>
      </c>
      <c r="M71" s="28"/>
    </row>
    <row r="72" spans="2:13" s="9" customFormat="1" ht="19.75" customHeight="1" x14ac:dyDescent="0.25">
      <c r="B72" s="22">
        <v>30</v>
      </c>
      <c r="C72" s="23" t="s">
        <v>100</v>
      </c>
      <c r="D72" s="23" t="s">
        <v>101</v>
      </c>
      <c r="E72" s="24" t="s">
        <v>102</v>
      </c>
      <c r="F72" s="23" t="s">
        <v>93</v>
      </c>
      <c r="G72" s="29">
        <v>30</v>
      </c>
      <c r="H72" s="2"/>
      <c r="I72" s="26">
        <f t="shared" si="0"/>
        <v>0</v>
      </c>
      <c r="J72" s="30">
        <v>8</v>
      </c>
      <c r="K72" s="26">
        <f t="shared" si="1"/>
        <v>0</v>
      </c>
      <c r="L72" s="27">
        <f t="shared" si="2"/>
        <v>0</v>
      </c>
      <c r="M72" s="28"/>
    </row>
    <row r="73" spans="2:13" s="9" customFormat="1" ht="28.75" customHeight="1" x14ac:dyDescent="0.25">
      <c r="B73" s="22">
        <v>31</v>
      </c>
      <c r="C73" s="23" t="s">
        <v>103</v>
      </c>
      <c r="D73" s="23" t="s">
        <v>104</v>
      </c>
      <c r="E73" s="24" t="s">
        <v>105</v>
      </c>
      <c r="F73" s="23" t="s">
        <v>93</v>
      </c>
      <c r="G73" s="29">
        <v>30</v>
      </c>
      <c r="H73" s="2"/>
      <c r="I73" s="26">
        <f t="shared" si="0"/>
        <v>0</v>
      </c>
      <c r="J73" s="30">
        <v>8</v>
      </c>
      <c r="K73" s="26">
        <f t="shared" si="1"/>
        <v>0</v>
      </c>
      <c r="L73" s="27">
        <f t="shared" si="2"/>
        <v>0</v>
      </c>
      <c r="M73" s="28"/>
    </row>
    <row r="74" spans="2:13" s="9" customFormat="1" ht="19.75" customHeight="1" x14ac:dyDescent="0.25">
      <c r="B74" s="22">
        <v>32</v>
      </c>
      <c r="C74" s="23" t="s">
        <v>106</v>
      </c>
      <c r="D74" s="23" t="s">
        <v>107</v>
      </c>
      <c r="E74" s="24" t="s">
        <v>108</v>
      </c>
      <c r="F74" s="23" t="s">
        <v>93</v>
      </c>
      <c r="G74" s="29">
        <v>24.1</v>
      </c>
      <c r="H74" s="2"/>
      <c r="I74" s="26">
        <f t="shared" si="0"/>
        <v>0</v>
      </c>
      <c r="J74" s="30">
        <v>8</v>
      </c>
      <c r="K74" s="26">
        <f t="shared" si="1"/>
        <v>0</v>
      </c>
      <c r="L74" s="27">
        <f t="shared" si="2"/>
        <v>0</v>
      </c>
      <c r="M74" s="28"/>
    </row>
    <row r="75" spans="2:13" s="9" customFormat="1" ht="19.75" customHeight="1" x14ac:dyDescent="0.25">
      <c r="B75" s="22">
        <v>33</v>
      </c>
      <c r="C75" s="23" t="s">
        <v>109</v>
      </c>
      <c r="D75" s="23" t="s">
        <v>110</v>
      </c>
      <c r="E75" s="24" t="s">
        <v>111</v>
      </c>
      <c r="F75" s="23" t="s">
        <v>93</v>
      </c>
      <c r="G75" s="29">
        <v>11.3</v>
      </c>
      <c r="H75" s="2"/>
      <c r="I75" s="26">
        <f t="shared" si="0"/>
        <v>0</v>
      </c>
      <c r="J75" s="30">
        <v>8</v>
      </c>
      <c r="K75" s="26">
        <f t="shared" si="1"/>
        <v>0</v>
      </c>
      <c r="L75" s="27">
        <f t="shared" si="2"/>
        <v>0</v>
      </c>
      <c r="M75" s="28"/>
    </row>
    <row r="76" spans="2:13" s="9" customFormat="1" ht="19.75" customHeight="1" x14ac:dyDescent="0.25">
      <c r="B76" s="22">
        <v>34</v>
      </c>
      <c r="C76" s="23" t="s">
        <v>112</v>
      </c>
      <c r="D76" s="23" t="s">
        <v>113</v>
      </c>
      <c r="E76" s="24" t="s">
        <v>114</v>
      </c>
      <c r="F76" s="23" t="s">
        <v>93</v>
      </c>
      <c r="G76" s="29">
        <v>130</v>
      </c>
      <c r="H76" s="2"/>
      <c r="I76" s="26">
        <f t="shared" si="0"/>
        <v>0</v>
      </c>
      <c r="J76" s="30">
        <v>8</v>
      </c>
      <c r="K76" s="26">
        <f t="shared" si="1"/>
        <v>0</v>
      </c>
      <c r="L76" s="27">
        <f t="shared" si="2"/>
        <v>0</v>
      </c>
      <c r="M76" s="28"/>
    </row>
    <row r="77" spans="2:13" s="9" customFormat="1" ht="19.75" customHeight="1" x14ac:dyDescent="0.25">
      <c r="B77" s="22">
        <v>35</v>
      </c>
      <c r="C77" s="23" t="s">
        <v>115</v>
      </c>
      <c r="D77" s="23" t="s">
        <v>116</v>
      </c>
      <c r="E77" s="24" t="s">
        <v>117</v>
      </c>
      <c r="F77" s="23" t="s">
        <v>18</v>
      </c>
      <c r="G77" s="29">
        <v>0.8</v>
      </c>
      <c r="H77" s="2"/>
      <c r="I77" s="26">
        <f t="shared" si="0"/>
        <v>0</v>
      </c>
      <c r="J77" s="30">
        <v>8</v>
      </c>
      <c r="K77" s="26">
        <f t="shared" si="1"/>
        <v>0</v>
      </c>
      <c r="L77" s="27">
        <f t="shared" si="2"/>
        <v>0</v>
      </c>
      <c r="M77" s="28"/>
    </row>
    <row r="78" spans="2:13" s="9" customFormat="1" ht="19.75" customHeight="1" x14ac:dyDescent="0.25">
      <c r="B78" s="22">
        <v>36</v>
      </c>
      <c r="C78" s="23" t="s">
        <v>118</v>
      </c>
      <c r="D78" s="23" t="s">
        <v>119</v>
      </c>
      <c r="E78" s="24" t="s">
        <v>120</v>
      </c>
      <c r="F78" s="23" t="s">
        <v>18</v>
      </c>
      <c r="G78" s="29">
        <v>9.3000000000000007</v>
      </c>
      <c r="H78" s="2"/>
      <c r="I78" s="26">
        <f t="shared" si="0"/>
        <v>0</v>
      </c>
      <c r="J78" s="30">
        <v>8</v>
      </c>
      <c r="K78" s="26">
        <f t="shared" si="1"/>
        <v>0</v>
      </c>
      <c r="L78" s="27">
        <f t="shared" si="2"/>
        <v>0</v>
      </c>
      <c r="M78" s="28"/>
    </row>
    <row r="79" spans="2:13" s="9" customFormat="1" ht="28.75" customHeight="1" x14ac:dyDescent="0.25">
      <c r="B79" s="22">
        <v>37</v>
      </c>
      <c r="C79" s="23" t="s">
        <v>121</v>
      </c>
      <c r="D79" s="23" t="s">
        <v>122</v>
      </c>
      <c r="E79" s="24" t="s">
        <v>123</v>
      </c>
      <c r="F79" s="23" t="s">
        <v>93</v>
      </c>
      <c r="G79" s="29">
        <v>232.65</v>
      </c>
      <c r="H79" s="2"/>
      <c r="I79" s="26">
        <f t="shared" si="0"/>
        <v>0</v>
      </c>
      <c r="J79" s="30">
        <v>8</v>
      </c>
      <c r="K79" s="26">
        <f t="shared" si="1"/>
        <v>0</v>
      </c>
      <c r="L79" s="27">
        <f t="shared" si="2"/>
        <v>0</v>
      </c>
      <c r="M79" s="28"/>
    </row>
    <row r="80" spans="2:13" s="9" customFormat="1" ht="19.75" customHeight="1" x14ac:dyDescent="0.25">
      <c r="B80" s="22">
        <v>38</v>
      </c>
      <c r="C80" s="23" t="s">
        <v>124</v>
      </c>
      <c r="D80" s="23" t="s">
        <v>125</v>
      </c>
      <c r="E80" s="24" t="s">
        <v>126</v>
      </c>
      <c r="F80" s="23" t="s">
        <v>93</v>
      </c>
      <c r="G80" s="29">
        <v>3.9</v>
      </c>
      <c r="H80" s="2"/>
      <c r="I80" s="26">
        <f t="shared" si="0"/>
        <v>0</v>
      </c>
      <c r="J80" s="30">
        <v>8</v>
      </c>
      <c r="K80" s="26">
        <f t="shared" si="1"/>
        <v>0</v>
      </c>
      <c r="L80" s="27">
        <f t="shared" si="2"/>
        <v>0</v>
      </c>
      <c r="M80" s="28"/>
    </row>
    <row r="81" spans="2:13" s="9" customFormat="1" ht="28.75" customHeight="1" x14ac:dyDescent="0.25">
      <c r="B81" s="22">
        <v>39</v>
      </c>
      <c r="C81" s="23" t="s">
        <v>127</v>
      </c>
      <c r="D81" s="23" t="s">
        <v>128</v>
      </c>
      <c r="E81" s="24" t="s">
        <v>129</v>
      </c>
      <c r="F81" s="23" t="s">
        <v>93</v>
      </c>
      <c r="G81" s="29">
        <v>163.6</v>
      </c>
      <c r="H81" s="2"/>
      <c r="I81" s="26">
        <f t="shared" si="0"/>
        <v>0</v>
      </c>
      <c r="J81" s="30">
        <v>8</v>
      </c>
      <c r="K81" s="26">
        <f t="shared" si="1"/>
        <v>0</v>
      </c>
      <c r="L81" s="27">
        <f t="shared" si="2"/>
        <v>0</v>
      </c>
      <c r="M81" s="28"/>
    </row>
    <row r="82" spans="2:13" s="9" customFormat="1" ht="19.75" customHeight="1" x14ac:dyDescent="0.25">
      <c r="B82" s="22">
        <v>40</v>
      </c>
      <c r="C82" s="23" t="s">
        <v>130</v>
      </c>
      <c r="D82" s="23" t="s">
        <v>131</v>
      </c>
      <c r="E82" s="24" t="s">
        <v>132</v>
      </c>
      <c r="F82" s="23" t="s">
        <v>93</v>
      </c>
      <c r="G82" s="29">
        <v>39.6</v>
      </c>
      <c r="H82" s="2"/>
      <c r="I82" s="26">
        <f t="shared" si="0"/>
        <v>0</v>
      </c>
      <c r="J82" s="30">
        <v>8</v>
      </c>
      <c r="K82" s="26">
        <f t="shared" si="1"/>
        <v>0</v>
      </c>
      <c r="L82" s="27">
        <f t="shared" si="2"/>
        <v>0</v>
      </c>
      <c r="M82" s="28"/>
    </row>
    <row r="83" spans="2:13" s="9" customFormat="1" ht="19.75" customHeight="1" x14ac:dyDescent="0.25">
      <c r="B83" s="22">
        <v>41</v>
      </c>
      <c r="C83" s="23" t="s">
        <v>133</v>
      </c>
      <c r="D83" s="23" t="s">
        <v>134</v>
      </c>
      <c r="E83" s="24" t="s">
        <v>135</v>
      </c>
      <c r="F83" s="23" t="s">
        <v>35</v>
      </c>
      <c r="G83" s="29">
        <v>2</v>
      </c>
      <c r="H83" s="2"/>
      <c r="I83" s="26">
        <f t="shared" si="0"/>
        <v>0</v>
      </c>
      <c r="J83" s="30">
        <v>8</v>
      </c>
      <c r="K83" s="26">
        <f t="shared" si="1"/>
        <v>0</v>
      </c>
      <c r="L83" s="27">
        <f t="shared" si="2"/>
        <v>0</v>
      </c>
      <c r="M83" s="28"/>
    </row>
    <row r="84" spans="2:13" s="9" customFormat="1" ht="28.75" customHeight="1" x14ac:dyDescent="0.25">
      <c r="B84" s="22">
        <v>42</v>
      </c>
      <c r="C84" s="23" t="s">
        <v>136</v>
      </c>
      <c r="D84" s="23" t="s">
        <v>137</v>
      </c>
      <c r="E84" s="24" t="s">
        <v>138</v>
      </c>
      <c r="F84" s="23" t="s">
        <v>35</v>
      </c>
      <c r="G84" s="29">
        <v>4</v>
      </c>
      <c r="H84" s="2"/>
      <c r="I84" s="26">
        <f t="shared" si="0"/>
        <v>0</v>
      </c>
      <c r="J84" s="30">
        <v>8</v>
      </c>
      <c r="K84" s="26">
        <f t="shared" si="1"/>
        <v>0</v>
      </c>
      <c r="L84" s="27">
        <f t="shared" si="2"/>
        <v>0</v>
      </c>
      <c r="M84" s="28"/>
    </row>
    <row r="85" spans="2:13" s="9" customFormat="1" ht="19.75" customHeight="1" x14ac:dyDescent="0.25">
      <c r="B85" s="22">
        <v>43</v>
      </c>
      <c r="C85" s="23" t="s">
        <v>139</v>
      </c>
      <c r="D85" s="23" t="s">
        <v>140</v>
      </c>
      <c r="E85" s="24" t="s">
        <v>141</v>
      </c>
      <c r="F85" s="23" t="s">
        <v>35</v>
      </c>
      <c r="G85" s="29">
        <v>17</v>
      </c>
      <c r="H85" s="2"/>
      <c r="I85" s="26">
        <f t="shared" si="0"/>
        <v>0</v>
      </c>
      <c r="J85" s="30">
        <v>8</v>
      </c>
      <c r="K85" s="26">
        <f t="shared" si="1"/>
        <v>0</v>
      </c>
      <c r="L85" s="27">
        <f t="shared" si="2"/>
        <v>0</v>
      </c>
      <c r="M85" s="28"/>
    </row>
    <row r="86" spans="2:13" s="9" customFormat="1" ht="19.75" customHeight="1" x14ac:dyDescent="0.25">
      <c r="B86" s="22">
        <v>44</v>
      </c>
      <c r="C86" s="23" t="s">
        <v>142</v>
      </c>
      <c r="D86" s="23" t="s">
        <v>143</v>
      </c>
      <c r="E86" s="24" t="s">
        <v>144</v>
      </c>
      <c r="F86" s="23" t="s">
        <v>35</v>
      </c>
      <c r="G86" s="29">
        <v>82</v>
      </c>
      <c r="H86" s="2"/>
      <c r="I86" s="26">
        <f t="shared" si="0"/>
        <v>0</v>
      </c>
      <c r="J86" s="30">
        <v>8</v>
      </c>
      <c r="K86" s="26">
        <f t="shared" si="1"/>
        <v>0</v>
      </c>
      <c r="L86" s="27">
        <f t="shared" si="2"/>
        <v>0</v>
      </c>
      <c r="M86" s="28"/>
    </row>
    <row r="87" spans="2:13" s="9" customFormat="1" ht="19.75" customHeight="1" x14ac:dyDescent="0.25">
      <c r="B87" s="22">
        <v>45</v>
      </c>
      <c r="C87" s="23" t="s">
        <v>145</v>
      </c>
      <c r="D87" s="23" t="s">
        <v>146</v>
      </c>
      <c r="E87" s="24" t="s">
        <v>147</v>
      </c>
      <c r="F87" s="23" t="s">
        <v>35</v>
      </c>
      <c r="G87" s="29">
        <v>1</v>
      </c>
      <c r="H87" s="2"/>
      <c r="I87" s="26">
        <f t="shared" si="0"/>
        <v>0</v>
      </c>
      <c r="J87" s="30">
        <v>8</v>
      </c>
      <c r="K87" s="26">
        <f t="shared" si="1"/>
        <v>0</v>
      </c>
      <c r="L87" s="27">
        <f t="shared" si="2"/>
        <v>0</v>
      </c>
      <c r="M87" s="28"/>
    </row>
    <row r="88" spans="2:13" s="9" customFormat="1" ht="19.75" customHeight="1" x14ac:dyDescent="0.25">
      <c r="B88" s="22">
        <v>46</v>
      </c>
      <c r="C88" s="23" t="s">
        <v>148</v>
      </c>
      <c r="D88" s="23" t="s">
        <v>149</v>
      </c>
      <c r="E88" s="24" t="s">
        <v>150</v>
      </c>
      <c r="F88" s="23" t="s">
        <v>35</v>
      </c>
      <c r="G88" s="29">
        <v>17</v>
      </c>
      <c r="H88" s="2"/>
      <c r="I88" s="26">
        <f t="shared" si="0"/>
        <v>0</v>
      </c>
      <c r="J88" s="30">
        <v>8</v>
      </c>
      <c r="K88" s="26">
        <f t="shared" si="1"/>
        <v>0</v>
      </c>
      <c r="L88" s="27">
        <f t="shared" si="2"/>
        <v>0</v>
      </c>
      <c r="M88" s="28"/>
    </row>
    <row r="89" spans="2:13" s="9" customFormat="1" ht="19.75" customHeight="1" x14ac:dyDescent="0.25">
      <c r="B89" s="22">
        <v>47</v>
      </c>
      <c r="C89" s="23" t="s">
        <v>151</v>
      </c>
      <c r="D89" s="23" t="s">
        <v>152</v>
      </c>
      <c r="E89" s="24" t="s">
        <v>153</v>
      </c>
      <c r="F89" s="23" t="s">
        <v>35</v>
      </c>
      <c r="G89" s="29">
        <v>82</v>
      </c>
      <c r="H89" s="2"/>
      <c r="I89" s="26">
        <f t="shared" si="0"/>
        <v>0</v>
      </c>
      <c r="J89" s="30">
        <v>8</v>
      </c>
      <c r="K89" s="26">
        <f t="shared" si="1"/>
        <v>0</v>
      </c>
      <c r="L89" s="27">
        <f t="shared" si="2"/>
        <v>0</v>
      </c>
      <c r="M89" s="28"/>
    </row>
    <row r="90" spans="2:13" s="9" customFormat="1" ht="19.75" customHeight="1" x14ac:dyDescent="0.25">
      <c r="B90" s="22">
        <v>48</v>
      </c>
      <c r="C90" s="23" t="s">
        <v>154</v>
      </c>
      <c r="D90" s="23" t="s">
        <v>155</v>
      </c>
      <c r="E90" s="24" t="s">
        <v>156</v>
      </c>
      <c r="F90" s="23" t="s">
        <v>35</v>
      </c>
      <c r="G90" s="29">
        <v>1</v>
      </c>
      <c r="H90" s="2"/>
      <c r="I90" s="26">
        <f t="shared" si="0"/>
        <v>0</v>
      </c>
      <c r="J90" s="30">
        <v>8</v>
      </c>
      <c r="K90" s="26">
        <f t="shared" si="1"/>
        <v>0</v>
      </c>
      <c r="L90" s="27">
        <f t="shared" si="2"/>
        <v>0</v>
      </c>
      <c r="M90" s="28"/>
    </row>
    <row r="91" spans="2:13" s="9" customFormat="1" ht="19.75" customHeight="1" x14ac:dyDescent="0.25">
      <c r="B91" s="22">
        <v>49</v>
      </c>
      <c r="C91" s="23" t="s">
        <v>157</v>
      </c>
      <c r="D91" s="23" t="s">
        <v>158</v>
      </c>
      <c r="E91" s="24" t="s">
        <v>159</v>
      </c>
      <c r="F91" s="23" t="s">
        <v>93</v>
      </c>
      <c r="G91" s="29">
        <v>12.8</v>
      </c>
      <c r="H91" s="2"/>
      <c r="I91" s="26">
        <f t="shared" si="0"/>
        <v>0</v>
      </c>
      <c r="J91" s="30">
        <v>8</v>
      </c>
      <c r="K91" s="26">
        <f t="shared" si="1"/>
        <v>0</v>
      </c>
      <c r="L91" s="27">
        <f t="shared" si="2"/>
        <v>0</v>
      </c>
      <c r="M91" s="28"/>
    </row>
    <row r="92" spans="2:13" s="9" customFormat="1" ht="19.75" customHeight="1" x14ac:dyDescent="0.25">
      <c r="B92" s="22">
        <v>50</v>
      </c>
      <c r="C92" s="23" t="s">
        <v>160</v>
      </c>
      <c r="D92" s="23" t="s">
        <v>161</v>
      </c>
      <c r="E92" s="24" t="s">
        <v>162</v>
      </c>
      <c r="F92" s="23" t="s">
        <v>93</v>
      </c>
      <c r="G92" s="29">
        <v>10.3</v>
      </c>
      <c r="H92" s="2"/>
      <c r="I92" s="26">
        <f t="shared" si="0"/>
        <v>0</v>
      </c>
      <c r="J92" s="30">
        <v>8</v>
      </c>
      <c r="K92" s="26">
        <f t="shared" si="1"/>
        <v>0</v>
      </c>
      <c r="L92" s="27">
        <f t="shared" si="2"/>
        <v>0</v>
      </c>
      <c r="M92" s="28"/>
    </row>
    <row r="93" spans="2:13" s="9" customFormat="1" ht="19.75" customHeight="1" x14ac:dyDescent="0.25">
      <c r="B93" s="22">
        <v>51</v>
      </c>
      <c r="C93" s="23" t="s">
        <v>163</v>
      </c>
      <c r="D93" s="23" t="s">
        <v>164</v>
      </c>
      <c r="E93" s="24" t="s">
        <v>165</v>
      </c>
      <c r="F93" s="23" t="s">
        <v>35</v>
      </c>
      <c r="G93" s="29">
        <v>100</v>
      </c>
      <c r="H93" s="2"/>
      <c r="I93" s="26">
        <f t="shared" si="0"/>
        <v>0</v>
      </c>
      <c r="J93" s="30">
        <v>8</v>
      </c>
      <c r="K93" s="26">
        <f t="shared" si="1"/>
        <v>0</v>
      </c>
      <c r="L93" s="27">
        <f t="shared" si="2"/>
        <v>0</v>
      </c>
      <c r="M93" s="28"/>
    </row>
    <row r="94" spans="2:13" s="9" customFormat="1" ht="28.75" customHeight="1" x14ac:dyDescent="0.25">
      <c r="B94" s="22">
        <v>52</v>
      </c>
      <c r="C94" s="23" t="s">
        <v>166</v>
      </c>
      <c r="D94" s="23" t="s">
        <v>167</v>
      </c>
      <c r="E94" s="24" t="s">
        <v>168</v>
      </c>
      <c r="F94" s="23" t="s">
        <v>169</v>
      </c>
      <c r="G94" s="29">
        <v>4</v>
      </c>
      <c r="H94" s="2"/>
      <c r="I94" s="26">
        <f t="shared" si="0"/>
        <v>0</v>
      </c>
      <c r="J94" s="30">
        <v>8</v>
      </c>
      <c r="K94" s="26">
        <f t="shared" si="1"/>
        <v>0</v>
      </c>
      <c r="L94" s="27">
        <f t="shared" si="2"/>
        <v>0</v>
      </c>
      <c r="M94" s="28"/>
    </row>
    <row r="95" spans="2:13" s="9" customFormat="1" ht="28.75" customHeight="1" x14ac:dyDescent="0.25">
      <c r="B95" s="22">
        <v>53</v>
      </c>
      <c r="C95" s="23" t="s">
        <v>170</v>
      </c>
      <c r="D95" s="23" t="s">
        <v>171</v>
      </c>
      <c r="E95" s="24" t="s">
        <v>172</v>
      </c>
      <c r="F95" s="23" t="s">
        <v>35</v>
      </c>
      <c r="G95" s="29">
        <v>1</v>
      </c>
      <c r="H95" s="2"/>
      <c r="I95" s="26">
        <f t="shared" si="0"/>
        <v>0</v>
      </c>
      <c r="J95" s="30">
        <v>8</v>
      </c>
      <c r="K95" s="26">
        <f t="shared" si="1"/>
        <v>0</v>
      </c>
      <c r="L95" s="27">
        <f t="shared" si="2"/>
        <v>0</v>
      </c>
      <c r="M95" s="28"/>
    </row>
    <row r="96" spans="2:13" s="9" customFormat="1" ht="28.75" customHeight="1" x14ac:dyDescent="0.25">
      <c r="B96" s="22">
        <v>54</v>
      </c>
      <c r="C96" s="23" t="s">
        <v>173</v>
      </c>
      <c r="D96" s="23" t="s">
        <v>174</v>
      </c>
      <c r="E96" s="24" t="s">
        <v>175</v>
      </c>
      <c r="F96" s="23" t="s">
        <v>35</v>
      </c>
      <c r="G96" s="29">
        <v>5</v>
      </c>
      <c r="H96" s="2"/>
      <c r="I96" s="26">
        <f t="shared" si="0"/>
        <v>0</v>
      </c>
      <c r="J96" s="30">
        <v>8</v>
      </c>
      <c r="K96" s="26">
        <f t="shared" si="1"/>
        <v>0</v>
      </c>
      <c r="L96" s="27">
        <f t="shared" si="2"/>
        <v>0</v>
      </c>
      <c r="M96" s="28"/>
    </row>
    <row r="97" spans="2:13" s="9" customFormat="1" ht="19.75" customHeight="1" x14ac:dyDescent="0.25">
      <c r="B97" s="22">
        <v>55</v>
      </c>
      <c r="C97" s="23" t="s">
        <v>176</v>
      </c>
      <c r="D97" s="23" t="s">
        <v>177</v>
      </c>
      <c r="E97" s="24" t="s">
        <v>178</v>
      </c>
      <c r="F97" s="23" t="s">
        <v>179</v>
      </c>
      <c r="G97" s="29">
        <v>13950</v>
      </c>
      <c r="H97" s="2"/>
      <c r="I97" s="26">
        <f t="shared" si="0"/>
        <v>0</v>
      </c>
      <c r="J97" s="30">
        <v>8</v>
      </c>
      <c r="K97" s="26">
        <f t="shared" si="1"/>
        <v>0</v>
      </c>
      <c r="L97" s="27">
        <f t="shared" si="2"/>
        <v>0</v>
      </c>
      <c r="M97" s="28"/>
    </row>
    <row r="98" spans="2:13" s="9" customFormat="1" ht="19.75" customHeight="1" x14ac:dyDescent="0.25">
      <c r="B98" s="22">
        <v>56</v>
      </c>
      <c r="C98" s="23" t="s">
        <v>180</v>
      </c>
      <c r="D98" s="23" t="s">
        <v>181</v>
      </c>
      <c r="E98" s="24" t="s">
        <v>182</v>
      </c>
      <c r="F98" s="23" t="s">
        <v>77</v>
      </c>
      <c r="G98" s="29">
        <v>5990</v>
      </c>
      <c r="H98" s="2"/>
      <c r="I98" s="26">
        <f t="shared" si="0"/>
        <v>0</v>
      </c>
      <c r="J98" s="30">
        <v>8</v>
      </c>
      <c r="K98" s="26">
        <f t="shared" si="1"/>
        <v>0</v>
      </c>
      <c r="L98" s="27">
        <f t="shared" si="2"/>
        <v>0</v>
      </c>
      <c r="M98" s="28"/>
    </row>
    <row r="99" spans="2:13" s="9" customFormat="1" ht="19.75" customHeight="1" x14ac:dyDescent="0.25">
      <c r="B99" s="22">
        <v>57</v>
      </c>
      <c r="C99" s="23" t="s">
        <v>183</v>
      </c>
      <c r="D99" s="23" t="s">
        <v>184</v>
      </c>
      <c r="E99" s="24" t="s">
        <v>185</v>
      </c>
      <c r="F99" s="23" t="s">
        <v>77</v>
      </c>
      <c r="G99" s="29">
        <v>6</v>
      </c>
      <c r="H99" s="2"/>
      <c r="I99" s="26">
        <f t="shared" si="0"/>
        <v>0</v>
      </c>
      <c r="J99" s="30">
        <v>8</v>
      </c>
      <c r="K99" s="26">
        <f t="shared" si="1"/>
        <v>0</v>
      </c>
      <c r="L99" s="27">
        <f t="shared" si="2"/>
        <v>0</v>
      </c>
      <c r="M99" s="28"/>
    </row>
    <row r="100" spans="2:13" s="9" customFormat="1" ht="19.75" customHeight="1" x14ac:dyDescent="0.25">
      <c r="B100" s="22">
        <v>58</v>
      </c>
      <c r="C100" s="23" t="s">
        <v>186</v>
      </c>
      <c r="D100" s="23" t="s">
        <v>187</v>
      </c>
      <c r="E100" s="24" t="s">
        <v>188</v>
      </c>
      <c r="F100" s="23" t="s">
        <v>77</v>
      </c>
      <c r="G100" s="29">
        <v>245</v>
      </c>
      <c r="H100" s="2"/>
      <c r="I100" s="26">
        <f t="shared" si="0"/>
        <v>0</v>
      </c>
      <c r="J100" s="30">
        <v>8</v>
      </c>
      <c r="K100" s="26">
        <f t="shared" si="1"/>
        <v>0</v>
      </c>
      <c r="L100" s="27">
        <f t="shared" si="2"/>
        <v>0</v>
      </c>
      <c r="M100" s="28"/>
    </row>
    <row r="101" spans="2:13" s="9" customFormat="1" ht="19.75" customHeight="1" x14ac:dyDescent="0.25">
      <c r="B101" s="22">
        <v>59</v>
      </c>
      <c r="C101" s="23" t="s">
        <v>189</v>
      </c>
      <c r="D101" s="23" t="s">
        <v>190</v>
      </c>
      <c r="E101" s="24" t="s">
        <v>191</v>
      </c>
      <c r="F101" s="23" t="s">
        <v>77</v>
      </c>
      <c r="G101" s="29">
        <v>304</v>
      </c>
      <c r="H101" s="2"/>
      <c r="I101" s="26">
        <f t="shared" si="0"/>
        <v>0</v>
      </c>
      <c r="J101" s="30">
        <v>23</v>
      </c>
      <c r="K101" s="26">
        <f t="shared" si="1"/>
        <v>0</v>
      </c>
      <c r="L101" s="27">
        <f t="shared" si="2"/>
        <v>0</v>
      </c>
      <c r="M101" s="28"/>
    </row>
    <row r="102" spans="2:13" s="9" customFormat="1" ht="19.75" customHeight="1" x14ac:dyDescent="0.25">
      <c r="B102" s="22">
        <v>60</v>
      </c>
      <c r="C102" s="23" t="s">
        <v>192</v>
      </c>
      <c r="D102" s="23" t="s">
        <v>193</v>
      </c>
      <c r="E102" s="24" t="s">
        <v>194</v>
      </c>
      <c r="F102" s="23" t="s">
        <v>77</v>
      </c>
      <c r="G102" s="29">
        <v>147</v>
      </c>
      <c r="H102" s="2"/>
      <c r="I102" s="26">
        <f t="shared" si="0"/>
        <v>0</v>
      </c>
      <c r="J102" s="30">
        <v>8</v>
      </c>
      <c r="K102" s="26">
        <f t="shared" si="1"/>
        <v>0</v>
      </c>
      <c r="L102" s="27">
        <f t="shared" si="2"/>
        <v>0</v>
      </c>
      <c r="M102" s="28"/>
    </row>
    <row r="103" spans="2:13" s="9" customFormat="1" ht="19.75" customHeight="1" x14ac:dyDescent="0.25">
      <c r="B103" s="22">
        <v>61</v>
      </c>
      <c r="C103" s="23" t="s">
        <v>195</v>
      </c>
      <c r="D103" s="23" t="s">
        <v>196</v>
      </c>
      <c r="E103" s="24" t="s">
        <v>197</v>
      </c>
      <c r="F103" s="23" t="s">
        <v>77</v>
      </c>
      <c r="G103" s="29">
        <v>40</v>
      </c>
      <c r="H103" s="2"/>
      <c r="I103" s="26">
        <f t="shared" si="0"/>
        <v>0</v>
      </c>
      <c r="J103" s="30">
        <v>23</v>
      </c>
      <c r="K103" s="26">
        <f t="shared" si="1"/>
        <v>0</v>
      </c>
      <c r="L103" s="27">
        <f t="shared" si="2"/>
        <v>0</v>
      </c>
      <c r="M103" s="28"/>
    </row>
    <row r="104" spans="2:13" s="9" customFormat="1" ht="19.75" customHeight="1" x14ac:dyDescent="0.25">
      <c r="B104" s="22">
        <v>62</v>
      </c>
      <c r="C104" s="23" t="s">
        <v>198</v>
      </c>
      <c r="D104" s="23" t="s">
        <v>199</v>
      </c>
      <c r="E104" s="24" t="s">
        <v>200</v>
      </c>
      <c r="F104" s="23" t="s">
        <v>35</v>
      </c>
      <c r="G104" s="29">
        <v>303.75</v>
      </c>
      <c r="H104" s="2"/>
      <c r="I104" s="26">
        <f t="shared" si="0"/>
        <v>0</v>
      </c>
      <c r="J104" s="30">
        <v>8</v>
      </c>
      <c r="K104" s="26">
        <f t="shared" si="1"/>
        <v>0</v>
      </c>
      <c r="L104" s="27">
        <f t="shared" si="2"/>
        <v>0</v>
      </c>
      <c r="M104" s="28"/>
    </row>
    <row r="105" spans="2:13" s="9" customFormat="1" ht="19.75" customHeight="1" x14ac:dyDescent="0.25">
      <c r="B105" s="22">
        <v>63</v>
      </c>
      <c r="C105" s="23" t="s">
        <v>201</v>
      </c>
      <c r="D105" s="23" t="s">
        <v>202</v>
      </c>
      <c r="E105" s="24" t="s">
        <v>203</v>
      </c>
      <c r="F105" s="23" t="s">
        <v>35</v>
      </c>
      <c r="G105" s="29">
        <v>1409.4</v>
      </c>
      <c r="H105" s="2"/>
      <c r="I105" s="26">
        <f t="shared" si="0"/>
        <v>0</v>
      </c>
      <c r="J105" s="30">
        <v>8</v>
      </c>
      <c r="K105" s="26">
        <f t="shared" si="1"/>
        <v>0</v>
      </c>
      <c r="L105" s="27">
        <f t="shared" si="2"/>
        <v>0</v>
      </c>
      <c r="M105" s="28"/>
    </row>
    <row r="106" spans="2:13" s="9" customFormat="1" ht="19.75" customHeight="1" x14ac:dyDescent="0.25">
      <c r="B106" s="22">
        <v>64</v>
      </c>
      <c r="C106" s="23" t="s">
        <v>204</v>
      </c>
      <c r="D106" s="23" t="s">
        <v>205</v>
      </c>
      <c r="E106" s="24" t="s">
        <v>206</v>
      </c>
      <c r="F106" s="23" t="s">
        <v>35</v>
      </c>
      <c r="G106" s="29">
        <v>3569.4</v>
      </c>
      <c r="H106" s="2"/>
      <c r="I106" s="26">
        <f t="shared" si="0"/>
        <v>0</v>
      </c>
      <c r="J106" s="30">
        <v>8</v>
      </c>
      <c r="K106" s="26">
        <f t="shared" si="1"/>
        <v>0</v>
      </c>
      <c r="L106" s="27">
        <f t="shared" si="2"/>
        <v>0</v>
      </c>
      <c r="M106" s="28"/>
    </row>
    <row r="107" spans="2:13" s="9" customFormat="1" ht="19.75" customHeight="1" x14ac:dyDescent="0.25">
      <c r="B107" s="22">
        <v>65</v>
      </c>
      <c r="C107" s="23" t="s">
        <v>207</v>
      </c>
      <c r="D107" s="23" t="s">
        <v>208</v>
      </c>
      <c r="E107" s="24" t="s">
        <v>209</v>
      </c>
      <c r="F107" s="23" t="s">
        <v>35</v>
      </c>
      <c r="G107" s="29">
        <v>400.95</v>
      </c>
      <c r="H107" s="2"/>
      <c r="I107" s="26">
        <f t="shared" si="0"/>
        <v>0</v>
      </c>
      <c r="J107" s="30">
        <v>8</v>
      </c>
      <c r="K107" s="26">
        <f t="shared" si="1"/>
        <v>0</v>
      </c>
      <c r="L107" s="27">
        <f t="shared" si="2"/>
        <v>0</v>
      </c>
      <c r="M107" s="28"/>
    </row>
    <row r="108" spans="2:13" s="9" customFormat="1" ht="19.75" customHeight="1" x14ac:dyDescent="0.25">
      <c r="B108" s="22">
        <v>66</v>
      </c>
      <c r="C108" s="23" t="s">
        <v>210</v>
      </c>
      <c r="D108" s="23" t="s">
        <v>211</v>
      </c>
      <c r="E108" s="24" t="s">
        <v>212</v>
      </c>
      <c r="F108" s="23" t="s">
        <v>35</v>
      </c>
      <c r="G108" s="29">
        <v>121.5</v>
      </c>
      <c r="H108" s="2"/>
      <c r="I108" s="26">
        <f t="shared" si="0"/>
        <v>0</v>
      </c>
      <c r="J108" s="30">
        <v>8</v>
      </c>
      <c r="K108" s="26">
        <f t="shared" si="1"/>
        <v>0</v>
      </c>
      <c r="L108" s="27">
        <f t="shared" si="2"/>
        <v>0</v>
      </c>
      <c r="M108" s="28"/>
    </row>
    <row r="109" spans="2:13" s="9" customFormat="1" ht="19.75" customHeight="1" x14ac:dyDescent="0.25">
      <c r="B109" s="22">
        <v>67</v>
      </c>
      <c r="C109" s="23" t="s">
        <v>213</v>
      </c>
      <c r="D109" s="23" t="s">
        <v>214</v>
      </c>
      <c r="E109" s="24" t="s">
        <v>215</v>
      </c>
      <c r="F109" s="23" t="s">
        <v>216</v>
      </c>
      <c r="G109" s="29">
        <v>7675</v>
      </c>
      <c r="H109" s="2"/>
      <c r="I109" s="26">
        <f t="shared" si="0"/>
        <v>0</v>
      </c>
      <c r="J109" s="30">
        <v>8</v>
      </c>
      <c r="K109" s="26">
        <f t="shared" si="1"/>
        <v>0</v>
      </c>
      <c r="L109" s="27">
        <f t="shared" si="2"/>
        <v>0</v>
      </c>
      <c r="M109" s="28"/>
    </row>
    <row r="110" spans="2:13" s="9" customFormat="1" ht="19.75" customHeight="1" x14ac:dyDescent="0.25">
      <c r="B110" s="22">
        <v>68</v>
      </c>
      <c r="C110" s="23" t="s">
        <v>217</v>
      </c>
      <c r="D110" s="23" t="s">
        <v>218</v>
      </c>
      <c r="E110" s="24" t="s">
        <v>215</v>
      </c>
      <c r="F110" s="23" t="s">
        <v>216</v>
      </c>
      <c r="G110" s="29">
        <v>9915</v>
      </c>
      <c r="H110" s="2"/>
      <c r="I110" s="26">
        <f t="shared" si="0"/>
        <v>0</v>
      </c>
      <c r="J110" s="30">
        <v>8</v>
      </c>
      <c r="K110" s="26">
        <f t="shared" si="1"/>
        <v>0</v>
      </c>
      <c r="L110" s="27">
        <f t="shared" si="2"/>
        <v>0</v>
      </c>
      <c r="M110" s="28"/>
    </row>
    <row r="111" spans="2:13" s="9" customFormat="1" ht="28.75" customHeight="1" x14ac:dyDescent="0.25">
      <c r="B111" s="22">
        <v>69</v>
      </c>
      <c r="C111" s="23" t="s">
        <v>219</v>
      </c>
      <c r="D111" s="23" t="s">
        <v>220</v>
      </c>
      <c r="E111" s="24" t="s">
        <v>221</v>
      </c>
      <c r="F111" s="23" t="s">
        <v>35</v>
      </c>
      <c r="G111" s="29">
        <v>3768.77</v>
      </c>
      <c r="H111" s="2"/>
      <c r="I111" s="26">
        <f t="shared" ref="I111:I117" si="3">G111*H111</f>
        <v>0</v>
      </c>
      <c r="J111" s="30">
        <v>8</v>
      </c>
      <c r="K111" s="26">
        <f t="shared" ref="K111:K118" si="4">ROUND(I111*J111/100,2)</f>
        <v>0</v>
      </c>
      <c r="L111" s="27">
        <f t="shared" ref="L111:L118" si="5">I111+K111</f>
        <v>0</v>
      </c>
      <c r="M111" s="28"/>
    </row>
    <row r="112" spans="2:13" s="9" customFormat="1" ht="19.75" customHeight="1" x14ac:dyDescent="0.25">
      <c r="B112" s="22">
        <v>70</v>
      </c>
      <c r="C112" s="23" t="s">
        <v>222</v>
      </c>
      <c r="D112" s="23" t="s">
        <v>223</v>
      </c>
      <c r="E112" s="24" t="s">
        <v>224</v>
      </c>
      <c r="F112" s="23" t="s">
        <v>35</v>
      </c>
      <c r="G112" s="29">
        <v>243</v>
      </c>
      <c r="H112" s="2"/>
      <c r="I112" s="26">
        <f t="shared" si="3"/>
        <v>0</v>
      </c>
      <c r="J112" s="30">
        <v>8</v>
      </c>
      <c r="K112" s="26">
        <f t="shared" si="4"/>
        <v>0</v>
      </c>
      <c r="L112" s="27">
        <f t="shared" si="5"/>
        <v>0</v>
      </c>
      <c r="M112" s="28"/>
    </row>
    <row r="113" spans="2:14" s="9" customFormat="1" ht="19.75" customHeight="1" x14ac:dyDescent="0.25">
      <c r="B113" s="22">
        <v>71</v>
      </c>
      <c r="C113" s="23" t="s">
        <v>225</v>
      </c>
      <c r="D113" s="23" t="s">
        <v>226</v>
      </c>
      <c r="E113" s="24" t="s">
        <v>227</v>
      </c>
      <c r="F113" s="23" t="s">
        <v>35</v>
      </c>
      <c r="G113" s="29">
        <v>10</v>
      </c>
      <c r="H113" s="2"/>
      <c r="I113" s="26">
        <f t="shared" si="3"/>
        <v>0</v>
      </c>
      <c r="J113" s="30">
        <v>8</v>
      </c>
      <c r="K113" s="26">
        <f t="shared" si="4"/>
        <v>0</v>
      </c>
      <c r="L113" s="27">
        <f t="shared" si="5"/>
        <v>0</v>
      </c>
      <c r="M113" s="28"/>
    </row>
    <row r="114" spans="2:14" s="9" customFormat="1" ht="19.75" customHeight="1" x14ac:dyDescent="0.25">
      <c r="B114" s="22">
        <v>72</v>
      </c>
      <c r="C114" s="23" t="s">
        <v>228</v>
      </c>
      <c r="D114" s="23" t="s">
        <v>229</v>
      </c>
      <c r="E114" s="24" t="s">
        <v>227</v>
      </c>
      <c r="F114" s="23" t="s">
        <v>35</v>
      </c>
      <c r="G114" s="29">
        <v>990</v>
      </c>
      <c r="H114" s="2"/>
      <c r="I114" s="26">
        <f t="shared" si="3"/>
        <v>0</v>
      </c>
      <c r="J114" s="30">
        <v>8</v>
      </c>
      <c r="K114" s="26">
        <f t="shared" si="4"/>
        <v>0</v>
      </c>
      <c r="L114" s="27">
        <f t="shared" si="5"/>
        <v>0</v>
      </c>
      <c r="M114" s="28"/>
    </row>
    <row r="115" spans="2:14" s="9" customFormat="1" ht="28.75" customHeight="1" x14ac:dyDescent="0.25">
      <c r="B115" s="22">
        <v>73</v>
      </c>
      <c r="C115" s="23" t="s">
        <v>230</v>
      </c>
      <c r="D115" s="23" t="s">
        <v>231</v>
      </c>
      <c r="E115" s="24" t="s">
        <v>232</v>
      </c>
      <c r="F115" s="23" t="s">
        <v>35</v>
      </c>
      <c r="G115" s="29">
        <v>25</v>
      </c>
      <c r="H115" s="2"/>
      <c r="I115" s="26">
        <f t="shared" si="3"/>
        <v>0</v>
      </c>
      <c r="J115" s="30">
        <v>8</v>
      </c>
      <c r="K115" s="26">
        <f t="shared" si="4"/>
        <v>0</v>
      </c>
      <c r="L115" s="27">
        <f t="shared" si="5"/>
        <v>0</v>
      </c>
      <c r="M115" s="28"/>
    </row>
    <row r="116" spans="2:14" s="9" customFormat="1" ht="28.75" customHeight="1" x14ac:dyDescent="0.25">
      <c r="B116" s="22">
        <v>74</v>
      </c>
      <c r="C116" s="23" t="s">
        <v>233</v>
      </c>
      <c r="D116" s="23" t="s">
        <v>234</v>
      </c>
      <c r="E116" s="24" t="s">
        <v>235</v>
      </c>
      <c r="F116" s="23" t="s">
        <v>35</v>
      </c>
      <c r="G116" s="29">
        <v>25</v>
      </c>
      <c r="H116" s="2"/>
      <c r="I116" s="26">
        <f t="shared" si="3"/>
        <v>0</v>
      </c>
      <c r="J116" s="30">
        <v>8</v>
      </c>
      <c r="K116" s="26">
        <f t="shared" si="4"/>
        <v>0</v>
      </c>
      <c r="L116" s="27">
        <f t="shared" si="5"/>
        <v>0</v>
      </c>
      <c r="M116" s="28"/>
    </row>
    <row r="117" spans="2:14" s="9" customFormat="1" ht="19.75" customHeight="1" x14ac:dyDescent="0.25">
      <c r="B117" s="22">
        <v>75</v>
      </c>
      <c r="C117" s="23" t="s">
        <v>236</v>
      </c>
      <c r="D117" s="23" t="s">
        <v>237</v>
      </c>
      <c r="E117" s="24" t="s">
        <v>238</v>
      </c>
      <c r="F117" s="23" t="s">
        <v>77</v>
      </c>
      <c r="G117" s="25">
        <v>1300</v>
      </c>
      <c r="H117" s="2"/>
      <c r="I117" s="26">
        <f t="shared" si="3"/>
        <v>0</v>
      </c>
      <c r="J117" s="30">
        <v>8</v>
      </c>
      <c r="K117" s="26">
        <f t="shared" si="4"/>
        <v>0</v>
      </c>
      <c r="L117" s="27">
        <f t="shared" si="5"/>
        <v>0</v>
      </c>
      <c r="M117" s="28"/>
    </row>
    <row r="118" spans="2:14" s="9" customFormat="1" ht="19.75" customHeight="1" x14ac:dyDescent="0.25">
      <c r="B118" s="22">
        <v>76</v>
      </c>
      <c r="C118" s="23" t="s">
        <v>239</v>
      </c>
      <c r="D118" s="23" t="s">
        <v>240</v>
      </c>
      <c r="E118" s="24" t="s">
        <v>241</v>
      </c>
      <c r="F118" s="23" t="s">
        <v>77</v>
      </c>
      <c r="G118" s="25">
        <v>2510</v>
      </c>
      <c r="H118" s="2"/>
      <c r="I118" s="26">
        <f>G118*H118</f>
        <v>0</v>
      </c>
      <c r="J118" s="30">
        <v>8</v>
      </c>
      <c r="K118" s="26">
        <f t="shared" si="4"/>
        <v>0</v>
      </c>
      <c r="L118" s="27">
        <f t="shared" si="5"/>
        <v>0</v>
      </c>
      <c r="M118" s="28"/>
    </row>
    <row r="119" spans="2:14" s="9" customFormat="1" ht="55.9" customHeight="1" x14ac:dyDescent="0.25">
      <c r="G119" s="31"/>
    </row>
    <row r="120" spans="2:14" s="9" customFormat="1" ht="21.4" customHeight="1" x14ac:dyDescent="0.25">
      <c r="B120" s="32" t="s">
        <v>242</v>
      </c>
      <c r="C120" s="32"/>
      <c r="D120" s="32"/>
      <c r="E120" s="32"/>
      <c r="F120" s="33">
        <f>I33+I38+I43+SUM(I46:I118)</f>
        <v>0</v>
      </c>
      <c r="G120" s="33"/>
      <c r="H120" s="33"/>
      <c r="I120" s="33"/>
      <c r="J120" s="33"/>
      <c r="K120" s="33"/>
      <c r="L120" s="33"/>
      <c r="M120" s="33"/>
    </row>
    <row r="121" spans="2:14" s="9" customFormat="1" ht="21.4" customHeight="1" x14ac:dyDescent="0.25">
      <c r="B121" s="32" t="s">
        <v>243</v>
      </c>
      <c r="C121" s="32"/>
      <c r="D121" s="32"/>
      <c r="E121" s="32"/>
      <c r="F121" s="33">
        <f>L33+L38+L43+SUM(L46:M118)</f>
        <v>0</v>
      </c>
      <c r="G121" s="33"/>
      <c r="H121" s="33"/>
      <c r="I121" s="33"/>
      <c r="J121" s="33"/>
      <c r="K121" s="33"/>
      <c r="L121" s="33"/>
      <c r="M121" s="33"/>
    </row>
    <row r="122" spans="2:14" s="9" customFormat="1" ht="11.15" customHeight="1" x14ac:dyDescent="0.25"/>
    <row r="123" spans="2:14" s="5" customFormat="1" ht="61.4" customHeight="1" x14ac:dyDescent="0.25">
      <c r="B123" s="34" t="s">
        <v>260</v>
      </c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</row>
    <row r="124" spans="2:14" s="5" customFormat="1" ht="2.65" customHeight="1" x14ac:dyDescent="0.25"/>
    <row r="125" spans="2:14" s="5" customFormat="1" ht="89.15" customHeight="1" x14ac:dyDescent="0.25">
      <c r="B125" s="34" t="s">
        <v>261</v>
      </c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</row>
    <row r="126" spans="2:14" s="5" customFormat="1" ht="5.25" customHeight="1" x14ac:dyDescent="0.25"/>
    <row r="127" spans="2:14" s="5" customFormat="1" ht="89.15" customHeight="1" x14ac:dyDescent="0.25">
      <c r="B127" s="34" t="s">
        <v>272</v>
      </c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</row>
    <row r="128" spans="2:14" s="5" customFormat="1" ht="5.25" customHeight="1" x14ac:dyDescent="0.25"/>
    <row r="129" spans="2:14" s="5" customFormat="1" ht="37.9" customHeight="1" x14ac:dyDescent="0.25">
      <c r="B129" s="35" t="s">
        <v>244</v>
      </c>
      <c r="C129" s="35"/>
      <c r="D129" s="35"/>
      <c r="E129" s="35"/>
      <c r="F129" s="36" t="s">
        <v>245</v>
      </c>
      <c r="G129" s="36"/>
      <c r="H129" s="36"/>
      <c r="I129" s="36"/>
      <c r="J129" s="36"/>
      <c r="K129" s="36"/>
      <c r="L129" s="36"/>
    </row>
    <row r="130" spans="2:14" s="5" customFormat="1" ht="28.75" customHeight="1" x14ac:dyDescent="0.25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</row>
    <row r="131" spans="2:14" s="5" customFormat="1" ht="28.75" customHeight="1" x14ac:dyDescent="0.25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</row>
    <row r="132" spans="2:14" s="5" customFormat="1" ht="28.75" customHeight="1" x14ac:dyDescent="0.25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</row>
    <row r="133" spans="2:14" s="5" customFormat="1" ht="28.75" customHeight="1" x14ac:dyDescent="0.25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</row>
    <row r="134" spans="2:14" s="5" customFormat="1" ht="2.65" customHeight="1" x14ac:dyDescent="0.25"/>
    <row r="135" spans="2:14" s="5" customFormat="1" ht="158.5" customHeight="1" x14ac:dyDescent="0.25">
      <c r="B135" s="34" t="s">
        <v>273</v>
      </c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</row>
    <row r="136" spans="2:14" s="5" customFormat="1" ht="2.65" customHeight="1" x14ac:dyDescent="0.25"/>
    <row r="137" spans="2:14" s="5" customFormat="1" ht="33.65" customHeight="1" x14ac:dyDescent="0.25">
      <c r="B137" s="38" t="s">
        <v>262</v>
      </c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</row>
    <row r="138" spans="2:14" s="5" customFormat="1" ht="2.65" customHeight="1" x14ac:dyDescent="0.25"/>
    <row r="139" spans="2:14" s="5" customFormat="1" ht="37.9" customHeight="1" x14ac:dyDescent="0.25">
      <c r="B139" s="35" t="s">
        <v>246</v>
      </c>
      <c r="C139" s="35"/>
      <c r="D139" s="35"/>
      <c r="E139" s="35"/>
      <c r="F139" s="39" t="s">
        <v>247</v>
      </c>
      <c r="G139" s="39"/>
      <c r="H139" s="39"/>
      <c r="I139" s="39"/>
      <c r="J139" s="39"/>
      <c r="K139" s="39"/>
      <c r="L139" s="39"/>
    </row>
    <row r="140" spans="2:14" s="5" customFormat="1" ht="28.75" customHeight="1" x14ac:dyDescent="0.25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</row>
    <row r="141" spans="2:14" s="5" customFormat="1" ht="28.75" customHeight="1" x14ac:dyDescent="0.25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</row>
    <row r="142" spans="2:14" s="5" customFormat="1" ht="28.75" customHeight="1" x14ac:dyDescent="0.25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</row>
    <row r="143" spans="2:14" s="5" customFormat="1" ht="28.75" customHeight="1" x14ac:dyDescent="0.25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</row>
    <row r="144" spans="2:14" s="5" customFormat="1" ht="2.65" customHeight="1" x14ac:dyDescent="0.25"/>
    <row r="145" spans="2:14" s="5" customFormat="1" ht="130.75" customHeight="1" x14ac:dyDescent="0.25">
      <c r="B145" s="34" t="s">
        <v>263</v>
      </c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</row>
    <row r="146" spans="2:14" s="5" customFormat="1" ht="2.65" customHeight="1" x14ac:dyDescent="0.25"/>
    <row r="147" spans="2:14" s="5" customFormat="1" ht="47.5" customHeight="1" x14ac:dyDescent="0.25">
      <c r="B147" s="34" t="s">
        <v>274</v>
      </c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</row>
    <row r="148" spans="2:14" s="5" customFormat="1" ht="2.65" customHeight="1" x14ac:dyDescent="0.25"/>
    <row r="149" spans="2:14" s="5" customFormat="1" ht="47.5" customHeight="1" x14ac:dyDescent="0.25">
      <c r="B149" s="34" t="s">
        <v>264</v>
      </c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</row>
    <row r="150" spans="2:14" s="5" customFormat="1" ht="2.65" customHeight="1" x14ac:dyDescent="0.25"/>
    <row r="151" spans="2:14" s="5" customFormat="1" ht="33.65" customHeight="1" x14ac:dyDescent="0.25">
      <c r="B151" s="34" t="s">
        <v>265</v>
      </c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</row>
    <row r="152" spans="2:14" s="5" customFormat="1" ht="2.65" customHeight="1" x14ac:dyDescent="0.25"/>
    <row r="153" spans="2:14" s="5" customFormat="1" ht="116.9" customHeight="1" x14ac:dyDescent="0.25">
      <c r="B153" s="34" t="s">
        <v>266</v>
      </c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</row>
    <row r="154" spans="2:14" s="5" customFormat="1" ht="2.65" customHeight="1" x14ac:dyDescent="0.25"/>
    <row r="155" spans="2:14" s="5" customFormat="1" ht="75.25" customHeight="1" x14ac:dyDescent="0.25">
      <c r="B155" s="34" t="s">
        <v>275</v>
      </c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</row>
    <row r="156" spans="2:14" s="5" customFormat="1" ht="86.9" customHeight="1" x14ac:dyDescent="0.25"/>
    <row r="157" spans="2:14" s="5" customFormat="1" ht="17.649999999999999" customHeight="1" x14ac:dyDescent="0.25">
      <c r="I157" s="40" t="s">
        <v>267</v>
      </c>
      <c r="J157" s="40"/>
    </row>
    <row r="158" spans="2:14" s="1" customFormat="1" ht="145.15" customHeight="1" x14ac:dyDescent="0.25"/>
    <row r="159" spans="2:14" s="1" customFormat="1" ht="81.650000000000006" customHeight="1" x14ac:dyDescent="0.25">
      <c r="B159" s="3" t="s">
        <v>268</v>
      </c>
      <c r="C159" s="3"/>
      <c r="D159" s="3"/>
      <c r="E159" s="3"/>
      <c r="F159" s="3"/>
      <c r="G159" s="3"/>
      <c r="H159" s="3"/>
      <c r="I159" s="3"/>
      <c r="J159" s="3"/>
    </row>
    <row r="160" spans="2:14" s="1" customFormat="1" ht="28.75" customHeight="1" x14ac:dyDescent="0.25"/>
  </sheetData>
  <sheetProtection algorithmName="SHA-512" hashValue="+X96rq3jvwEo84RsjzGPeCMV7LcmV6gVLkp2GYZ2G40EaLiOBz2fOUNwvBWFCUyd0WbK4cRuGKDjvJepFP+nBQ==" saltValue="h9icnl7sZ6VVHi3rZy4Ejg==" spinCount="100000" sheet="1" objects="1" scenarios="1"/>
  <mergeCells count="130">
    <mergeCell ref="L99:M99"/>
    <mergeCell ref="I2:O2"/>
    <mergeCell ref="L101:M101"/>
    <mergeCell ref="L102:M102"/>
    <mergeCell ref="L103:M103"/>
    <mergeCell ref="L104:M104"/>
    <mergeCell ref="L105:M105"/>
    <mergeCell ref="L106:M106"/>
    <mergeCell ref="L107:M107"/>
    <mergeCell ref="L108:M108"/>
    <mergeCell ref="L32:M32"/>
    <mergeCell ref="L33:M33"/>
    <mergeCell ref="L37:M37"/>
    <mergeCell ref="L38:M38"/>
    <mergeCell ref="L42:M42"/>
    <mergeCell ref="L43:M43"/>
    <mergeCell ref="L45:M45"/>
    <mergeCell ref="L46:M46"/>
    <mergeCell ref="L47:M47"/>
    <mergeCell ref="L48:M48"/>
    <mergeCell ref="L49:M49"/>
    <mergeCell ref="L50:M50"/>
    <mergeCell ref="L51:M51"/>
    <mergeCell ref="L52:M52"/>
    <mergeCell ref="L53:M53"/>
    <mergeCell ref="B4:D4"/>
    <mergeCell ref="B6:D6"/>
    <mergeCell ref="B8:D8"/>
    <mergeCell ref="E14:G14"/>
    <mergeCell ref="F120:M120"/>
    <mergeCell ref="F121:M121"/>
    <mergeCell ref="F129:L129"/>
    <mergeCell ref="F130:L130"/>
    <mergeCell ref="F131:L131"/>
    <mergeCell ref="G11:N12"/>
    <mergeCell ref="L109:M109"/>
    <mergeCell ref="L110:M110"/>
    <mergeCell ref="L111:M111"/>
    <mergeCell ref="L112:M112"/>
    <mergeCell ref="L113:M113"/>
    <mergeCell ref="L114:M114"/>
    <mergeCell ref="L115:M115"/>
    <mergeCell ref="L116:M116"/>
    <mergeCell ref="L117:M117"/>
    <mergeCell ref="L118:M118"/>
    <mergeCell ref="L54:M54"/>
    <mergeCell ref="L55:M55"/>
    <mergeCell ref="L56:M56"/>
    <mergeCell ref="L57:M57"/>
    <mergeCell ref="B145:N145"/>
    <mergeCell ref="B147:N147"/>
    <mergeCell ref="B149:N149"/>
    <mergeCell ref="B151:N151"/>
    <mergeCell ref="B153:N153"/>
    <mergeCell ref="B155:N155"/>
    <mergeCell ref="B159:J159"/>
    <mergeCell ref="B24:L24"/>
    <mergeCell ref="B27:L27"/>
    <mergeCell ref="B30:K30"/>
    <mergeCell ref="B35:K35"/>
    <mergeCell ref="B40:K40"/>
    <mergeCell ref="F132:L132"/>
    <mergeCell ref="F133:L133"/>
    <mergeCell ref="F139:L139"/>
    <mergeCell ref="F140:L140"/>
    <mergeCell ref="F141:L141"/>
    <mergeCell ref="F142:L142"/>
    <mergeCell ref="F143:L143"/>
    <mergeCell ref="I157:J157"/>
    <mergeCell ref="L73:M73"/>
    <mergeCell ref="L74:M74"/>
    <mergeCell ref="L75:M75"/>
    <mergeCell ref="L76:M76"/>
    <mergeCell ref="B132:E132"/>
    <mergeCell ref="B133:E133"/>
    <mergeCell ref="B135:N135"/>
    <mergeCell ref="B137:N137"/>
    <mergeCell ref="B139:E139"/>
    <mergeCell ref="B140:E140"/>
    <mergeCell ref="B141:E141"/>
    <mergeCell ref="B142:E142"/>
    <mergeCell ref="B143:E143"/>
    <mergeCell ref="B131:E131"/>
    <mergeCell ref="L58:M58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7:M77"/>
    <mergeCell ref="L78:M78"/>
    <mergeCell ref="L79:M79"/>
    <mergeCell ref="L80:M80"/>
    <mergeCell ref="L81:M81"/>
    <mergeCell ref="L82:M82"/>
    <mergeCell ref="L83:M83"/>
    <mergeCell ref="L84:M84"/>
    <mergeCell ref="I26:J26"/>
    <mergeCell ref="B10:D11"/>
    <mergeCell ref="B120:E120"/>
    <mergeCell ref="B121:E121"/>
    <mergeCell ref="B123:N123"/>
    <mergeCell ref="B125:N125"/>
    <mergeCell ref="B127:N127"/>
    <mergeCell ref="B129:E129"/>
    <mergeCell ref="B130:E130"/>
    <mergeCell ref="L85:M85"/>
    <mergeCell ref="L86:M86"/>
    <mergeCell ref="L87:M87"/>
    <mergeCell ref="L88:M88"/>
    <mergeCell ref="L89:M89"/>
    <mergeCell ref="L90:M90"/>
    <mergeCell ref="L100:M100"/>
    <mergeCell ref="L91:M91"/>
    <mergeCell ref="L92:M92"/>
    <mergeCell ref="L93:M93"/>
    <mergeCell ref="L94:M94"/>
    <mergeCell ref="L95:M95"/>
    <mergeCell ref="L96:M96"/>
    <mergeCell ref="L97:M97"/>
    <mergeCell ref="L98:M98"/>
  </mergeCells>
  <conditionalFormatting sqref="H33">
    <cfRule type="containsBlanks" dxfId="7" priority="10">
      <formula>LEN(TRIM(H33))=0</formula>
    </cfRule>
  </conditionalFormatting>
  <conditionalFormatting sqref="H33">
    <cfRule type="containsBlanks" dxfId="6" priority="9">
      <formula>LEN(TRIM(H33))=0</formula>
    </cfRule>
  </conditionalFormatting>
  <conditionalFormatting sqref="H38">
    <cfRule type="containsBlanks" dxfId="5" priority="8">
      <formula>LEN(TRIM(H38))=0</formula>
    </cfRule>
  </conditionalFormatting>
  <conditionalFormatting sqref="H38">
    <cfRule type="containsBlanks" dxfId="4" priority="7">
      <formula>LEN(TRIM(H38))=0</formula>
    </cfRule>
  </conditionalFormatting>
  <conditionalFormatting sqref="H43">
    <cfRule type="containsBlanks" dxfId="3" priority="6">
      <formula>LEN(TRIM(H43))=0</formula>
    </cfRule>
  </conditionalFormatting>
  <conditionalFormatting sqref="H43">
    <cfRule type="containsBlanks" dxfId="2" priority="5">
      <formula>LEN(TRIM(H43))=0</formula>
    </cfRule>
  </conditionalFormatting>
  <conditionalFormatting sqref="H46:H118">
    <cfRule type="containsBlanks" dxfId="1" priority="4">
      <formula>LEN(TRIM(H46))=0</formula>
    </cfRule>
  </conditionalFormatting>
  <conditionalFormatting sqref="H46:H118">
    <cfRule type="containsBlanks" dxfId="0" priority="3">
      <formula>LEN(TRIM(H46))=0</formula>
    </cfRule>
  </conditionalFormatting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1205 N.Dobrzejewice Szymon Kowalski2</cp:lastModifiedBy>
  <dcterms:created xsi:type="dcterms:W3CDTF">2022-10-24T18:45:51Z</dcterms:created>
  <dcterms:modified xsi:type="dcterms:W3CDTF">2022-10-26T09:02:07Z</dcterms:modified>
</cp:coreProperties>
</file>