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ziszewska\Desktop\ZP_99_2023_LAKTATORY\4. na stronę\"/>
    </mc:Choice>
  </mc:AlternateContent>
  <bookViews>
    <workbookView xWindow="-105" yWindow="-105" windowWidth="23250" windowHeight="12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I36" i="1" s="1"/>
  <c r="F36" i="1"/>
  <c r="G10" i="1"/>
  <c r="F10" i="1"/>
  <c r="I10" i="1" l="1"/>
  <c r="G9" i="1"/>
  <c r="I9" i="1" s="1"/>
  <c r="I11" i="1" s="1"/>
  <c r="F9" i="1"/>
  <c r="G33" i="1"/>
  <c r="G11" i="1" l="1"/>
  <c r="G35" i="1"/>
  <c r="F35" i="1"/>
  <c r="F34" i="1"/>
  <c r="G34" i="1"/>
  <c r="I34" i="1" s="1"/>
  <c r="F33" i="1"/>
  <c r="G37" i="1" l="1"/>
  <c r="I35" i="1"/>
  <c r="I33" i="1"/>
  <c r="I37" i="1" l="1"/>
</calcChain>
</file>

<file path=xl/sharedStrings.xml><?xml version="1.0" encoding="utf-8"?>
<sst xmlns="http://schemas.openxmlformats.org/spreadsheetml/2006/main" count="62" uniqueCount="38">
  <si>
    <t>Lp.</t>
  </si>
  <si>
    <t>Opis produktu</t>
  </si>
  <si>
    <t>Jednostki miary</t>
  </si>
  <si>
    <t>Zapotrzebowanie</t>
  </si>
  <si>
    <t>Cena jedn. netto zł</t>
  </si>
  <si>
    <t>Wartość netto zł</t>
  </si>
  <si>
    <t>Vat [%]</t>
  </si>
  <si>
    <t xml:space="preserve">Wartość brutto </t>
  </si>
  <si>
    <t>Nazwa handlowa, nr katalogowy</t>
  </si>
  <si>
    <t>Nazwa i nr dokumentu dopuszczającego do obrotu i używania</t>
  </si>
  <si>
    <t>RAZEM</t>
  </si>
  <si>
    <t>Cena jedn. brutto zł</t>
  </si>
  <si>
    <t xml:space="preserve">Razem wartość </t>
  </si>
  <si>
    <t>szt.</t>
  </si>
  <si>
    <r>
      <t xml:space="preserve">Lodówka transportowa
• Kolor Szary
• Pojemność 32L </t>
    </r>
    <r>
      <rPr>
        <sz val="10"/>
        <color theme="1"/>
        <rFont val="Calibri"/>
        <family val="2"/>
        <charset val="238"/>
      </rPr>
      <t>± 2%</t>
    </r>
    <r>
      <rPr>
        <sz val="10"/>
        <color theme="1"/>
        <rFont val="Calibri"/>
        <family val="2"/>
        <charset val="238"/>
        <scheme val="minor"/>
      </rPr>
      <t xml:space="preserve">
• Funkcje Chłodzenie lub grzanie
• Elektroniczny wyświetlacz
• Termostat
• Termometr
• Gniazdo USB
• Izolacja termiczna 3cm </t>
    </r>
    <r>
      <rPr>
        <sz val="10"/>
        <color theme="1"/>
        <rFont val="Calibri"/>
        <family val="2"/>
        <charset val="238"/>
      </rPr>
      <t>± 10 %</t>
    </r>
    <r>
      <rPr>
        <sz val="10"/>
        <color theme="1"/>
        <rFont val="Calibri"/>
        <family val="2"/>
        <charset val="238"/>
        <scheme val="minor"/>
      </rPr>
      <t xml:space="preserve">
• Chłodzenie do 20°C poniżej temperatury otoczenia
• Grzanie do 65°C </t>
    </r>
    <r>
      <rPr>
        <sz val="10"/>
        <color theme="1"/>
        <rFont val="Calibri"/>
        <family val="2"/>
        <charset val="238"/>
      </rPr>
      <t>± 3%</t>
    </r>
    <r>
      <rPr>
        <sz val="10"/>
        <color theme="1"/>
        <rFont val="Calibri"/>
        <family val="2"/>
        <charset val="238"/>
        <scheme val="minor"/>
      </rPr>
      <t xml:space="preserve">
• Zasilanie 230V lub 12V
• Przewody 2m wtyczka sieciowa. 2m wtyczka gniazda zapalniczki
• Waga 5kg </t>
    </r>
    <r>
      <rPr>
        <sz val="10"/>
        <color theme="1"/>
        <rFont val="Calibri"/>
        <family val="2"/>
        <charset val="238"/>
      </rPr>
      <t>± 10 %</t>
    </r>
    <r>
      <rPr>
        <sz val="10"/>
        <color theme="1"/>
        <rFont val="Calibri"/>
        <family val="2"/>
        <charset val="238"/>
        <scheme val="minor"/>
      </rPr>
      <t xml:space="preserve">
• Zakres temperatury od - 18°C do +65°C  </t>
    </r>
    <r>
      <rPr>
        <sz val="10"/>
        <color theme="1"/>
        <rFont val="Calibri"/>
        <family val="2"/>
        <charset val="238"/>
      </rPr>
      <t>± 2%</t>
    </r>
    <r>
      <rPr>
        <sz val="10"/>
        <color theme="1"/>
        <rFont val="Calibri"/>
        <family val="2"/>
        <charset val="238"/>
        <scheme val="minor"/>
      </rPr>
      <t xml:space="preserve">
• Dodatkowa uszczelka Pokrywa lodówki dodatkowo zabezpieczona jest dookolną uszczelką, która dodatkowo zabezpiecza przed utratą temperatury
• PANEL STEROWANIA
-Lodówkę obsługuję się poprzez wbudowany panel z cyfrowym wyświetlaczem, który umożliwia:
-ustalenie temperatury chłodzenia (max - 20*C poniżej temp. otoczenia)
-ustalenie temperatury grzania (max  65*C )
-włączenie trybu ECO ( przy zasilaniu z gniazdka 230V)
-włączeniu lub wyłączenie urządzenia
-wyświetlanie aktualnej temperatury
Wymiary
• Wymiary wewnętrzne 240 x 305 x 390 mm </t>
    </r>
    <r>
      <rPr>
        <sz val="10"/>
        <color theme="1"/>
        <rFont val="Calibri"/>
        <family val="2"/>
        <charset val="238"/>
      </rPr>
      <t>± 5%</t>
    </r>
    <r>
      <rPr>
        <sz val="10"/>
        <color theme="1"/>
        <rFont val="Calibri"/>
        <family val="2"/>
        <charset val="238"/>
        <scheme val="minor"/>
      </rPr>
      <t xml:space="preserve">
• Wymiary zewnętrzne 430 x 350 x 480  mm </t>
    </r>
    <r>
      <rPr>
        <sz val="10"/>
        <color theme="1"/>
        <rFont val="Calibri"/>
        <family val="2"/>
        <charset val="238"/>
      </rPr>
      <t>± 5%</t>
    </r>
  </si>
  <si>
    <r>
      <t xml:space="preserve">Lodówka 2 drzwiowa.Wymiary (WxSxG) [cm]185 x 59,5 x 66,8 </t>
    </r>
    <r>
      <rPr>
        <sz val="10"/>
        <color theme="1"/>
        <rFont val="Calibri"/>
        <family val="2"/>
        <charset val="238"/>
      </rPr>
      <t>± 5%</t>
    </r>
    <r>
      <rPr>
        <sz val="10"/>
        <color theme="1"/>
        <rFont val="Calibri"/>
        <family val="2"/>
        <charset val="238"/>
        <scheme val="minor"/>
      </rPr>
      <t xml:space="preserve"> Pojemność [l]230 </t>
    </r>
    <r>
      <rPr>
        <sz val="10"/>
        <color theme="1"/>
        <rFont val="Calibri"/>
        <family val="2"/>
        <charset val="238"/>
      </rPr>
      <t>± 5%</t>
    </r>
    <r>
      <rPr>
        <sz val="10"/>
        <color theme="1"/>
        <rFont val="Calibri"/>
        <family val="2"/>
        <charset val="238"/>
        <scheme val="minor"/>
      </rPr>
      <t xml:space="preserve"> chłodziarka + 108 </t>
    </r>
    <r>
      <rPr>
        <sz val="10"/>
        <color theme="1"/>
        <rFont val="Calibri"/>
        <family val="2"/>
        <charset val="238"/>
      </rPr>
      <t xml:space="preserve">± 5% </t>
    </r>
    <r>
      <rPr>
        <sz val="10"/>
        <color theme="1"/>
        <rFont val="Calibri"/>
        <family val="2"/>
        <charset val="238"/>
        <scheme val="minor"/>
      </rPr>
      <t xml:space="preserve">zamrażarka. .Sterowanie elektroniczne.Czas utrzymania temperatury w przypadku braku zasilania [h] 20.Bezszronowa (No Frost)-  pełny No Frost .Sposób odszraniania (rozmrażania) chłodziarki  (No Frost). Klasa energetyczna  F. Liczba agregatów/termostatów 2/1. Klasa urządzenia  ****
Klasa klimatyczna  ST.Poziom głośności  max. 37 dB. Wyposażenie ;5  półek  szklanych,  3 półki w drzwiach, ,3 szuflady-zamrażarka.Dystrybutor wody.Półki wykonane ze „szkła bezpiecznego”, alarm (wskaźnik) niedomkniętych drzw.Kolor biały.
</t>
    </r>
  </si>
  <si>
    <r>
      <t xml:space="preserve">Torba Termiczna                                                                                                                                                                 Szczegóły produktu
• Torba izolacyjna do transportu próbek
• Torba do laboratorium z wbudowanym termometrem 
• Umożliwia obserwację temperatury we wnętrzu torby bez konieczności jej otwierania 
• System plombowania T2
• Do transportu próbek laboratoryjnych i produktów z krwi, jak np. konserw krwi
• Wbudowana w pokrywę kieszeń na wkład chłodzący
• Izolacja Thinsulate
• Pasek na ramię z regulacją długości
• Zmywalna
• Odporna na działanie środków do dezynfekcji
• Okienko w rozmiarze A6 na pokrywie
• Wymiary zewnętrzne: 29,5 x 19,5 x 20 cm (szer. x wys. x gł.) </t>
    </r>
    <r>
      <rPr>
        <sz val="10"/>
        <color theme="1"/>
        <rFont val="Calibri"/>
        <family val="2"/>
        <charset val="238"/>
      </rPr>
      <t>± 5%</t>
    </r>
    <r>
      <rPr>
        <sz val="10"/>
        <color theme="1"/>
        <rFont val="Calibri"/>
        <family val="2"/>
        <charset val="238"/>
        <scheme val="minor"/>
      </rPr>
      <t xml:space="preserve">
• Wymiary wewnętrzne: 25 x 13,5 x 15 cm (szer. x wys. x gł.) ± 5%
• Waga: ok. 1,2kg ± 5%
• Pojemność:  5 L ±  10%
• Kolor: niebieski 
</t>
    </r>
  </si>
  <si>
    <t xml:space="preserve">DEKLAROWANE TERMINY: </t>
  </si>
  <si>
    <t>Zamawiający zastrzega, iż ocenie zostanie poddana tylko ta oferta, która będzie zawierała 100% oferowanych propozycji cenowych w ramach Pakietu.  Wartości i liczby w kolumnach należy wpisać z dokładnością do dwóch miejsc po przecinku.</t>
  </si>
  <si>
    <t xml:space="preserve">kwalifikowany podpis elektroniczny/podpis zaufany/podpis osobisty elektroniczny upoważnionego </t>
  </si>
  <si>
    <r>
      <t xml:space="preserve">Formularz zawiera formuły ułatwiajace sporządzenie oferty. </t>
    </r>
    <r>
      <rPr>
        <u/>
        <sz val="9"/>
        <rFont val="Calibri"/>
        <family val="2"/>
        <charset val="238"/>
        <scheme val="minor"/>
      </rPr>
      <t>Obowiązkiem wykonawcy jest weryfikacja poprawności formuł.</t>
    </r>
    <r>
      <rPr>
        <sz val="9"/>
        <rFont val="Calibri"/>
        <family val="2"/>
        <charset val="238"/>
        <scheme val="minor"/>
      </rPr>
      <t xml:space="preserve"> Wykonawca wprowadza dane do kol.E) Cenę jednostkową netto i zaakceptuje bądź zmieni  stawkę podatku VAT, aby uzyskać cenę oferty.    </t>
    </r>
  </si>
  <si>
    <r>
      <t xml:space="preserve"> ZP/99/2023 FORMULARZ ASORTYMENTOWO -CENOWY </t>
    </r>
    <r>
      <rPr>
        <b/>
        <u/>
        <sz val="11"/>
        <color theme="1"/>
        <rFont val="Calibri"/>
        <family val="2"/>
        <charset val="238"/>
        <scheme val="minor"/>
      </rPr>
      <t xml:space="preserve">PAKIET NR 2 </t>
    </r>
    <r>
      <rPr>
        <b/>
        <u/>
        <sz val="12"/>
        <color theme="1"/>
        <rFont val="Calibri"/>
        <family val="2"/>
        <charset val="238"/>
        <scheme val="minor"/>
      </rPr>
      <t xml:space="preserve">Przenośna Lodówka 32l, Lodówka 2 drzwiowa, Torba Termiczna  </t>
    </r>
  </si>
  <si>
    <t>dni</t>
  </si>
  <si>
    <t>Termin płatności: minimalny 15 dni, maksymalny 30 dni.</t>
  </si>
  <si>
    <t xml:space="preserve">Dostawa Przedmiotu Zamówienia </t>
  </si>
  <si>
    <t>Uwaga: Cena oraz termin płatności stanowią kryterium oceny ofert.</t>
  </si>
  <si>
    <t>Uwaga: Cena oraz termin platności stanowią kryterium oceny ofert.</t>
  </si>
  <si>
    <t>AKTUALIZACJA ZAŁĄCZNIK NR 1: ZP/99/2023 FORMULARZ ASORTYMENTOWO - CENOWY</t>
  </si>
  <si>
    <r>
      <rPr>
        <b/>
        <sz val="11"/>
        <color rgb="FFFF0000"/>
        <rFont val="Calibri"/>
        <family val="2"/>
        <charset val="238"/>
        <scheme val="minor"/>
      </rPr>
      <t>AKTUALIZACJA ZP/99/2023 FORMULARZ ASORTYMENTOWO -CENOWY</t>
    </r>
    <r>
      <rPr>
        <b/>
        <u/>
        <sz val="11"/>
        <color rgb="FFFF0000"/>
        <rFont val="Calibri"/>
        <family val="2"/>
        <charset val="238"/>
        <scheme val="minor"/>
      </rPr>
      <t xml:space="preserve"> PAKIET NR 1 LAKTATORY, AKCESORIA</t>
    </r>
  </si>
  <si>
    <t>DOPUSZCZENIA:</t>
  </si>
  <si>
    <t xml:space="preserve">Pozycja nr 1: Zamawiający dopuści nowocześniejszy laktator sterowany kartą z mikroprocesorem o wystarczająco wysokich parametrach, żeby zapisać na nim wszystkie wymagane programy pracy z zachowaniem pozostałych parametrów SWZ.
</t>
  </si>
  <si>
    <t>Pozycja nr 1: Zamawiający oczekuje, żeby wszystkie współpracujące z laktatorem akcesoria wielokrotnego użytku podlegały myciu, dezynfekcji, sterylizacji po każdorazowym użyciu. Zgodnie z zaleceniami producenta.</t>
  </si>
  <si>
    <r>
      <t xml:space="preserve">Laktator szpitalny </t>
    </r>
    <r>
      <rPr>
        <b/>
        <sz val="10"/>
        <color theme="1"/>
        <rFont val="Calibri"/>
        <family val="2"/>
        <charset val="238"/>
        <scheme val="minor"/>
      </rPr>
      <t xml:space="preserve">zapewniający separację mediów </t>
    </r>
    <r>
      <rPr>
        <sz val="10"/>
        <color theme="1"/>
        <rFont val="Calibri"/>
        <family val="2"/>
        <charset val="238"/>
        <scheme val="minor"/>
      </rPr>
      <t xml:space="preserve">(zabezpieczająca przed przedostaniem się mleka do środka modułu laktatora), z górnym uchwytem do łatwego przenoszenia,                   na wózku jezdnym wyposażonym w uchwyty na dwie do czterech butelek, posiadajacy:                                                                                  • trwała obudowa zapewniajaca utrzymanie urządzenia w czystości                                                          • praca laktatora sterowana przez kartę z czipem                                                                                                     • z wyświetlaczem LCD z komunikatami trybu pracy w języku polskim oraz graficznymi symbolami siły podciśnienia                                                                                                                                                    • membrany tłoków zabezpieczone pokrywą dla zapewnienia pełnej higieny                                        i bezpieczeństwa odciągania                                                                                                                                                   • dwa programy działania: program inicjacji do stymulacji laktacji oraz program utrzymania laktacji                                                                                                                                                                                                    • technologia zapewniająca naśladowanie naturalnego rytmu ssania dziecka (trzy różne fazy pracy w trybie inicjacji i dwa różne fazy pracy w trybie utrzymania)                                                    • możliwość włączenia programu inicjacji i utrzymania laktacji jednym przyciskiem                       • płynna regulacja podciśnienia w zakresie min. od -50 do -250 mmHg                                                    • szybkość pracy w zakresie min. od 54 do 120 zassań na minutę                                                                  • praca ciagła 24h/dobę                                                                                                                                                              • waga modułu laktatora: nie większa niż 3,5 kg                                                                                                         • zasilanie: sieciowe  230-240 V, 50/60 Hz                                                                                                                     • Butelka jednorazowa o pojemności 80 ml, wykonana z polipropylenu, z nakrętką                              i standardowym gwincie; skala od 6 ml do 80 ml, co 2 ml; opakowanie zbiorcze 40 szt.                                                                                                                                                Na butelce nadrukowana data ważności i numer LOT.                                              Butelka mikrobiologicznie czysta- 1 opk. do laktatora .                                                                                                                                                                               Wyrób medyczny z certyfikatem CE                                                                                                                                                                            Wyposażenie oraz wymagane dokumenty:                                                                                                                   - wózek jezdny - 1 szt.                                                                                                                                                                     - karta z czipem - 1 szt.                                                                                                                   </t>
    </r>
    <r>
      <rPr>
        <b/>
        <sz val="10"/>
        <color rgb="FFFF0000"/>
        <rFont val="Tahoma"/>
        <family val="2"/>
        <charset val="238"/>
      </rPr>
      <t xml:space="preserve">Zamawiający oczekuje górnego uchwytu w celu przenoszenia urządzenia bez stosowania wózka. </t>
    </r>
    <r>
      <rPr>
        <sz val="10"/>
        <color rgb="FFFF0000"/>
        <rFont val="Calibri"/>
        <family val="2"/>
        <charset val="238"/>
        <scheme val="minor"/>
      </rPr>
      <t xml:space="preserve"> 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</si>
  <si>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Pozycja nr 1:  Zamawiający dopuszcza więcej niż trzy różne fazy pracy w trybie inicjacji i dwie różne fazy pracy w trybie utrzymania z technologią zapewniająca naśladowanie naturalnego rytmu ssania dziecka 
z zachowaniem pozostałych parametrów SWZ.
</t>
  </si>
  <si>
    <t xml:space="preserve">Pozycja nr 1:  Zamawiający dopuszcza opakowania butelek o pojemności 80 ml ze skalą zaczynająca się od 10 ml, zawierające 35 szt.  z zachowaniem pozostałych parametrów SWZ.
</t>
  </si>
  <si>
    <t>Pozycja nr 1: Zamawiający dopuszcza laktator oferujący zgodnie z aktualną wiedzą medyczna szerszy zakres podciśnienia od 30 do 330 mmHG i rytmu pracy od 30 do 120 cykli na minutę z zachowaniem pozostałych parametrów SWZ.</t>
  </si>
  <si>
    <t>Pozycja nr 1: W przypadku kiedy laktator jest sterowany zintegrowaną karta mikroprocesorową Zamawiający odstąpi od wymagania dostawy dodatkowej karty z czipem  z zachowaniem pozostałych parametrów SWZ.</t>
  </si>
  <si>
    <t xml:space="preserve">Pozycja nr 1: Zamawiający oczekuje laktatora kompatybilnego z zestawami ze standardowym gwintem w 3 rozmiarach 24mm, 27mm, 30mm.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</si>
</sst>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;[Red]#,##0.00"/>
    <numFmt numFmtId="165" formatCode="#,##0.00\ &quot;zł&quot;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u/>
      <sz val="12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0" fontId="11" fillId="0" borderId="0"/>
    <xf numFmtId="9" fontId="15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3" borderId="3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8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8" fontId="8" fillId="2" borderId="1" xfId="0" applyNumberFormat="1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/>
    <xf numFmtId="9" fontId="8" fillId="2" borderId="1" xfId="2" applyFont="1" applyFill="1" applyBorder="1" applyAlignment="1">
      <alignment horizontal="center" vertical="center"/>
    </xf>
    <xf numFmtId="8" fontId="8" fillId="3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4" fillId="3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 shrinkToFit="1"/>
    </xf>
    <xf numFmtId="49" fontId="8" fillId="6" borderId="1" xfId="1" applyNumberFormat="1" applyFont="1" applyFill="1" applyBorder="1" applyAlignment="1">
      <alignment horizontal="center" vertical="center" wrapText="1" shrinkToFit="1"/>
    </xf>
    <xf numFmtId="0" fontId="14" fillId="6" borderId="3" xfId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21" fillId="5" borderId="1" xfId="0" applyFont="1" applyFill="1" applyBorder="1" applyAlignment="1">
      <alignment horizontal="left" vertical="top"/>
    </xf>
    <xf numFmtId="0" fontId="14" fillId="3" borderId="0" xfId="1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8" fontId="8" fillId="2" borderId="3" xfId="0" applyNumberFormat="1" applyFont="1" applyFill="1" applyBorder="1" applyAlignment="1">
      <alignment horizontal="center" vertical="center"/>
    </xf>
    <xf numFmtId="8" fontId="7" fillId="2" borderId="3" xfId="0" applyNumberFormat="1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/>
    </xf>
    <xf numFmtId="8" fontId="8" fillId="3" borderId="3" xfId="1" applyNumberFormat="1" applyFont="1" applyFill="1" applyBorder="1" applyAlignment="1">
      <alignment horizontal="center" vertical="center" wrapText="1"/>
    </xf>
    <xf numFmtId="8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0" fillId="0" borderId="6" xfId="0" applyBorder="1"/>
    <xf numFmtId="0" fontId="16" fillId="0" borderId="1" xfId="0" applyFont="1" applyBorder="1" applyAlignment="1">
      <alignment horizontal="left" vertical="center" wrapText="1"/>
    </xf>
    <xf numFmtId="0" fontId="31" fillId="0" borderId="8" xfId="0" applyFont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8" fontId="1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29" fillId="2" borderId="0" xfId="0" applyFont="1" applyFill="1"/>
    <xf numFmtId="0" fontId="0" fillId="2" borderId="0" xfId="0" applyFill="1" applyAlignment="1">
      <alignment horizontal="left"/>
    </xf>
    <xf numFmtId="0" fontId="34" fillId="2" borderId="0" xfId="0" applyFont="1" applyFill="1" applyAlignment="1">
      <alignment horizontal="left" vertical="center"/>
    </xf>
    <xf numFmtId="0" fontId="36" fillId="5" borderId="0" xfId="0" applyFont="1" applyFill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8" fontId="38" fillId="5" borderId="0" xfId="0" applyNumberFormat="1" applyFont="1" applyFill="1" applyBorder="1" applyAlignment="1">
      <alignment horizontal="center" vertical="center"/>
    </xf>
    <xf numFmtId="49" fontId="37" fillId="5" borderId="0" xfId="0" applyNumberFormat="1" applyFont="1" applyFill="1" applyBorder="1" applyAlignment="1">
      <alignment horizontal="center" vertical="center"/>
    </xf>
    <xf numFmtId="165" fontId="38" fillId="5" borderId="0" xfId="0" applyNumberFormat="1" applyFont="1" applyFill="1" applyBorder="1" applyAlignment="1">
      <alignment horizontal="center" vertical="center"/>
    </xf>
    <xf numFmtId="0" fontId="38" fillId="5" borderId="0" xfId="0" applyFont="1" applyFill="1"/>
    <xf numFmtId="0" fontId="39" fillId="4" borderId="0" xfId="0" applyFont="1" applyFill="1" applyBorder="1" applyAlignment="1">
      <alignment horizontal="left" vertical="top"/>
    </xf>
    <xf numFmtId="0" fontId="40" fillId="4" borderId="0" xfId="0" applyFont="1" applyFill="1" applyBorder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 shrinkToFit="1"/>
    </xf>
    <xf numFmtId="164" fontId="8" fillId="4" borderId="5" xfId="1" applyNumberFormat="1" applyFont="1" applyFill="1" applyBorder="1" applyAlignment="1">
      <alignment horizontal="center" vertical="center" wrapText="1" shrinkToFit="1"/>
    </xf>
    <xf numFmtId="49" fontId="8" fillId="4" borderId="3" xfId="1" applyNumberFormat="1" applyFont="1" applyFill="1" applyBorder="1" applyAlignment="1">
      <alignment horizontal="center" vertical="center" wrapText="1" shrinkToFit="1"/>
    </xf>
    <xf numFmtId="49" fontId="8" fillId="4" borderId="5" xfId="1" applyNumberFormat="1" applyFont="1" applyFill="1" applyBorder="1" applyAlignment="1">
      <alignment horizontal="center" vertical="center" wrapText="1" shrinkToFi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30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3"/>
    </xf>
    <xf numFmtId="0" fontId="20" fillId="5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9" fillId="5" borderId="0" xfId="0" applyFont="1" applyFill="1" applyAlignment="1">
      <alignment horizontal="left" vertical="top" wrapText="1"/>
    </xf>
    <xf numFmtId="0" fontId="39" fillId="5" borderId="0" xfId="0" applyFont="1" applyFill="1" applyAlignment="1">
      <alignment horizontal="left" vertical="top"/>
    </xf>
    <xf numFmtId="0" fontId="39" fillId="4" borderId="0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3">
    <cellStyle name="Normalny" xfId="0" builtinId="0"/>
    <cellStyle name="Normalny_Pakiet 5" xfId="1"/>
    <cellStyle name="Procentowy" xfId="2" builtinId="5"/>
  </cellStyles>
  <dxfs count="0"/>
  <tableStyles count="0" defaultTableStyle="TableStyleMedium2" defaultPivotStyle="PivotStyleLight16"/>
  <colors>
    <mruColors>
      <color rgb="FF000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>
      <selection activeCell="O25" sqref="O25"/>
    </sheetView>
  </sheetViews>
  <sheetFormatPr defaultRowHeight="15" x14ac:dyDescent="0.25"/>
  <cols>
    <col min="1" max="1" width="6" customWidth="1"/>
    <col min="2" max="2" width="66.140625" style="15" customWidth="1"/>
    <col min="5" max="5" width="14.28515625" customWidth="1"/>
    <col min="7" max="7" width="14" customWidth="1"/>
    <col min="8" max="8" width="9.140625" style="21"/>
    <col min="9" max="9" width="13.42578125" bestFit="1" customWidth="1"/>
    <col min="10" max="10" width="20.5703125" customWidth="1"/>
    <col min="11" max="11" width="16.42578125" customWidth="1"/>
  </cols>
  <sheetData>
    <row r="1" spans="1:18" ht="15.75" x14ac:dyDescent="0.25">
      <c r="A1" s="1"/>
      <c r="B1" s="13"/>
      <c r="C1" s="1"/>
      <c r="D1" s="1"/>
      <c r="E1" s="1"/>
      <c r="F1" s="1"/>
      <c r="G1" s="1"/>
      <c r="H1" s="18"/>
      <c r="I1" s="1"/>
      <c r="J1" s="2"/>
      <c r="K1" s="2"/>
    </row>
    <row r="2" spans="1:18" ht="25.5" customHeight="1" x14ac:dyDescent="0.25">
      <c r="A2" s="102" t="s">
        <v>27</v>
      </c>
      <c r="B2" s="103"/>
      <c r="C2" s="103"/>
      <c r="D2" s="103"/>
      <c r="E2" s="1"/>
      <c r="F2" s="1"/>
      <c r="G2" s="1"/>
      <c r="H2" s="18"/>
      <c r="I2" s="1"/>
      <c r="J2" s="2"/>
      <c r="K2" s="2"/>
    </row>
    <row r="3" spans="1:18" ht="15.75" x14ac:dyDescent="0.25">
      <c r="A3" s="106"/>
      <c r="B3" s="106"/>
      <c r="C3" s="106"/>
      <c r="D3" s="106"/>
      <c r="E3" s="106"/>
      <c r="F3" s="106"/>
      <c r="G3" s="106"/>
      <c r="H3" s="19"/>
      <c r="I3" s="3"/>
      <c r="J3" s="2"/>
      <c r="K3" s="2"/>
    </row>
    <row r="4" spans="1:18" ht="12" customHeight="1" x14ac:dyDescent="0.25"/>
    <row r="5" spans="1:18" ht="17.45" customHeight="1" thickBot="1" x14ac:dyDescent="0.3">
      <c r="A5" s="64" t="s">
        <v>28</v>
      </c>
      <c r="B5" s="30"/>
      <c r="C5" s="4"/>
      <c r="D5" s="4"/>
      <c r="E5" s="4"/>
      <c r="F5" s="4"/>
      <c r="G5" s="4"/>
      <c r="H5" s="20"/>
      <c r="I5" s="4"/>
      <c r="J5" s="5"/>
      <c r="K5" s="5"/>
    </row>
    <row r="6" spans="1:18" ht="15" customHeight="1" x14ac:dyDescent="0.25">
      <c r="A6" s="92" t="s">
        <v>0</v>
      </c>
      <c r="B6" s="94" t="s">
        <v>1</v>
      </c>
      <c r="C6" s="86" t="s">
        <v>2</v>
      </c>
      <c r="D6" s="32" t="s">
        <v>3</v>
      </c>
      <c r="E6" s="86" t="s">
        <v>4</v>
      </c>
      <c r="F6" s="86" t="s">
        <v>11</v>
      </c>
      <c r="G6" s="88" t="s">
        <v>5</v>
      </c>
      <c r="H6" s="90" t="s">
        <v>6</v>
      </c>
      <c r="I6" s="97" t="s">
        <v>7</v>
      </c>
      <c r="J6" s="96" t="s">
        <v>8</v>
      </c>
      <c r="K6" s="111" t="s">
        <v>9</v>
      </c>
    </row>
    <row r="7" spans="1:18" ht="14.25" customHeight="1" x14ac:dyDescent="0.25">
      <c r="A7" s="93"/>
      <c r="B7" s="95"/>
      <c r="C7" s="87"/>
      <c r="D7" s="34" t="s">
        <v>10</v>
      </c>
      <c r="E7" s="87"/>
      <c r="F7" s="87"/>
      <c r="G7" s="89"/>
      <c r="H7" s="91"/>
      <c r="I7" s="98"/>
      <c r="J7" s="96"/>
      <c r="K7" s="112"/>
    </row>
    <row r="8" spans="1:18" ht="21" customHeight="1" x14ac:dyDescent="0.25">
      <c r="A8" s="35">
        <v>1</v>
      </c>
      <c r="B8" s="36">
        <v>2</v>
      </c>
      <c r="C8" s="35">
        <v>4</v>
      </c>
      <c r="D8" s="35">
        <v>5</v>
      </c>
      <c r="E8" s="35">
        <v>6</v>
      </c>
      <c r="F8" s="35">
        <v>7</v>
      </c>
      <c r="G8" s="37">
        <v>8</v>
      </c>
      <c r="H8" s="38">
        <v>9</v>
      </c>
      <c r="I8" s="35">
        <v>10</v>
      </c>
      <c r="J8" s="39">
        <v>11</v>
      </c>
      <c r="K8" s="39">
        <v>12</v>
      </c>
    </row>
    <row r="9" spans="1:18" ht="402.75" customHeight="1" x14ac:dyDescent="0.25">
      <c r="A9" s="52">
        <v>1</v>
      </c>
      <c r="B9" s="53" t="s">
        <v>32</v>
      </c>
      <c r="C9" s="52" t="s">
        <v>13</v>
      </c>
      <c r="D9" s="54">
        <v>13</v>
      </c>
      <c r="E9" s="55"/>
      <c r="F9" s="56">
        <f>E9*1.08</f>
        <v>0</v>
      </c>
      <c r="G9" s="55">
        <f>D9*E9</f>
        <v>0</v>
      </c>
      <c r="H9" s="57">
        <v>0.08</v>
      </c>
      <c r="I9" s="58">
        <f>SUM(G9)*1.08</f>
        <v>0</v>
      </c>
      <c r="J9" s="9"/>
      <c r="K9" s="9"/>
    </row>
    <row r="10" spans="1:18" s="49" customFormat="1" ht="30" customHeight="1" x14ac:dyDescent="0.25">
      <c r="A10" s="52">
        <v>2</v>
      </c>
      <c r="B10" s="61" t="s">
        <v>24</v>
      </c>
      <c r="C10" s="52" t="s">
        <v>13</v>
      </c>
      <c r="D10" s="54">
        <v>1</v>
      </c>
      <c r="E10" s="55"/>
      <c r="F10" s="56">
        <f>E10*1.08</f>
        <v>0</v>
      </c>
      <c r="G10" s="55">
        <f>D10*E10</f>
        <v>0</v>
      </c>
      <c r="H10" s="57">
        <v>0.23</v>
      </c>
      <c r="I10" s="58">
        <f>SUM(G10)*1.23</f>
        <v>0</v>
      </c>
      <c r="J10" s="26"/>
      <c r="K10" s="26"/>
      <c r="L10" s="62"/>
      <c r="M10"/>
      <c r="N10"/>
      <c r="O10"/>
      <c r="P10"/>
      <c r="Q10"/>
      <c r="R10"/>
    </row>
    <row r="11" spans="1:18" ht="20.25" customHeight="1" x14ac:dyDescent="0.25">
      <c r="A11" s="113" t="s">
        <v>12</v>
      </c>
      <c r="B11" s="113"/>
      <c r="C11" s="113"/>
      <c r="D11" s="113"/>
      <c r="E11" s="113"/>
      <c r="F11" s="113"/>
      <c r="G11" s="59">
        <f>SUM(G9:G10)</f>
        <v>0</v>
      </c>
      <c r="H11" s="40"/>
      <c r="I11" s="60">
        <f>SUM(I9:I10)</f>
        <v>0</v>
      </c>
      <c r="J11" s="8"/>
      <c r="K11" s="8"/>
    </row>
    <row r="12" spans="1:18" s="70" customFormat="1" ht="20.25" customHeight="1" x14ac:dyDescent="0.25">
      <c r="A12" s="65"/>
      <c r="B12" s="65"/>
      <c r="C12" s="65"/>
      <c r="D12" s="65"/>
      <c r="E12" s="65"/>
      <c r="F12" s="65"/>
      <c r="G12" s="66"/>
      <c r="H12" s="67"/>
      <c r="I12" s="68"/>
      <c r="J12" s="69"/>
      <c r="K12" s="69"/>
    </row>
    <row r="13" spans="1:18" s="70" customFormat="1" ht="20.25" customHeight="1" x14ac:dyDescent="0.25">
      <c r="A13" s="75"/>
      <c r="B13" s="81" t="s">
        <v>29</v>
      </c>
      <c r="C13" s="75"/>
      <c r="D13" s="75"/>
      <c r="E13" s="75"/>
      <c r="F13" s="75"/>
      <c r="G13" s="76"/>
      <c r="H13" s="77"/>
      <c r="I13" s="78"/>
      <c r="J13" s="74"/>
      <c r="K13" s="74"/>
      <c r="L13" s="79"/>
    </row>
    <row r="14" spans="1:18" s="71" customFormat="1" ht="31.5" customHeight="1" x14ac:dyDescent="0.25">
      <c r="A14" s="107" t="s">
        <v>30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79"/>
    </row>
    <row r="15" spans="1:18" s="70" customFormat="1" ht="33.75" customHeight="1" x14ac:dyDescent="0.25">
      <c r="A15" s="109" t="s">
        <v>33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8" s="72" customFormat="1" ht="34.5" customHeight="1" x14ac:dyDescent="0.25">
      <c r="A16" s="109" t="s">
        <v>35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80"/>
    </row>
    <row r="17" spans="1:12" s="70" customFormat="1" ht="27" customHeight="1" x14ac:dyDescent="0.25">
      <c r="A17" s="109" t="s">
        <v>34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80"/>
    </row>
    <row r="18" spans="1:12" s="70" customFormat="1" ht="33" customHeight="1" x14ac:dyDescent="0.25">
      <c r="A18" s="109" t="s">
        <v>36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80"/>
    </row>
    <row r="19" spans="1:12" s="70" customFormat="1" ht="34.5" customHeight="1" x14ac:dyDescent="0.25">
      <c r="A19" s="109" t="s">
        <v>31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80"/>
    </row>
    <row r="20" spans="1:12" ht="27" customHeight="1" x14ac:dyDescent="0.25">
      <c r="A20" s="82" t="s">
        <v>37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79"/>
    </row>
    <row r="21" spans="1:12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2" s="46" customFormat="1" ht="21.75" customHeight="1" x14ac:dyDescent="0.25">
      <c r="A22" s="41"/>
      <c r="B22" s="42" t="s">
        <v>17</v>
      </c>
      <c r="C22" s="41"/>
      <c r="D22" s="41"/>
      <c r="E22" s="41"/>
      <c r="F22" s="41"/>
      <c r="G22" s="43"/>
      <c r="H22" s="44"/>
      <c r="I22" s="45"/>
      <c r="J22"/>
    </row>
    <row r="23" spans="1:12" s="46" customFormat="1" ht="33" customHeight="1" x14ac:dyDescent="0.25">
      <c r="A23" s="104" t="s">
        <v>23</v>
      </c>
      <c r="B23" s="104"/>
      <c r="C23" s="104"/>
      <c r="D23" s="104"/>
      <c r="E23" s="104"/>
      <c r="F23" s="104"/>
      <c r="G23" s="50"/>
      <c r="H23" s="47" t="s">
        <v>22</v>
      </c>
      <c r="I23" s="48"/>
      <c r="J23" s="49"/>
    </row>
    <row r="24" spans="1:12" s="46" customFormat="1" ht="21" customHeight="1" x14ac:dyDescent="0.25">
      <c r="A24" s="105" t="s">
        <v>25</v>
      </c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2" s="46" customFormat="1" ht="33.75" customHeight="1" x14ac:dyDescent="0.25">
      <c r="A25" s="99" t="s">
        <v>18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2" s="46" customFormat="1" ht="39.75" customHeight="1" x14ac:dyDescent="0.25">
      <c r="A26" s="99" t="s">
        <v>20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2" s="46" customFormat="1" ht="24" customHeight="1" x14ac:dyDescent="0.25">
      <c r="A27" s="100" t="s">
        <v>19</v>
      </c>
      <c r="B27" s="100"/>
      <c r="C27" s="100"/>
      <c r="D27" s="100"/>
      <c r="E27" s="100"/>
      <c r="F27" s="100"/>
      <c r="G27" s="100"/>
      <c r="H27" s="100"/>
      <c r="I27" s="100"/>
      <c r="J27" s="100"/>
    </row>
    <row r="29" spans="1:12" ht="16.5" thickBot="1" x14ac:dyDescent="0.3">
      <c r="A29" s="101" t="s">
        <v>21</v>
      </c>
      <c r="B29" s="101"/>
      <c r="C29" s="101"/>
      <c r="D29" s="101"/>
      <c r="E29" s="101"/>
      <c r="F29" s="101"/>
      <c r="G29" s="101"/>
    </row>
    <row r="30" spans="1:12" ht="15" customHeight="1" x14ac:dyDescent="0.25">
      <c r="A30" s="92" t="s">
        <v>0</v>
      </c>
      <c r="B30" s="94" t="s">
        <v>1</v>
      </c>
      <c r="C30" s="86" t="s">
        <v>2</v>
      </c>
      <c r="D30" s="32" t="s">
        <v>3</v>
      </c>
      <c r="E30" s="86" t="s">
        <v>4</v>
      </c>
      <c r="F30" s="31"/>
      <c r="G30" s="88" t="s">
        <v>5</v>
      </c>
      <c r="H30" s="90" t="s">
        <v>6</v>
      </c>
      <c r="I30" s="97" t="s">
        <v>7</v>
      </c>
      <c r="J30" s="96" t="s">
        <v>8</v>
      </c>
      <c r="K30" s="27"/>
    </row>
    <row r="31" spans="1:12" ht="22.5" x14ac:dyDescent="0.25">
      <c r="A31" s="93"/>
      <c r="B31" s="95"/>
      <c r="C31" s="87"/>
      <c r="D31" s="34" t="s">
        <v>10</v>
      </c>
      <c r="E31" s="87"/>
      <c r="F31" s="33" t="s">
        <v>11</v>
      </c>
      <c r="G31" s="89"/>
      <c r="H31" s="91"/>
      <c r="I31" s="98"/>
      <c r="J31" s="96"/>
      <c r="K31" s="27"/>
    </row>
    <row r="32" spans="1:12" x14ac:dyDescent="0.25">
      <c r="A32" s="35">
        <v>1</v>
      </c>
      <c r="B32" s="36">
        <v>2</v>
      </c>
      <c r="C32" s="35">
        <v>4</v>
      </c>
      <c r="D32" s="35">
        <v>5</v>
      </c>
      <c r="E32" s="35">
        <v>6</v>
      </c>
      <c r="F32" s="35">
        <v>7</v>
      </c>
      <c r="G32" s="37">
        <v>8</v>
      </c>
      <c r="H32" s="38">
        <v>9</v>
      </c>
      <c r="I32" s="35">
        <v>10</v>
      </c>
      <c r="J32" s="39">
        <v>11</v>
      </c>
      <c r="K32" s="28"/>
    </row>
    <row r="33" spans="1:11" ht="396.6" customHeight="1" x14ac:dyDescent="0.25">
      <c r="A33" s="10">
        <v>1</v>
      </c>
      <c r="B33" s="29" t="s">
        <v>14</v>
      </c>
      <c r="C33" s="10" t="s">
        <v>13</v>
      </c>
      <c r="D33" s="11">
        <v>2</v>
      </c>
      <c r="E33" s="16"/>
      <c r="F33" s="12">
        <f>SUM(E33)*1.23</f>
        <v>0</v>
      </c>
      <c r="G33" s="16">
        <f>SUM(D33)*E33</f>
        <v>0</v>
      </c>
      <c r="H33" s="22">
        <v>0.23</v>
      </c>
      <c r="I33" s="23">
        <f>SUM(G33)*1.08</f>
        <v>0</v>
      </c>
      <c r="J33" s="9"/>
      <c r="K33" s="28"/>
    </row>
    <row r="34" spans="1:11" ht="148.5" customHeight="1" x14ac:dyDescent="0.25">
      <c r="A34" s="10">
        <v>2</v>
      </c>
      <c r="B34" s="29" t="s">
        <v>15</v>
      </c>
      <c r="C34" s="10" t="s">
        <v>13</v>
      </c>
      <c r="D34" s="11">
        <v>3</v>
      </c>
      <c r="E34" s="16"/>
      <c r="F34" s="12">
        <f>SUM(E34)*1.23</f>
        <v>0</v>
      </c>
      <c r="G34" s="16">
        <f>SUM(D34)*E34</f>
        <v>0</v>
      </c>
      <c r="H34" s="22">
        <v>0.23</v>
      </c>
      <c r="I34" s="23">
        <f>SUM(G34)*1.08</f>
        <v>0</v>
      </c>
      <c r="J34" s="9"/>
      <c r="K34" s="28"/>
    </row>
    <row r="35" spans="1:11" ht="285" customHeight="1" x14ac:dyDescent="0.25">
      <c r="A35" s="10">
        <v>3</v>
      </c>
      <c r="B35" s="29" t="s">
        <v>16</v>
      </c>
      <c r="C35" s="10" t="s">
        <v>13</v>
      </c>
      <c r="D35" s="11">
        <v>1</v>
      </c>
      <c r="E35" s="16"/>
      <c r="F35" s="12">
        <f>SUM(E35)*1.23</f>
        <v>0</v>
      </c>
      <c r="G35" s="16">
        <f>SUM(D35)*E35</f>
        <v>0</v>
      </c>
      <c r="H35" s="22">
        <v>0.23</v>
      </c>
      <c r="I35" s="23">
        <f>SUM(G35)*1.08</f>
        <v>0</v>
      </c>
      <c r="J35" s="26"/>
      <c r="K35" s="28"/>
    </row>
    <row r="36" spans="1:11" ht="27.75" customHeight="1" x14ac:dyDescent="0.25">
      <c r="A36" s="10">
        <v>4</v>
      </c>
      <c r="B36" s="63" t="s">
        <v>24</v>
      </c>
      <c r="C36" s="10" t="s">
        <v>13</v>
      </c>
      <c r="D36" s="11">
        <v>1</v>
      </c>
      <c r="E36" s="16"/>
      <c r="F36" s="12">
        <f>SUM(E36)*1.23</f>
        <v>0</v>
      </c>
      <c r="G36" s="16">
        <f>SUM(D36)*E36</f>
        <v>0</v>
      </c>
      <c r="H36" s="22">
        <v>0.23</v>
      </c>
      <c r="I36" s="23">
        <f>SUM(G36)*1.23</f>
        <v>0</v>
      </c>
      <c r="J36" s="51"/>
      <c r="K36" s="28"/>
    </row>
    <row r="37" spans="1:11" ht="22.9" customHeight="1" x14ac:dyDescent="0.25">
      <c r="A37" s="83" t="s">
        <v>12</v>
      </c>
      <c r="B37" s="84"/>
      <c r="C37" s="84"/>
      <c r="D37" s="84"/>
      <c r="E37" s="84"/>
      <c r="F37" s="85"/>
      <c r="G37" s="17">
        <f>SUM(G33:G36)</f>
        <v>0</v>
      </c>
      <c r="H37" s="40"/>
      <c r="I37" s="24">
        <f>SUM(I33:I36)</f>
        <v>0</v>
      </c>
      <c r="J37" s="8"/>
      <c r="K37" s="8"/>
    </row>
    <row r="38" spans="1:11" x14ac:dyDescent="0.25">
      <c r="A38" s="6"/>
      <c r="B38" s="14"/>
      <c r="C38" s="6"/>
      <c r="D38" s="7"/>
      <c r="E38" s="7"/>
      <c r="F38" s="7"/>
    </row>
    <row r="39" spans="1:11" s="46" customFormat="1" ht="21.75" customHeight="1" x14ac:dyDescent="0.25">
      <c r="A39" s="41"/>
      <c r="B39" s="42" t="s">
        <v>17</v>
      </c>
      <c r="C39" s="41"/>
      <c r="D39" s="41"/>
      <c r="E39" s="41"/>
      <c r="F39" s="41"/>
      <c r="G39" s="43"/>
      <c r="H39" s="44"/>
      <c r="I39" s="45"/>
      <c r="J39"/>
    </row>
    <row r="40" spans="1:11" s="46" customFormat="1" ht="33" customHeight="1" x14ac:dyDescent="0.25">
      <c r="A40" s="104" t="s">
        <v>23</v>
      </c>
      <c r="B40" s="104"/>
      <c r="C40" s="104"/>
      <c r="D40" s="104"/>
      <c r="E40" s="104"/>
      <c r="F40" s="104"/>
      <c r="G40" s="50"/>
      <c r="H40" s="47" t="s">
        <v>22</v>
      </c>
      <c r="I40" s="48"/>
      <c r="J40" s="49"/>
    </row>
    <row r="41" spans="1:11" s="46" customFormat="1" ht="17.25" customHeight="1" x14ac:dyDescent="0.25">
      <c r="A41" s="105" t="s">
        <v>26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1" s="46" customFormat="1" ht="33.75" customHeight="1" x14ac:dyDescent="0.25">
      <c r="A42" s="99" t="s">
        <v>18</v>
      </c>
      <c r="B42" s="99"/>
      <c r="C42" s="99"/>
      <c r="D42" s="99"/>
      <c r="E42" s="99"/>
      <c r="F42" s="99"/>
      <c r="G42" s="99"/>
      <c r="H42" s="99"/>
      <c r="I42" s="99"/>
      <c r="J42" s="99"/>
    </row>
    <row r="43" spans="1:11" s="46" customFormat="1" ht="39.75" customHeight="1" x14ac:dyDescent="0.25">
      <c r="A43" s="99" t="s">
        <v>20</v>
      </c>
      <c r="B43" s="99"/>
      <c r="C43" s="99"/>
      <c r="D43" s="99"/>
      <c r="E43" s="99"/>
      <c r="F43" s="99"/>
      <c r="G43" s="99"/>
      <c r="H43" s="99"/>
      <c r="I43" s="99"/>
      <c r="J43" s="99"/>
    </row>
    <row r="44" spans="1:11" s="46" customFormat="1" ht="24" customHeight="1" x14ac:dyDescent="0.25">
      <c r="A44" s="100" t="s">
        <v>19</v>
      </c>
      <c r="B44" s="100"/>
      <c r="C44" s="100"/>
      <c r="D44" s="100"/>
      <c r="E44" s="100"/>
      <c r="F44" s="100"/>
      <c r="G44" s="100"/>
      <c r="H44" s="100"/>
      <c r="I44" s="100"/>
      <c r="J44" s="100"/>
    </row>
    <row r="46" spans="1:11" x14ac:dyDescent="0.25">
      <c r="A46" s="25"/>
    </row>
  </sheetData>
  <mergeCells count="40">
    <mergeCell ref="A40:F40"/>
    <mergeCell ref="A41:J41"/>
    <mergeCell ref="A42:J42"/>
    <mergeCell ref="A43:J43"/>
    <mergeCell ref="A44:J44"/>
    <mergeCell ref="A2:D2"/>
    <mergeCell ref="A23:F23"/>
    <mergeCell ref="A24:J24"/>
    <mergeCell ref="A25:J25"/>
    <mergeCell ref="H6:H7"/>
    <mergeCell ref="I6:I7"/>
    <mergeCell ref="J6:J7"/>
    <mergeCell ref="A3:G3"/>
    <mergeCell ref="A14:K14"/>
    <mergeCell ref="A15:L15"/>
    <mergeCell ref="A16:K16"/>
    <mergeCell ref="A17:K17"/>
    <mergeCell ref="A18:K18"/>
    <mergeCell ref="A19:K19"/>
    <mergeCell ref="K6:K7"/>
    <mergeCell ref="A11:F11"/>
    <mergeCell ref="A6:A7"/>
    <mergeCell ref="B6:B7"/>
    <mergeCell ref="C6:C7"/>
    <mergeCell ref="E6:E7"/>
    <mergeCell ref="G6:G7"/>
    <mergeCell ref="F6:F7"/>
    <mergeCell ref="A20:K20"/>
    <mergeCell ref="A37:F37"/>
    <mergeCell ref="C30:C31"/>
    <mergeCell ref="E30:E31"/>
    <mergeCell ref="G30:G31"/>
    <mergeCell ref="H30:H31"/>
    <mergeCell ref="A30:A31"/>
    <mergeCell ref="B30:B31"/>
    <mergeCell ref="J30:J31"/>
    <mergeCell ref="I30:I31"/>
    <mergeCell ref="A26:J26"/>
    <mergeCell ref="A27:J27"/>
    <mergeCell ref="A29:G29"/>
  </mergeCells>
  <pageMargins left="0.25" right="0.25" top="0.75" bottom="0.75" header="0.3" footer="0.3"/>
  <pageSetup paperSize="9" scale="2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Pawlaczyk Krzysztof Łęczewski</dc:creator>
  <cp:lastModifiedBy>Marta Radziszewska</cp:lastModifiedBy>
  <cp:lastPrinted>2023-09-28T10:44:09Z</cp:lastPrinted>
  <dcterms:created xsi:type="dcterms:W3CDTF">2022-02-17T07:21:27Z</dcterms:created>
  <dcterms:modified xsi:type="dcterms:W3CDTF">2023-10-03T11:25:48Z</dcterms:modified>
</cp:coreProperties>
</file>