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GUŹNICZAK\PRZETARGI 2024\19. Opracowanie dokumentacji - drogi okołomostowe\"/>
    </mc:Choice>
  </mc:AlternateContent>
  <xr:revisionPtr revIDLastSave="0" documentId="13_ncr:1_{B3DB29F8-0012-442E-9B55-6F2EBAFCEEA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Etap I - tab.2.1" sheetId="2" r:id="rId1"/>
    <sheet name="Etap II - tab. 2.2" sheetId="3" r:id="rId2"/>
  </sheets>
  <definedNames>
    <definedName name="_xlnm.Print_Area" localSheetId="0">'Etap I - tab.2.1'!$A$1:$F$36</definedName>
    <definedName name="_xlnm.Print_Area" localSheetId="1">'Etap II - tab. 2.2'!$A$1:$U$56</definedName>
  </definedNames>
  <calcPr calcId="191029"/>
</workbook>
</file>

<file path=xl/calcChain.xml><?xml version="1.0" encoding="utf-8"?>
<calcChain xmlns="http://schemas.openxmlformats.org/spreadsheetml/2006/main">
  <c r="U49" i="3" l="1"/>
  <c r="U51" i="3" s="1"/>
  <c r="U50" i="3" s="1"/>
  <c r="S49" i="3"/>
  <c r="S51" i="3" s="1"/>
  <c r="S50" i="3" s="1"/>
  <c r="Q49" i="3"/>
  <c r="Q51" i="3" s="1"/>
  <c r="Q50" i="3" s="1"/>
  <c r="O49" i="3"/>
  <c r="O51" i="3" s="1"/>
  <c r="O50" i="3" s="1"/>
  <c r="M49" i="3"/>
  <c r="M51" i="3" s="1"/>
  <c r="M50" i="3" s="1"/>
  <c r="K49" i="3"/>
  <c r="K51" i="3" s="1"/>
  <c r="K50" i="3" s="1"/>
  <c r="I49" i="3"/>
  <c r="I51" i="3" s="1"/>
  <c r="I50" i="3" s="1"/>
  <c r="G49" i="3"/>
  <c r="G51" i="3" s="1"/>
  <c r="G50" i="3" s="1"/>
  <c r="F32" i="2"/>
  <c r="F34" i="2" s="1"/>
  <c r="F33" i="2" s="1"/>
  <c r="E49" i="3" l="1"/>
  <c r="E51" i="3" s="1"/>
  <c r="E50" i="3" s="1"/>
  <c r="E47" i="3"/>
  <c r="E46" i="3"/>
  <c r="E45" i="3"/>
  <c r="E44" i="3"/>
  <c r="E43" i="3"/>
  <c r="E42" i="3"/>
  <c r="E41" i="3"/>
  <c r="E40" i="3"/>
  <c r="E38" i="3"/>
  <c r="E36" i="3"/>
  <c r="E35" i="3"/>
  <c r="E34" i="3"/>
  <c r="E33" i="3"/>
  <c r="E32" i="3"/>
  <c r="E30" i="3"/>
  <c r="E29" i="3"/>
  <c r="E28" i="3"/>
  <c r="E27" i="3"/>
  <c r="E26" i="3"/>
  <c r="E25" i="3"/>
  <c r="E24" i="3"/>
  <c r="E12" i="3"/>
  <c r="E15" i="3"/>
  <c r="E16" i="3"/>
  <c r="E17" i="3"/>
  <c r="E18" i="3"/>
  <c r="E19" i="3"/>
  <c r="E20" i="3"/>
  <c r="E21" i="3"/>
  <c r="E22" i="3"/>
  <c r="E14" i="3"/>
</calcChain>
</file>

<file path=xl/sharedStrings.xml><?xml version="1.0" encoding="utf-8"?>
<sst xmlns="http://schemas.openxmlformats.org/spreadsheetml/2006/main" count="287" uniqueCount="158">
  <si>
    <r>
      <rPr>
        <sz val="11.5"/>
        <rFont val="Times New Roman"/>
        <family val="1"/>
        <charset val="238"/>
      </rPr>
      <t>TABELA ELEMENTÓW ROZLICZENIOWYCH</t>
    </r>
  </si>
  <si>
    <r>
      <rPr>
        <sz val="11.5"/>
        <rFont val="Times New Roman"/>
        <family val="1"/>
        <charset val="238"/>
      </rPr>
      <t>L. p.</t>
    </r>
  </si>
  <si>
    <r>
      <rPr>
        <sz val="11.5"/>
        <rFont val="Times New Roman"/>
        <family val="1"/>
        <charset val="238"/>
      </rPr>
      <t>Dokumentacja</t>
    </r>
  </si>
  <si>
    <r>
      <rPr>
        <sz val="11.5"/>
        <rFont val="Times New Roman"/>
        <family val="1"/>
        <charset val="238"/>
      </rPr>
      <t>Wymagany termin realizacji</t>
    </r>
  </si>
  <si>
    <r>
      <rPr>
        <sz val="11.5"/>
        <rFont val="Times New Roman"/>
        <family val="1"/>
        <charset val="238"/>
      </rPr>
      <t xml:space="preserve">Wynagrodzenie za
</t>
    </r>
    <r>
      <rPr>
        <sz val="11.5"/>
        <rFont val="Times New Roman"/>
        <family val="1"/>
        <charset val="238"/>
      </rPr>
      <t xml:space="preserve">wykonanie opracowan
</t>
    </r>
    <r>
      <rPr>
        <sz val="11.5"/>
        <rFont val="Times New Roman"/>
        <family val="1"/>
        <charset val="238"/>
      </rPr>
      <t xml:space="preserve">w ilości podanej w
</t>
    </r>
    <r>
      <rPr>
        <sz val="11.5"/>
        <rFont val="Times New Roman"/>
        <family val="1"/>
        <charset val="238"/>
      </rPr>
      <t>kolumnie D</t>
    </r>
  </si>
  <si>
    <r>
      <rPr>
        <sz val="11.5"/>
        <rFont val="Times New Roman"/>
        <family val="1"/>
        <charset val="238"/>
      </rPr>
      <t>ilość</t>
    </r>
  </si>
  <si>
    <r>
      <rPr>
        <sz val="11.5"/>
        <rFont val="Times New Roman"/>
        <family val="1"/>
        <charset val="238"/>
      </rPr>
      <t>jedn.</t>
    </r>
  </si>
  <si>
    <r>
      <rPr>
        <sz val="11.5"/>
        <rFont val="Times New Roman"/>
        <family val="1"/>
        <charset val="238"/>
      </rPr>
      <t>A</t>
    </r>
  </si>
  <si>
    <r>
      <rPr>
        <sz val="11.5"/>
        <rFont val="Times New Roman"/>
        <family val="1"/>
        <charset val="238"/>
      </rPr>
      <t>c</t>
    </r>
  </si>
  <si>
    <r>
      <rPr>
        <sz val="11.5"/>
        <rFont val="Times New Roman"/>
        <family val="1"/>
        <charset val="238"/>
      </rPr>
      <t>D</t>
    </r>
  </si>
  <si>
    <r>
      <rPr>
        <sz val="11.5"/>
        <rFont val="Times New Roman"/>
        <family val="1"/>
        <charset val="238"/>
      </rPr>
      <t>E</t>
    </r>
  </si>
  <si>
    <r>
      <rPr>
        <sz val="11.5"/>
        <rFont val="Times New Roman"/>
        <family val="1"/>
        <charset val="238"/>
      </rPr>
      <t>G</t>
    </r>
  </si>
  <si>
    <r>
      <rPr>
        <sz val="11.5"/>
        <rFont val="Times New Roman"/>
        <family val="1"/>
        <charset val="238"/>
      </rPr>
      <t>H</t>
    </r>
  </si>
  <si>
    <r>
      <rPr>
        <sz val="11.5"/>
        <rFont val="Times New Roman"/>
        <family val="1"/>
        <charset val="238"/>
      </rPr>
      <t>Opracowanie mapy do celów projektowych</t>
    </r>
  </si>
  <si>
    <r>
      <rPr>
        <sz val="11.5"/>
        <rFont val="Times New Roman"/>
        <family val="1"/>
        <charset val="238"/>
      </rPr>
      <t>*</t>
    </r>
  </si>
  <si>
    <r>
      <rPr>
        <sz val="11.5"/>
        <rFont val="Times New Roman"/>
        <family val="1"/>
        <charset val="238"/>
      </rPr>
      <t>Mapa do celów projektowych</t>
    </r>
  </si>
  <si>
    <r>
      <rPr>
        <sz val="11.5"/>
        <rFont val="Times New Roman"/>
        <family val="1"/>
        <charset val="238"/>
      </rPr>
      <t>egz.</t>
    </r>
  </si>
  <si>
    <r>
      <rPr>
        <sz val="11.5"/>
        <rFont val="Times New Roman"/>
        <family val="1"/>
        <charset val="238"/>
      </rPr>
      <t>szt.</t>
    </r>
  </si>
  <si>
    <r>
      <rPr>
        <sz val="11.5"/>
        <rFont val="Times New Roman"/>
        <family val="1"/>
        <charset val="238"/>
      </rPr>
      <t>Opinia geotechniczna</t>
    </r>
  </si>
  <si>
    <r>
      <rPr>
        <sz val="11.5"/>
        <rFont val="Times New Roman"/>
        <family val="1"/>
        <charset val="238"/>
      </rPr>
      <t>kpl.</t>
    </r>
  </si>
  <si>
    <r>
      <rPr>
        <sz val="11.5"/>
        <rFont val="Times New Roman"/>
        <family val="1"/>
        <charset val="238"/>
      </rPr>
      <t>Projekt geotechniczny</t>
    </r>
  </si>
  <si>
    <r>
      <rPr>
        <sz val="11.5"/>
        <rFont val="Times New Roman"/>
        <family val="1"/>
        <charset val="238"/>
      </rPr>
      <t xml:space="preserve">Projekt robót geologicznych (dla określenia warunków </t>
    </r>
    <r>
      <rPr>
        <sz val="11.5"/>
        <rFont val="Times New Roman"/>
        <family val="1"/>
        <charset val="238"/>
      </rPr>
      <t>geologiczno-inżynierskich i hydrogeologicznych)</t>
    </r>
  </si>
  <si>
    <r>
      <rPr>
        <sz val="11.5"/>
        <rFont val="Times New Roman"/>
        <family val="1"/>
        <charset val="238"/>
      </rPr>
      <t>Dokumentacja hydrogeologiczna</t>
    </r>
  </si>
  <si>
    <r>
      <rPr>
        <sz val="11.5"/>
        <rFont val="Times New Roman"/>
        <family val="1"/>
        <charset val="238"/>
      </rPr>
      <t xml:space="preserve">Opracowanie raportu o oddziaływaniu przedsięwzięcia na środowisko </t>
    </r>
    <r>
      <rPr>
        <sz val="11.5"/>
        <rFont val="Times New Roman"/>
        <family val="1"/>
        <charset val="238"/>
      </rPr>
      <t xml:space="preserve">oraz wniosku o decyzję o środowiskowych uwarunkowaniach wraz z jej </t>
    </r>
    <r>
      <rPr>
        <sz val="11.5"/>
        <rFont val="Times New Roman"/>
        <family val="1"/>
        <charset val="238"/>
      </rPr>
      <t>uzyskaniem</t>
    </r>
  </si>
  <si>
    <r>
      <rPr>
        <sz val="11.5"/>
        <rFont val="Times New Roman"/>
        <family val="1"/>
        <charset val="238"/>
      </rPr>
      <t>Projekt Zagospodarowania Terenu wraz z Informacją BIOZ</t>
    </r>
  </si>
  <si>
    <r>
      <rPr>
        <sz val="11.5"/>
        <rFont val="Times New Roman"/>
        <family val="1"/>
        <charset val="238"/>
      </rPr>
      <t>Projekty Architektoniczno-Budowlane</t>
    </r>
  </si>
  <si>
    <r>
      <rPr>
        <sz val="11.5"/>
        <rFont val="Times New Roman"/>
        <family val="1"/>
        <charset val="238"/>
      </rPr>
      <t xml:space="preserve">Branżowe dla urządzeń związanych z drogą (projekt kanalizacji deszczowej, </t>
    </r>
    <r>
      <rPr>
        <sz val="11.5"/>
        <rFont val="Times New Roman"/>
        <family val="1"/>
        <charset val="238"/>
      </rPr>
      <t>kanału technologicznego, oświetlenia)</t>
    </r>
  </si>
  <si>
    <r>
      <rPr>
        <sz val="11.5"/>
        <rFont val="Times New Roman"/>
        <family val="1"/>
        <charset val="238"/>
      </rPr>
      <t>Branżowe dla urządzeń niezwiązanych z drogą</t>
    </r>
  </si>
  <si>
    <r>
      <rPr>
        <sz val="11.5"/>
        <rFont val="Times New Roman"/>
        <family val="1"/>
        <charset val="238"/>
      </rPr>
      <t>Zieleni i gospodarki drzewostanem</t>
    </r>
  </si>
  <si>
    <r>
      <rPr>
        <sz val="11.5"/>
        <rFont val="Times New Roman"/>
        <family val="1"/>
        <charset val="238"/>
      </rPr>
      <t>Urządzeń ochrony środowiska</t>
    </r>
  </si>
  <si>
    <r>
      <rPr>
        <sz val="11.5"/>
        <rFont val="Times New Roman"/>
        <family val="1"/>
        <charset val="238"/>
      </rPr>
      <t xml:space="preserve">Inne niż wyspecyfikowane powyżej, a niezbędne dla </t>
    </r>
    <r>
      <rPr>
        <sz val="11.5"/>
        <rFont val="Times New Roman"/>
        <family val="1"/>
        <charset val="238"/>
      </rPr>
      <t>realizacji inwestycji</t>
    </r>
  </si>
  <si>
    <r>
      <rPr>
        <sz val="11.5"/>
        <rFont val="Times New Roman"/>
        <family val="1"/>
        <charset val="238"/>
      </rPr>
      <t>kpl</t>
    </r>
  </si>
  <si>
    <r>
      <rPr>
        <sz val="11.5"/>
        <rFont val="Times New Roman"/>
        <family val="1"/>
        <charset val="238"/>
      </rPr>
      <t>Opracowanie materiałów oraz uzyskanie ZRID</t>
    </r>
  </si>
  <si>
    <r>
      <rPr>
        <sz val="11.5"/>
        <rFont val="Times New Roman"/>
        <family val="1"/>
        <charset val="238"/>
      </rPr>
      <t>Mapa stanowiąca załącznik do wniosku o wydanie decyzji ZRID</t>
    </r>
  </si>
  <si>
    <r>
      <rPr>
        <sz val="11.5"/>
        <rFont val="Times New Roman"/>
        <family val="1"/>
        <charset val="238"/>
      </rPr>
      <t xml:space="preserve">Wniosek ZRID wraz z uzyskaniem wszystkich niezbędnych decyzji, opinii, </t>
    </r>
    <r>
      <rPr>
        <sz val="11.5"/>
        <rFont val="Times New Roman"/>
        <family val="1"/>
        <charset val="238"/>
      </rPr>
      <t xml:space="preserve">uzgodnień i sprawdzeń rozwiązań projektowych w zakresie wynikającym z </t>
    </r>
    <r>
      <rPr>
        <sz val="11.5"/>
        <rFont val="Times New Roman"/>
        <family val="1"/>
        <charset val="238"/>
      </rPr>
      <t xml:space="preserve">obowiązującyh przepisów oraz inne niż wyspecyfikowane powyżej, a niezbędne </t>
    </r>
    <r>
      <rPr>
        <sz val="11.5"/>
        <rFont val="Times New Roman"/>
        <family val="1"/>
        <charset val="238"/>
      </rPr>
      <t>dla uzyskania decyzji ZRID</t>
    </r>
  </si>
  <si>
    <r>
      <rPr>
        <sz val="11.5"/>
        <rFont val="Times New Roman"/>
        <family val="1"/>
        <charset val="238"/>
      </rPr>
      <t xml:space="preserve">Dokumentacja z okresu postępowania administracyjnego związanego z </t>
    </r>
    <r>
      <rPr>
        <sz val="11.5"/>
        <rFont val="Times New Roman"/>
        <family val="1"/>
        <charset val="238"/>
      </rPr>
      <t xml:space="preserve">wydaniem decyzji ZRID, zawierająca m.in. pisemne wyjaśnienia Wykonawcy w </t>
    </r>
    <r>
      <rPr>
        <sz val="11.5"/>
        <rFont val="Times New Roman"/>
        <family val="1"/>
        <charset val="238"/>
      </rPr>
      <t xml:space="preserve">przypadku zgłaszania protestów w toku postępowania i wystąpienia odwołań od </t>
    </r>
    <r>
      <rPr>
        <sz val="11.5"/>
        <rFont val="Times New Roman"/>
        <family val="1"/>
        <charset val="238"/>
      </rPr>
      <t>decyzji ZRID</t>
    </r>
  </si>
  <si>
    <r>
      <rPr>
        <sz val="11.5"/>
        <rFont val="Times New Roman"/>
        <family val="1"/>
        <charset val="238"/>
      </rPr>
      <t xml:space="preserve">Wersja elektroniczna opracowań w zakresie uzyskania ZRID w wersji </t>
    </r>
    <r>
      <rPr>
        <sz val="11.5"/>
        <rFont val="Times New Roman"/>
        <family val="1"/>
        <charset val="238"/>
      </rPr>
      <t xml:space="preserve">nieedytowalnej na nośniku elektronicznym - materiałów wyszczególnionych </t>
    </r>
    <r>
      <rPr>
        <sz val="11.5"/>
        <rFont val="Times New Roman"/>
        <family val="1"/>
        <charset val="238"/>
      </rPr>
      <t>w pkt 3.0 II Etapu Umowy</t>
    </r>
  </si>
  <si>
    <r>
      <rPr>
        <sz val="11.5"/>
        <rFont val="Times New Roman"/>
        <family val="1"/>
        <charset val="238"/>
      </rPr>
      <t>Projekt organizacji ruchu</t>
    </r>
  </si>
  <si>
    <r>
      <rPr>
        <sz val="11.5"/>
        <rFont val="Times New Roman"/>
        <family val="1"/>
        <charset val="238"/>
      </rPr>
      <t>Projekt stałej organizacji ruchu</t>
    </r>
  </si>
  <si>
    <r>
      <rPr>
        <sz val="11.5"/>
        <rFont val="Times New Roman"/>
        <family val="1"/>
        <charset val="238"/>
      </rPr>
      <t>Dokumentacja przetargowa</t>
    </r>
  </si>
  <si>
    <r>
      <rPr>
        <sz val="11.5"/>
        <rFont val="Times New Roman"/>
        <family val="1"/>
        <charset val="238"/>
      </rPr>
      <t>Szczegółowe specyfikacje techniczne wykonania i odbioru robót</t>
    </r>
  </si>
  <si>
    <r>
      <rPr>
        <sz val="11.5"/>
        <rFont val="Times New Roman"/>
        <family val="1"/>
        <charset val="238"/>
      </rPr>
      <t>Przedmiary robót</t>
    </r>
  </si>
  <si>
    <r>
      <rPr>
        <sz val="11.5"/>
        <rFont val="Times New Roman"/>
        <family val="1"/>
        <charset val="238"/>
      </rPr>
      <t>Kosztorysy ofertowe</t>
    </r>
  </si>
  <si>
    <r>
      <rPr>
        <sz val="11.5"/>
        <rFont val="Times New Roman"/>
        <family val="1"/>
        <charset val="238"/>
      </rPr>
      <t>Kosztorys inwestorski i zbiorcze zestawienie kosztów</t>
    </r>
  </si>
  <si>
    <r>
      <rPr>
        <sz val="11.5"/>
        <rFont val="Times New Roman"/>
        <family val="1"/>
        <charset val="238"/>
      </rPr>
      <t xml:space="preserve">Wersja elektroniczna Dokumentacji Projektowej
</t>
    </r>
    <r>
      <rPr>
        <sz val="11.5"/>
        <rFont val="Times New Roman"/>
        <family val="1"/>
        <charset val="238"/>
      </rPr>
      <t xml:space="preserve">nieedytowalna na nośniku elektronicznym - materiałów wyszczególnionych </t>
    </r>
    <r>
      <rPr>
        <sz val="11.5"/>
        <rFont val="Times New Roman"/>
        <family val="1"/>
        <charset val="238"/>
      </rPr>
      <t>w II Etapie Umowy</t>
    </r>
  </si>
  <si>
    <r>
      <rPr>
        <sz val="11.5"/>
        <rFont val="Times New Roman"/>
        <family val="1"/>
        <charset val="238"/>
      </rPr>
      <t xml:space="preserve">Dokumentacja z etapu postępowania przetargowego
</t>
    </r>
    <r>
      <rPr>
        <sz val="11.5"/>
        <rFont val="Times New Roman"/>
        <family val="1"/>
        <charset val="238"/>
      </rPr>
      <t>(udzielanie odpowiedzi na etapie procedury przetargowej na Wykonawcę robót)</t>
    </r>
  </si>
  <si>
    <r>
      <rPr>
        <sz val="11.5"/>
        <rFont val="Times New Roman"/>
        <family val="1"/>
        <charset val="238"/>
      </rPr>
      <t>Razem NETTO</t>
    </r>
  </si>
  <si>
    <r>
      <rPr>
        <sz val="11.5"/>
        <rFont val="Times New Roman"/>
        <family val="1"/>
        <charset val="238"/>
      </rPr>
      <t>Podatek VAT</t>
    </r>
  </si>
  <si>
    <r>
      <rPr>
        <sz val="11.5"/>
        <rFont val="Times New Roman"/>
        <family val="1"/>
        <charset val="238"/>
      </rPr>
      <t>Razem BRUTTO</t>
    </r>
  </si>
  <si>
    <r>
      <rPr>
        <sz val="11.5"/>
        <rFont val="Times New Roman"/>
        <family val="1"/>
        <charset val="238"/>
      </rPr>
      <t>Rodzaj opracowań niezbędnych do wykonania będzie zależny od kategorii geotechnicznej obiektu budowlanego</t>
    </r>
  </si>
  <si>
    <r>
      <rPr>
        <sz val="11.5"/>
        <rFont val="Times New Roman"/>
        <family val="1"/>
        <charset val="238"/>
      </rPr>
      <t>1)</t>
    </r>
  </si>
  <si>
    <r>
      <rPr>
        <sz val="11.5"/>
        <rFont val="Times New Roman"/>
        <family val="1"/>
        <charset val="238"/>
      </rPr>
      <t>2)</t>
    </r>
  </si>
  <si>
    <r>
      <rPr>
        <sz val="11.5"/>
        <rFont val="Times New Roman"/>
        <family val="1"/>
        <charset val="238"/>
      </rPr>
      <t>3)</t>
    </r>
  </si>
  <si>
    <t xml:space="preserve">Przedmiot zamówienia: </t>
  </si>
  <si>
    <t>I</t>
  </si>
  <si>
    <t>*</t>
  </si>
  <si>
    <t>ETAP I UMOWY –
opracowania dokumentów zgodnie z wymaganiami przepisów
środowiskowych</t>
  </si>
  <si>
    <t>Zamawiający zobowiązuje Wykonawcę do przeprowadzenia szczegółowej inwentaryzacji drzew planowanych do wycinki pod kątem występowania chronionej fauny i flory</t>
  </si>
  <si>
    <t>Dokumentację geodezyjną i kartograficzną oraz formalno-prawną związaną z nabywaniem nieruchomości i z czasowym korzystaniem z nieruchomości należy skompletować zgodnie z wymogami ST nr II, w tym we wskazanej tam ilości egzemplarzy.</t>
  </si>
  <si>
    <t>Wersja elektroniczna materiałów wyszczególnionych w I Etapie Umowy w formacie PDF oraz w wersji edytowalnej na nośniku elektronicznym Pendrive</t>
  </si>
  <si>
    <r>
      <t>Dokumentacja geodezyjno-kartograficzna oraz formalno-</t>
    </r>
    <r>
      <rPr>
        <sz val="11.5"/>
        <rFont val="Times New Roman"/>
        <family val="1"/>
        <charset val="238"/>
      </rPr>
      <t xml:space="preserve">
</t>
    </r>
    <r>
      <rPr>
        <sz val="11.5"/>
        <rFont val="Times New Roman"/>
        <family val="1"/>
        <charset val="238"/>
      </rPr>
      <t xml:space="preserve">prawna związana z nabywaniem nieruchomości, w tym Projekty podziału </t>
    </r>
    <r>
      <rPr>
        <sz val="11.5"/>
        <rFont val="Times New Roman"/>
        <family val="1"/>
        <charset val="238"/>
      </rPr>
      <t xml:space="preserve">nieruchomości </t>
    </r>
    <r>
      <rPr>
        <sz val="11.5"/>
        <rFont val="Times New Roman"/>
        <family val="1"/>
        <charset val="238"/>
      </rPr>
      <t>3)</t>
    </r>
  </si>
  <si>
    <t>ETAP II UMOWY –
opracowanie projektu budowlanego oraz usykanie decyzji na budowę
lub decyzji o zezwoleniu na realizację inwestycji drogowej/ZRID</t>
  </si>
  <si>
    <t>ilość (dla każdego odcinka)</t>
  </si>
  <si>
    <t>Termin realizacji</t>
  </si>
  <si>
    <t>Wynagrodzenie za
wykonanie opracowania
w ilości podanej w
kolumnie D</t>
  </si>
  <si>
    <t>J</t>
  </si>
  <si>
    <t>K</t>
  </si>
  <si>
    <t>L</t>
  </si>
  <si>
    <t>M</t>
  </si>
  <si>
    <t>N</t>
  </si>
  <si>
    <t>R</t>
  </si>
  <si>
    <t>S</t>
  </si>
  <si>
    <t>U</t>
  </si>
  <si>
    <t>W</t>
  </si>
  <si>
    <t>X</t>
  </si>
  <si>
    <t>T</t>
  </si>
  <si>
    <t>Materiały przetargowe inne niż wyspecyfikowane powyżej, a niezbędne dla ogłoszenia i przeprowadzenia procedury przetargowej</t>
  </si>
  <si>
    <t>Wersja elektroniczna edytowalna całego przedmiotu zamówienia w formacie CAD (*.dwg lub *dgn) oraz Word i Excel na nośniku elektronicznym - materiałów wyszczególnionych w II Etapie Umowy</t>
  </si>
  <si>
    <t>C</t>
  </si>
  <si>
    <t>1.2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</si>
  <si>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</si>
  <si>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</si>
  <si>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</si>
  <si>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</si>
  <si>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</si>
  <si>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</si>
  <si>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</si>
  <si>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</si>
  <si>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</si>
  <si>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3</t>
  </si>
  <si>
    <t>3.1</t>
  </si>
  <si>
    <t>3.2</t>
  </si>
  <si>
    <t>3.3</t>
  </si>
  <si>
    <t>3.4</t>
  </si>
  <si>
    <t>3.5</t>
  </si>
  <si>
    <t>3.6</t>
  </si>
  <si>
    <t>3.7</t>
  </si>
  <si>
    <t>4</t>
  </si>
  <si>
    <t>4.1</t>
  </si>
  <si>
    <t>4.2</t>
  </si>
  <si>
    <t>4.3</t>
  </si>
  <si>
    <t>4.4</t>
  </si>
  <si>
    <t>4.5</t>
  </si>
  <si>
    <t>5</t>
  </si>
  <si>
    <t>5.1</t>
  </si>
  <si>
    <t>6</t>
  </si>
  <si>
    <t>6.1</t>
  </si>
  <si>
    <t>6.2</t>
  </si>
  <si>
    <t>6.3</t>
  </si>
  <si>
    <t>6.4</t>
  </si>
  <si>
    <t>6.5</t>
  </si>
  <si>
    <t>6.6</t>
  </si>
  <si>
    <t>6.7</t>
  </si>
  <si>
    <t>6.8</t>
  </si>
  <si>
    <t>1</t>
  </si>
  <si>
    <t>1.1</t>
  </si>
  <si>
    <t>5.2</t>
  </si>
  <si>
    <t>Karta informacyjna przedsięwzięcia</t>
  </si>
  <si>
    <t>Opracowanie wniosku o decyzję o środowiskowych uwarunkowaniach wraz z jej uzyskaniem</t>
  </si>
  <si>
    <t>Branża drogowa</t>
  </si>
  <si>
    <t>Branża mostowa</t>
  </si>
  <si>
    <t>Projekt Techniczny (wykonawczy) wielobranżowy</t>
  </si>
  <si>
    <r>
      <t>Odcinek A1/B1 (zależnie od wybranego wariantu)</t>
    </r>
    <r>
      <rPr>
        <sz val="11"/>
        <rFont val="Calibri"/>
        <family val="2"/>
        <charset val="238"/>
      </rPr>
      <t>wraz z węzłem autostradowym</t>
    </r>
  </si>
  <si>
    <t>Odcinek A2/B2 (zależnie od wybranego wariantu)</t>
  </si>
  <si>
    <t xml:space="preserve">Odcinek C/D (zależnie od wybranego wariantu) </t>
  </si>
  <si>
    <t xml:space="preserve"> Odcinek E </t>
  </si>
  <si>
    <t>Odcinek F/G zależnie od wybranego wariantu</t>
  </si>
  <si>
    <t xml:space="preserve"> Odcinek H</t>
  </si>
  <si>
    <t xml:space="preserve">Odcinek I </t>
  </si>
  <si>
    <t>Odcinek J</t>
  </si>
  <si>
    <t>Opracowanie operatu wodnoprawnego oraz wniosku o decyzję pozwolenie wodnoprawne wraz z jej uzyskaniem</t>
  </si>
  <si>
    <t xml:space="preserve">Opracowanie raportu o oddziaływaniu przedsięwzięcia na środowisko oraz wniosku o decyzję o środowiskowych uwarunkowaniach </t>
  </si>
  <si>
    <t>5.3</t>
  </si>
  <si>
    <t>szt.</t>
  </si>
  <si>
    <r>
      <rPr>
        <sz val="11.5"/>
        <rFont val="Times New Roman"/>
        <family val="1"/>
        <charset val="238"/>
      </rPr>
      <t>Opracowanie operatu wodnoprawnego oraz wniosku o decyzję pozwolenie odnoprawne wraz z jej uzyskaniem</t>
    </r>
  </si>
  <si>
    <t>kpl.</t>
  </si>
  <si>
    <t>Opracowanie i przedłożenie szczegółowej charakterystyki 2 koncepcji połączenia m. Krzymów z autostradą A2 (odcinek A1/A2 - odcinek B1/B2), połaczenia m.Krzymów z obiektem mostowym (odcinek C - odcinek D) oraz połaczenia do drogi wojewódzkiej 266 (odcinek  uwazględniającym warunki i konsultacje zawarte w pkt. 2.1 OPZ  wraz z wyborem wariantów.</t>
  </si>
  <si>
    <t>Dokumentacja badań podłoża gruntowego wraz z opinią geotechniczną</t>
  </si>
  <si>
    <t>Dokumentacja geologiczno-inżynierska</t>
  </si>
  <si>
    <t xml:space="preserve">Opracowanie konepcji i wybór wariantów </t>
  </si>
  <si>
    <t>„Opracowanie dokumentacji projektowo-kosztorysowej na budowę dróg dojazdowych do przeprawy mostowej przez rzekę Wartę w miejscowości Biechowy ”</t>
  </si>
  <si>
    <t>Wyszczególnienie etapów i opracowań projektowych</t>
  </si>
  <si>
    <t>Opracowanie dokumentacji geologiczno-inżynierskiej 1)</t>
  </si>
  <si>
    <t>Inwentaryzacja przyrodnicza 2)</t>
  </si>
  <si>
    <t>Inwentaryzacja drzewostanu i zieleni</t>
  </si>
  <si>
    <r>
      <t xml:space="preserve">Stabilizacja granic pasa drogowego wraz z Dokumentacją </t>
    </r>
    <r>
      <rPr>
        <sz val="11.5"/>
        <rFont val="Times New Roman"/>
        <family val="1"/>
        <charset val="238"/>
      </rPr>
      <t>z jej wykonania</t>
    </r>
  </si>
  <si>
    <t>Dokumentacja geodezyjno-kartograficzna oraz formalnoprawna związana z czasowym korzystaniem z nieruchomości 3)</t>
  </si>
  <si>
    <t>B</t>
  </si>
  <si>
    <t>D</t>
  </si>
  <si>
    <t>E</t>
  </si>
  <si>
    <t>F</t>
  </si>
  <si>
    <t>Wyszczególnienie Etapów i opracowań projektowych</t>
  </si>
  <si>
    <t>Zagospodarowania terenu</t>
  </si>
  <si>
    <t>Tabela nr 2.2 Tabela Elementów Rozliczeniowych</t>
  </si>
  <si>
    <t>Tabela nr 2.1 Tabela Elementów Rozliczeniowych</t>
  </si>
  <si>
    <t>Załącznik 2 do SWZ</t>
  </si>
  <si>
    <t>TABELA 
NR 2.2:</t>
  </si>
  <si>
    <t>TABELA 
NR 2.1: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</si>
</sst>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\-mm\-yyyy"/>
    <numFmt numFmtId="166" formatCode="#,##0.00\ &quot;zł&quot;"/>
  </numFmts>
  <fonts count="10" x14ac:knownFonts="1">
    <font>
      <sz val="11"/>
      <color rgb="FF000000"/>
      <name val="Calibri"/>
      <family val="2"/>
    </font>
    <font>
      <sz val="11.5"/>
      <name val="Times New Roman"/>
      <family val="1"/>
      <charset val="238"/>
    </font>
    <font>
      <b/>
      <sz val="11.5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8"/>
      <name val="Calibri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top"/>
    </xf>
    <xf numFmtId="0" fontId="1" fillId="0" borderId="2" xfId="0" applyFont="1" applyBorder="1" applyAlignment="1">
      <alignment horizontal="left" vertical="top"/>
    </xf>
    <xf numFmtId="0" fontId="0" fillId="0" borderId="2" xfId="0" applyBorder="1"/>
    <xf numFmtId="165" fontId="1" fillId="0" borderId="2" xfId="0" applyNumberFormat="1" applyFont="1" applyBorder="1" applyAlignment="1">
      <alignment horizontal="center" vertical="center" wrapText="1"/>
    </xf>
    <xf numFmtId="166" fontId="0" fillId="0" borderId="0" xfId="0" applyNumberFormat="1"/>
    <xf numFmtId="0" fontId="1" fillId="3" borderId="2" xfId="0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166" fontId="0" fillId="3" borderId="2" xfId="0" applyNumberFormat="1" applyFill="1" applyBorder="1" applyAlignment="1">
      <alignment horizontal="center" vertical="center" wrapText="1"/>
    </xf>
    <xf numFmtId="0" fontId="0" fillId="4" borderId="2" xfId="0" applyFill="1" applyBorder="1"/>
    <xf numFmtId="164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center" vertical="center" wrapText="1"/>
    </xf>
    <xf numFmtId="166" fontId="1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/>
    <xf numFmtId="166" fontId="0" fillId="0" borderId="2" xfId="0" applyNumberFormat="1" applyBorder="1"/>
    <xf numFmtId="49" fontId="2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 textRotation="90"/>
    </xf>
    <xf numFmtId="165" fontId="0" fillId="0" borderId="8" xfId="0" applyNumberFormat="1" applyBorder="1" applyAlignment="1">
      <alignment horizontal="center" vertical="center" textRotation="90"/>
    </xf>
    <xf numFmtId="165" fontId="0" fillId="0" borderId="7" xfId="0" applyNumberFormat="1" applyBorder="1" applyAlignment="1">
      <alignment horizontal="center" vertical="center" textRotation="90"/>
    </xf>
    <xf numFmtId="165" fontId="1" fillId="0" borderId="6" xfId="0" applyNumberFormat="1" applyFont="1" applyBorder="1" applyAlignment="1">
      <alignment horizontal="center" vertical="center" textRotation="90" wrapText="1"/>
    </xf>
    <xf numFmtId="165" fontId="1" fillId="0" borderId="7" xfId="0" applyNumberFormat="1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" fillId="0" borderId="2" xfId="0" applyFont="1" applyBorder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FF71D-63D2-4FAE-AAA1-239F4488D6CF}">
  <sheetPr>
    <pageSetUpPr fitToPage="1"/>
  </sheetPr>
  <dimension ref="A1:H39"/>
  <sheetViews>
    <sheetView zoomScaleNormal="100" workbookViewId="0">
      <selection activeCell="B2" sqref="B2:E2"/>
    </sheetView>
  </sheetViews>
  <sheetFormatPr defaultRowHeight="15" x14ac:dyDescent="0.25"/>
  <cols>
    <col min="1" max="1" width="12.7109375" customWidth="1"/>
    <col min="2" max="2" width="84.5703125" customWidth="1"/>
    <col min="3" max="3" width="12" customWidth="1"/>
    <col min="4" max="4" width="12.5703125" customWidth="1"/>
    <col min="5" max="5" width="17.140625" customWidth="1"/>
    <col min="6" max="6" width="24.140625" customWidth="1"/>
    <col min="7" max="7" width="48.7109375" customWidth="1"/>
    <col min="8" max="8" width="11.85546875" bestFit="1" customWidth="1"/>
  </cols>
  <sheetData>
    <row r="1" spans="1:8" ht="30" customHeight="1" x14ac:dyDescent="0.25">
      <c r="A1" s="1" t="s">
        <v>155</v>
      </c>
    </row>
    <row r="2" spans="1:8" x14ac:dyDescent="0.25">
      <c r="B2" s="35" t="s">
        <v>154</v>
      </c>
      <c r="C2" s="35"/>
      <c r="D2" s="35"/>
      <c r="E2" s="35"/>
    </row>
    <row r="3" spans="1:8" ht="45" customHeight="1" x14ac:dyDescent="0.25">
      <c r="A3" s="29" t="s">
        <v>53</v>
      </c>
      <c r="B3" s="39" t="s">
        <v>140</v>
      </c>
      <c r="C3" s="39"/>
      <c r="D3" s="39"/>
      <c r="E3" s="39"/>
    </row>
    <row r="4" spans="1:8" x14ac:dyDescent="0.25">
      <c r="B4" s="35"/>
      <c r="C4" s="35"/>
      <c r="D4" s="35"/>
    </row>
    <row r="5" spans="1:8" x14ac:dyDescent="0.25">
      <c r="A5" s="1"/>
    </row>
    <row r="6" spans="1:8" ht="30" x14ac:dyDescent="0.25">
      <c r="A6" s="2" t="s">
        <v>157</v>
      </c>
      <c r="B6" s="36" t="s">
        <v>0</v>
      </c>
      <c r="C6" s="36"/>
      <c r="D6" s="36"/>
      <c r="E6" s="36"/>
      <c r="F6" s="36"/>
    </row>
    <row r="7" spans="1:8" ht="15" customHeight="1" x14ac:dyDescent="0.25">
      <c r="A7" s="36" t="s">
        <v>1</v>
      </c>
      <c r="B7" s="36" t="s">
        <v>141</v>
      </c>
      <c r="C7" s="36" t="s">
        <v>2</v>
      </c>
      <c r="D7" s="36"/>
      <c r="E7" s="37" t="s">
        <v>3</v>
      </c>
      <c r="F7" s="36" t="s">
        <v>4</v>
      </c>
    </row>
    <row r="8" spans="1:8" ht="49.5" customHeight="1" x14ac:dyDescent="0.25">
      <c r="A8" s="36"/>
      <c r="B8" s="36"/>
      <c r="C8" s="2" t="s">
        <v>5</v>
      </c>
      <c r="D8" s="2" t="s">
        <v>6</v>
      </c>
      <c r="E8" s="38"/>
      <c r="F8" s="36"/>
    </row>
    <row r="9" spans="1:8" x14ac:dyDescent="0.25">
      <c r="A9" s="2" t="s">
        <v>7</v>
      </c>
      <c r="B9" s="2" t="s">
        <v>8</v>
      </c>
      <c r="C9" s="2" t="s">
        <v>9</v>
      </c>
      <c r="D9" s="2" t="s">
        <v>10</v>
      </c>
      <c r="E9" s="2" t="s">
        <v>11</v>
      </c>
      <c r="F9" s="2" t="s">
        <v>12</v>
      </c>
    </row>
    <row r="10" spans="1:8" ht="42.75" x14ac:dyDescent="0.25">
      <c r="A10" s="5" t="s">
        <v>54</v>
      </c>
      <c r="B10" s="5" t="s">
        <v>56</v>
      </c>
      <c r="C10" s="5" t="s">
        <v>55</v>
      </c>
      <c r="D10" s="5" t="s">
        <v>55</v>
      </c>
      <c r="E10" s="5" t="s">
        <v>55</v>
      </c>
      <c r="F10" s="5" t="s">
        <v>55</v>
      </c>
    </row>
    <row r="11" spans="1:8" x14ac:dyDescent="0.25">
      <c r="A11" s="33" t="s">
        <v>114</v>
      </c>
      <c r="B11" s="2" t="s">
        <v>13</v>
      </c>
      <c r="C11" s="2" t="s">
        <v>14</v>
      </c>
      <c r="D11" s="2" t="s">
        <v>14</v>
      </c>
      <c r="E11" s="3"/>
      <c r="F11" s="3"/>
    </row>
    <row r="12" spans="1:8" x14ac:dyDescent="0.25">
      <c r="A12" s="20" t="s">
        <v>115</v>
      </c>
      <c r="B12" s="2" t="s">
        <v>15</v>
      </c>
      <c r="C12" s="4">
        <v>6</v>
      </c>
      <c r="D12" s="2" t="s">
        <v>16</v>
      </c>
      <c r="E12" s="9">
        <v>45900</v>
      </c>
      <c r="F12" s="13"/>
      <c r="G12" s="25"/>
      <c r="H12" s="10"/>
    </row>
    <row r="13" spans="1:8" x14ac:dyDescent="0.25">
      <c r="A13" s="22">
        <v>2</v>
      </c>
      <c r="B13" s="17" t="s">
        <v>139</v>
      </c>
      <c r="C13" s="17" t="s">
        <v>55</v>
      </c>
      <c r="D13" s="17" t="s">
        <v>55</v>
      </c>
      <c r="E13" s="18" t="s">
        <v>55</v>
      </c>
      <c r="F13" s="18" t="s">
        <v>55</v>
      </c>
    </row>
    <row r="14" spans="1:8" ht="60" x14ac:dyDescent="0.25">
      <c r="A14" s="20" t="s">
        <v>80</v>
      </c>
      <c r="B14" s="2" t="s">
        <v>136</v>
      </c>
      <c r="C14" s="4">
        <v>6</v>
      </c>
      <c r="D14" s="2" t="s">
        <v>17</v>
      </c>
      <c r="E14" s="9">
        <v>45990</v>
      </c>
      <c r="F14" s="13"/>
    </row>
    <row r="15" spans="1:8" x14ac:dyDescent="0.25">
      <c r="A15" s="5" t="s">
        <v>89</v>
      </c>
      <c r="B15" s="5" t="s">
        <v>142</v>
      </c>
      <c r="C15" s="5" t="s">
        <v>14</v>
      </c>
      <c r="D15" s="5" t="s">
        <v>14</v>
      </c>
      <c r="E15" s="5" t="s">
        <v>55</v>
      </c>
      <c r="F15" s="5" t="s">
        <v>55</v>
      </c>
    </row>
    <row r="16" spans="1:8" x14ac:dyDescent="0.25">
      <c r="A16" s="20" t="s">
        <v>90</v>
      </c>
      <c r="B16" s="2" t="s">
        <v>18</v>
      </c>
      <c r="C16" s="4">
        <v>6</v>
      </c>
      <c r="D16" s="2" t="s">
        <v>16</v>
      </c>
      <c r="E16" s="9">
        <v>45990</v>
      </c>
      <c r="F16" s="13"/>
    </row>
    <row r="17" spans="1:8" x14ac:dyDescent="0.25">
      <c r="A17" s="20" t="s">
        <v>91</v>
      </c>
      <c r="B17" s="2" t="s">
        <v>137</v>
      </c>
      <c r="C17" s="4">
        <v>4</v>
      </c>
      <c r="D17" s="2" t="s">
        <v>19</v>
      </c>
      <c r="E17" s="9">
        <v>45990</v>
      </c>
      <c r="F17" s="13"/>
    </row>
    <row r="18" spans="1:8" x14ac:dyDescent="0.25">
      <c r="A18" s="20" t="s">
        <v>92</v>
      </c>
      <c r="B18" s="2" t="s">
        <v>20</v>
      </c>
      <c r="C18" s="4">
        <v>6</v>
      </c>
      <c r="D18" s="2" t="s">
        <v>19</v>
      </c>
      <c r="E18" s="9">
        <v>45990</v>
      </c>
      <c r="F18" s="13"/>
    </row>
    <row r="19" spans="1:8" ht="30" x14ac:dyDescent="0.25">
      <c r="A19" s="20" t="s">
        <v>93</v>
      </c>
      <c r="B19" s="2" t="s">
        <v>21</v>
      </c>
      <c r="C19" s="4">
        <v>6</v>
      </c>
      <c r="D19" s="2" t="s">
        <v>19</v>
      </c>
      <c r="E19" s="9">
        <v>45990</v>
      </c>
      <c r="F19" s="13"/>
    </row>
    <row r="20" spans="1:8" x14ac:dyDescent="0.25">
      <c r="A20" s="20" t="s">
        <v>94</v>
      </c>
      <c r="B20" s="2" t="s">
        <v>138</v>
      </c>
      <c r="C20" s="4">
        <v>6</v>
      </c>
      <c r="D20" s="2" t="s">
        <v>19</v>
      </c>
      <c r="E20" s="9">
        <v>45990</v>
      </c>
      <c r="F20" s="13"/>
    </row>
    <row r="21" spans="1:8" x14ac:dyDescent="0.25">
      <c r="A21" s="20" t="s">
        <v>95</v>
      </c>
      <c r="B21" s="2" t="s">
        <v>22</v>
      </c>
      <c r="C21" s="4">
        <v>6</v>
      </c>
      <c r="D21" s="2" t="s">
        <v>19</v>
      </c>
      <c r="E21" s="9">
        <v>45990</v>
      </c>
      <c r="F21" s="13"/>
    </row>
    <row r="22" spans="1:8" x14ac:dyDescent="0.25">
      <c r="A22" s="22" t="s">
        <v>97</v>
      </c>
      <c r="B22" s="11" t="s">
        <v>143</v>
      </c>
      <c r="C22" s="17" t="s">
        <v>14</v>
      </c>
      <c r="D22" s="17" t="s">
        <v>14</v>
      </c>
      <c r="E22" s="18" t="s">
        <v>55</v>
      </c>
      <c r="F22" s="18" t="s">
        <v>55</v>
      </c>
    </row>
    <row r="23" spans="1:8" x14ac:dyDescent="0.25">
      <c r="A23" s="20" t="s">
        <v>98</v>
      </c>
      <c r="B23" s="2" t="s">
        <v>144</v>
      </c>
      <c r="C23" s="4">
        <v>6</v>
      </c>
      <c r="D23" s="2" t="s">
        <v>19</v>
      </c>
      <c r="E23" s="9">
        <v>45990</v>
      </c>
      <c r="F23" s="13"/>
    </row>
    <row r="24" spans="1:8" ht="30" x14ac:dyDescent="0.25">
      <c r="A24" s="22">
        <v>5</v>
      </c>
      <c r="B24" s="17" t="s">
        <v>23</v>
      </c>
      <c r="C24" s="17" t="s">
        <v>14</v>
      </c>
      <c r="D24" s="17" t="s">
        <v>14</v>
      </c>
      <c r="E24" s="18" t="s">
        <v>55</v>
      </c>
      <c r="F24" s="18" t="s">
        <v>55</v>
      </c>
    </row>
    <row r="25" spans="1:8" ht="30" x14ac:dyDescent="0.25">
      <c r="A25" s="20" t="s">
        <v>104</v>
      </c>
      <c r="B25" s="2" t="s">
        <v>131</v>
      </c>
      <c r="C25" s="4">
        <v>6</v>
      </c>
      <c r="D25" s="2" t="s">
        <v>17</v>
      </c>
      <c r="E25" s="9">
        <v>46142</v>
      </c>
      <c r="F25" s="13"/>
      <c r="H25" s="10"/>
    </row>
    <row r="26" spans="1:8" x14ac:dyDescent="0.25">
      <c r="A26" s="20" t="s">
        <v>116</v>
      </c>
      <c r="B26" s="2" t="s">
        <v>117</v>
      </c>
      <c r="C26" s="4">
        <v>6</v>
      </c>
      <c r="D26" s="2" t="s">
        <v>17</v>
      </c>
      <c r="E26" s="9">
        <v>46142</v>
      </c>
      <c r="F26" s="13"/>
    </row>
    <row r="27" spans="1:8" x14ac:dyDescent="0.25">
      <c r="A27" s="20" t="s">
        <v>132</v>
      </c>
      <c r="B27" s="2" t="s">
        <v>118</v>
      </c>
      <c r="C27" s="4">
        <v>2</v>
      </c>
      <c r="D27" s="2" t="s">
        <v>133</v>
      </c>
      <c r="E27" s="9">
        <v>46233</v>
      </c>
      <c r="F27" s="13"/>
    </row>
    <row r="28" spans="1:8" ht="30" x14ac:dyDescent="0.25">
      <c r="A28" s="22">
        <v>6</v>
      </c>
      <c r="B28" s="16" t="s">
        <v>134</v>
      </c>
      <c r="C28" s="16" t="s">
        <v>14</v>
      </c>
      <c r="D28" s="16" t="s">
        <v>14</v>
      </c>
      <c r="E28" s="16" t="s">
        <v>55</v>
      </c>
      <c r="F28" s="16" t="s">
        <v>55</v>
      </c>
    </row>
    <row r="29" spans="1:8" ht="30" x14ac:dyDescent="0.25">
      <c r="A29" s="20" t="s">
        <v>106</v>
      </c>
      <c r="B29" s="2" t="s">
        <v>130</v>
      </c>
      <c r="C29" s="4">
        <v>6</v>
      </c>
      <c r="D29" s="2" t="s">
        <v>133</v>
      </c>
      <c r="E29" s="9">
        <v>46325</v>
      </c>
      <c r="F29" s="13"/>
      <c r="G29" s="24"/>
    </row>
    <row r="30" spans="1:8" ht="30" x14ac:dyDescent="0.25">
      <c r="A30" s="20" t="s">
        <v>107</v>
      </c>
      <c r="B30" s="2" t="s">
        <v>59</v>
      </c>
      <c r="C30" s="4">
        <v>2</v>
      </c>
      <c r="D30" s="2" t="s">
        <v>135</v>
      </c>
      <c r="E30" s="9">
        <v>46325</v>
      </c>
      <c r="F30" s="13"/>
    </row>
    <row r="32" spans="1:8" x14ac:dyDescent="0.25">
      <c r="E32" s="7" t="s">
        <v>46</v>
      </c>
      <c r="F32" s="13">
        <f>F12+F14+F16+F17+F18+F19+F20+F21+F23+F25+F26+F27+F29+F30</f>
        <v>0</v>
      </c>
    </row>
    <row r="33" spans="1:6" x14ac:dyDescent="0.25">
      <c r="E33" s="7" t="s">
        <v>47</v>
      </c>
      <c r="F33" s="13">
        <f>F34-F32</f>
        <v>0</v>
      </c>
    </row>
    <row r="34" spans="1:6" x14ac:dyDescent="0.25">
      <c r="E34" s="7" t="s">
        <v>48</v>
      </c>
      <c r="F34" s="13">
        <f>F32*1.23</f>
        <v>0</v>
      </c>
    </row>
    <row r="35" spans="1:6" x14ac:dyDescent="0.25">
      <c r="A35" s="6" t="s">
        <v>50</v>
      </c>
      <c r="B35" s="1" t="s">
        <v>49</v>
      </c>
    </row>
    <row r="36" spans="1:6" x14ac:dyDescent="0.25">
      <c r="A36" s="6" t="s">
        <v>51</v>
      </c>
      <c r="B36" s="1" t="s">
        <v>57</v>
      </c>
    </row>
    <row r="37" spans="1:6" x14ac:dyDescent="0.25">
      <c r="A37" s="6"/>
      <c r="B37" s="21"/>
      <c r="C37" s="23"/>
      <c r="D37" s="23"/>
      <c r="E37" s="23"/>
    </row>
    <row r="39" spans="1:6" x14ac:dyDescent="0.25">
      <c r="A39" s="1"/>
    </row>
  </sheetData>
  <mergeCells count="9">
    <mergeCell ref="B2:E2"/>
    <mergeCell ref="A7:A8"/>
    <mergeCell ref="B7:B8"/>
    <mergeCell ref="C7:D7"/>
    <mergeCell ref="F7:F8"/>
    <mergeCell ref="B4:D4"/>
    <mergeCell ref="B6:F6"/>
    <mergeCell ref="E7:E8"/>
    <mergeCell ref="B3:E3"/>
  </mergeCells>
  <phoneticPr fontId="4" type="noConversion"/>
  <pageMargins left="0.47244094488188981" right="0.47244094488188981" top="0.59055118110236227" bottom="0.39370078740157483" header="0.23622047244094491" footer="0.23622047244094491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1F8B6-410C-4D39-BD48-24D5859D9091}">
  <sheetPr>
    <pageSetUpPr fitToPage="1"/>
  </sheetPr>
  <dimension ref="A1:Z56"/>
  <sheetViews>
    <sheetView tabSelected="1" topLeftCell="A19" zoomScale="60" zoomScaleNormal="60" workbookViewId="0">
      <selection activeCell="B2" sqref="B2"/>
    </sheetView>
  </sheetViews>
  <sheetFormatPr defaultRowHeight="15" x14ac:dyDescent="0.25"/>
  <cols>
    <col min="1" max="1" width="12.7109375" customWidth="1"/>
    <col min="2" max="2" width="84.5703125" customWidth="1"/>
    <col min="3" max="3" width="12" customWidth="1"/>
    <col min="4" max="4" width="12.5703125" customWidth="1"/>
    <col min="5" max="5" width="24.140625" customWidth="1"/>
    <col min="6" max="6" width="9.85546875" customWidth="1"/>
    <col min="7" max="7" width="21.7109375" customWidth="1"/>
    <col min="8" max="8" width="9.85546875" customWidth="1"/>
    <col min="9" max="9" width="21.7109375" customWidth="1"/>
    <col min="10" max="10" width="9.5703125" customWidth="1"/>
    <col min="11" max="11" width="21.7109375" customWidth="1"/>
    <col min="12" max="12" width="9.7109375" customWidth="1"/>
    <col min="13" max="13" width="21.7109375" customWidth="1"/>
    <col min="14" max="14" width="9.7109375" customWidth="1"/>
    <col min="15" max="15" width="21.42578125" customWidth="1"/>
    <col min="16" max="16" width="9.7109375" customWidth="1"/>
    <col min="17" max="17" width="21.7109375" customWidth="1"/>
    <col min="18" max="18" width="9.7109375" customWidth="1"/>
    <col min="19" max="19" width="21.7109375" customWidth="1"/>
    <col min="20" max="20" width="9.7109375" customWidth="1"/>
    <col min="21" max="21" width="21.7109375" customWidth="1"/>
    <col min="25" max="25" width="12.42578125" customWidth="1"/>
    <col min="26" max="26" width="14.85546875" customWidth="1"/>
  </cols>
  <sheetData>
    <row r="1" spans="1:26" ht="30" customHeight="1" x14ac:dyDescent="0.25">
      <c r="A1" s="1" t="s">
        <v>155</v>
      </c>
    </row>
    <row r="2" spans="1:26" x14ac:dyDescent="0.25">
      <c r="C2" s="35" t="s">
        <v>153</v>
      </c>
      <c r="D2" s="35"/>
      <c r="E2" s="35"/>
      <c r="F2" s="35"/>
      <c r="G2" s="35"/>
      <c r="H2" s="35"/>
      <c r="I2" s="35"/>
    </row>
    <row r="3" spans="1:26" ht="45" customHeight="1" x14ac:dyDescent="0.25">
      <c r="A3" s="29" t="s">
        <v>53</v>
      </c>
      <c r="B3" s="39" t="s">
        <v>140</v>
      </c>
      <c r="C3" s="39"/>
      <c r="D3" s="39"/>
      <c r="E3" s="39"/>
      <c r="F3" s="39"/>
      <c r="G3" s="39"/>
      <c r="H3" s="34"/>
      <c r="I3" s="34"/>
      <c r="J3" s="34"/>
      <c r="K3" s="34"/>
      <c r="L3" s="34"/>
      <c r="M3" s="34"/>
    </row>
    <row r="4" spans="1:26" x14ac:dyDescent="0.25">
      <c r="B4" s="35"/>
      <c r="C4" s="35"/>
      <c r="D4" s="35"/>
    </row>
    <row r="5" spans="1:26" x14ac:dyDescent="0.25">
      <c r="A5" s="1"/>
      <c r="O5" s="26"/>
    </row>
    <row r="6" spans="1:26" ht="30" customHeight="1" x14ac:dyDescent="0.25">
      <c r="A6" s="2" t="s">
        <v>156</v>
      </c>
      <c r="B6" s="47" t="s">
        <v>0</v>
      </c>
      <c r="C6" s="48"/>
      <c r="D6" s="48"/>
      <c r="E6" s="49"/>
      <c r="F6" s="55" t="s">
        <v>122</v>
      </c>
      <c r="G6" s="55"/>
      <c r="H6" s="45" t="s">
        <v>123</v>
      </c>
      <c r="I6" s="45"/>
      <c r="J6" s="45" t="s">
        <v>124</v>
      </c>
      <c r="K6" s="45"/>
      <c r="L6" s="45" t="s">
        <v>125</v>
      </c>
      <c r="M6" s="45"/>
      <c r="N6" s="46" t="s">
        <v>126</v>
      </c>
      <c r="O6" s="46"/>
      <c r="P6" s="45" t="s">
        <v>127</v>
      </c>
      <c r="Q6" s="45"/>
      <c r="R6" s="45" t="s">
        <v>128</v>
      </c>
      <c r="S6" s="45"/>
      <c r="T6" s="45" t="s">
        <v>129</v>
      </c>
      <c r="U6" s="45"/>
    </row>
    <row r="7" spans="1:26" ht="15" customHeight="1" x14ac:dyDescent="0.25">
      <c r="A7" s="36" t="s">
        <v>1</v>
      </c>
      <c r="B7" s="36" t="s">
        <v>151</v>
      </c>
      <c r="C7" s="36" t="s">
        <v>2</v>
      </c>
      <c r="D7" s="36"/>
      <c r="E7" s="36" t="s">
        <v>64</v>
      </c>
      <c r="F7" s="55"/>
      <c r="G7" s="55"/>
      <c r="H7" s="45"/>
      <c r="I7" s="45"/>
      <c r="J7" s="45"/>
      <c r="K7" s="45"/>
      <c r="L7" s="45"/>
      <c r="M7" s="45"/>
      <c r="N7" s="46"/>
      <c r="O7" s="46"/>
      <c r="P7" s="45"/>
      <c r="Q7" s="45"/>
      <c r="R7" s="45"/>
      <c r="S7" s="45"/>
      <c r="T7" s="45"/>
      <c r="U7" s="45"/>
    </row>
    <row r="8" spans="1:26" ht="72.75" customHeight="1" x14ac:dyDescent="0.25">
      <c r="A8" s="36"/>
      <c r="B8" s="36"/>
      <c r="C8" s="2" t="s">
        <v>62</v>
      </c>
      <c r="D8" s="2" t="s">
        <v>6</v>
      </c>
      <c r="E8" s="36"/>
      <c r="F8" s="2" t="s">
        <v>63</v>
      </c>
      <c r="G8" s="2" t="s">
        <v>64</v>
      </c>
      <c r="H8" s="2" t="s">
        <v>63</v>
      </c>
      <c r="I8" s="2" t="s">
        <v>64</v>
      </c>
      <c r="J8" s="2" t="s">
        <v>63</v>
      </c>
      <c r="K8" s="2" t="s">
        <v>64</v>
      </c>
      <c r="L8" s="2" t="s">
        <v>63</v>
      </c>
      <c r="M8" s="2" t="s">
        <v>64</v>
      </c>
      <c r="N8" s="2" t="s">
        <v>63</v>
      </c>
      <c r="O8" s="2" t="s">
        <v>64</v>
      </c>
      <c r="P8" s="2" t="s">
        <v>63</v>
      </c>
      <c r="Q8" s="2" t="s">
        <v>64</v>
      </c>
      <c r="R8" s="2" t="s">
        <v>63</v>
      </c>
      <c r="S8" s="2" t="s">
        <v>64</v>
      </c>
      <c r="T8" s="2" t="s">
        <v>63</v>
      </c>
      <c r="U8" s="2" t="s">
        <v>64</v>
      </c>
    </row>
    <row r="9" spans="1:26" x14ac:dyDescent="0.25">
      <c r="A9" s="2" t="s">
        <v>7</v>
      </c>
      <c r="B9" s="2" t="s">
        <v>147</v>
      </c>
      <c r="C9" s="2" t="s">
        <v>9</v>
      </c>
      <c r="D9" s="2" t="s">
        <v>78</v>
      </c>
      <c r="E9" s="2" t="s">
        <v>148</v>
      </c>
      <c r="F9" s="2" t="s">
        <v>149</v>
      </c>
      <c r="G9" s="2" t="s">
        <v>150</v>
      </c>
      <c r="H9" s="2" t="s">
        <v>11</v>
      </c>
      <c r="I9" s="2" t="s">
        <v>12</v>
      </c>
      <c r="J9" s="2" t="s">
        <v>54</v>
      </c>
      <c r="K9" s="2" t="s">
        <v>65</v>
      </c>
      <c r="L9" s="2" t="s">
        <v>66</v>
      </c>
      <c r="M9" s="2" t="s">
        <v>67</v>
      </c>
      <c r="N9" s="2" t="s">
        <v>68</v>
      </c>
      <c r="O9" s="2" t="s">
        <v>69</v>
      </c>
      <c r="P9" s="2" t="s">
        <v>70</v>
      </c>
      <c r="Q9" s="2" t="s">
        <v>71</v>
      </c>
      <c r="R9" s="2" t="s">
        <v>75</v>
      </c>
      <c r="S9" s="2" t="s">
        <v>72</v>
      </c>
      <c r="T9" s="2" t="s">
        <v>73</v>
      </c>
      <c r="U9" s="2" t="s">
        <v>74</v>
      </c>
    </row>
    <row r="10" spans="1:26" ht="45" customHeight="1" x14ac:dyDescent="0.25">
      <c r="A10" s="52" t="s">
        <v>61</v>
      </c>
      <c r="B10" s="53"/>
      <c r="C10" s="53"/>
      <c r="D10" s="53"/>
      <c r="E10" s="54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Z10" s="10"/>
    </row>
    <row r="11" spans="1:26" ht="30" customHeight="1" x14ac:dyDescent="0.25">
      <c r="A11" s="19">
        <v>1</v>
      </c>
      <c r="B11" s="11" t="s">
        <v>152</v>
      </c>
      <c r="C11" s="11" t="s">
        <v>14</v>
      </c>
      <c r="D11" s="11" t="s">
        <v>14</v>
      </c>
      <c r="E11" s="14"/>
      <c r="F11" s="43">
        <v>46614</v>
      </c>
      <c r="G11" s="30"/>
      <c r="H11" s="43">
        <v>46371</v>
      </c>
      <c r="I11" s="30"/>
      <c r="J11" s="43">
        <v>46371</v>
      </c>
      <c r="K11" s="30"/>
      <c r="L11" s="43">
        <v>46371</v>
      </c>
      <c r="M11" s="30"/>
      <c r="N11" s="43">
        <v>46371</v>
      </c>
      <c r="O11" s="30"/>
      <c r="P11" s="43">
        <v>46507</v>
      </c>
      <c r="Q11" s="30"/>
      <c r="R11" s="43">
        <v>46371</v>
      </c>
      <c r="S11" s="30"/>
      <c r="T11" s="43">
        <v>46371</v>
      </c>
      <c r="U11" s="30"/>
      <c r="Z11" s="10"/>
    </row>
    <row r="12" spans="1:26" ht="44.25" customHeight="1" x14ac:dyDescent="0.25">
      <c r="A12" s="20" t="s">
        <v>79</v>
      </c>
      <c r="B12" s="2" t="s">
        <v>24</v>
      </c>
      <c r="C12" s="4">
        <v>6</v>
      </c>
      <c r="D12" s="2" t="s">
        <v>19</v>
      </c>
      <c r="E12" s="13">
        <f>G12+I12+K12+M12+O12+Q12+S12+U12</f>
        <v>0</v>
      </c>
      <c r="F12" s="44"/>
      <c r="G12" s="8"/>
      <c r="H12" s="44"/>
      <c r="I12" s="8"/>
      <c r="J12" s="44"/>
      <c r="K12" s="8"/>
      <c r="L12" s="44"/>
      <c r="M12" s="8"/>
      <c r="N12" s="44"/>
      <c r="O12" s="8"/>
      <c r="P12" s="44"/>
      <c r="Q12" s="8"/>
      <c r="R12" s="44"/>
      <c r="S12" s="8"/>
      <c r="T12" s="44"/>
      <c r="U12" s="8"/>
    </row>
    <row r="13" spans="1:26" ht="20.100000000000001" customHeight="1" x14ac:dyDescent="0.25">
      <c r="A13" s="19">
        <v>2</v>
      </c>
      <c r="B13" s="11" t="s">
        <v>25</v>
      </c>
      <c r="C13" s="11" t="s">
        <v>14</v>
      </c>
      <c r="D13" s="11" t="s">
        <v>14</v>
      </c>
      <c r="E13" s="14"/>
      <c r="F13" s="40">
        <v>46614</v>
      </c>
      <c r="G13" s="30"/>
      <c r="H13" s="40">
        <v>46371</v>
      </c>
      <c r="I13" s="30"/>
      <c r="J13" s="40">
        <v>46371</v>
      </c>
      <c r="K13" s="30"/>
      <c r="L13" s="40">
        <v>46371</v>
      </c>
      <c r="M13" s="30"/>
      <c r="N13" s="40">
        <v>46371</v>
      </c>
      <c r="O13" s="30"/>
      <c r="P13" s="40">
        <v>46507</v>
      </c>
      <c r="Q13" s="30"/>
      <c r="R13" s="40">
        <v>46371</v>
      </c>
      <c r="S13" s="30"/>
      <c r="T13" s="40">
        <v>46371</v>
      </c>
      <c r="U13" s="30"/>
    </row>
    <row r="14" spans="1:26" ht="20.100000000000001" customHeight="1" x14ac:dyDescent="0.25">
      <c r="A14" s="20" t="s">
        <v>80</v>
      </c>
      <c r="B14" s="2" t="s">
        <v>119</v>
      </c>
      <c r="C14" s="4">
        <v>6</v>
      </c>
      <c r="D14" s="2" t="s">
        <v>19</v>
      </c>
      <c r="E14" s="13">
        <f>G14+I14+K14+M14+O14+Q14+S14+U14</f>
        <v>0</v>
      </c>
      <c r="F14" s="41"/>
      <c r="G14" s="31"/>
      <c r="H14" s="41"/>
      <c r="I14" s="8"/>
      <c r="J14" s="41"/>
      <c r="K14" s="8"/>
      <c r="L14" s="41"/>
      <c r="M14" s="8"/>
      <c r="N14" s="41"/>
      <c r="O14" s="8"/>
      <c r="P14" s="41"/>
      <c r="Q14" s="8"/>
      <c r="R14" s="41"/>
      <c r="S14" s="8"/>
      <c r="T14" s="41"/>
      <c r="U14" s="8"/>
    </row>
    <row r="15" spans="1:26" ht="20.100000000000001" customHeight="1" x14ac:dyDescent="0.25">
      <c r="A15" s="20" t="s">
        <v>81</v>
      </c>
      <c r="B15" s="2" t="s">
        <v>120</v>
      </c>
      <c r="C15" s="4">
        <v>6</v>
      </c>
      <c r="D15" s="2" t="s">
        <v>19</v>
      </c>
      <c r="E15" s="13">
        <f t="shared" ref="E15:E22" si="0">G15+I15+K15+M15+O15+Q15+S15+U15</f>
        <v>0</v>
      </c>
      <c r="F15" s="41"/>
      <c r="G15" s="8"/>
      <c r="H15" s="41"/>
      <c r="I15" s="8"/>
      <c r="J15" s="41"/>
      <c r="K15" s="8"/>
      <c r="L15" s="41"/>
      <c r="M15" s="8"/>
      <c r="N15" s="41"/>
      <c r="O15" s="8"/>
      <c r="P15" s="41"/>
      <c r="Q15" s="8"/>
      <c r="R15" s="41"/>
      <c r="S15" s="8"/>
      <c r="T15" s="41"/>
      <c r="U15" s="8"/>
    </row>
    <row r="16" spans="1:26" ht="39.75" customHeight="1" x14ac:dyDescent="0.25">
      <c r="A16" s="20" t="s">
        <v>82</v>
      </c>
      <c r="B16" s="2" t="s">
        <v>26</v>
      </c>
      <c r="C16" s="4">
        <v>6</v>
      </c>
      <c r="D16" s="2" t="s">
        <v>19</v>
      </c>
      <c r="E16" s="13">
        <f t="shared" si="0"/>
        <v>0</v>
      </c>
      <c r="F16" s="41"/>
      <c r="G16" s="8"/>
      <c r="H16" s="41"/>
      <c r="I16" s="8"/>
      <c r="J16" s="41"/>
      <c r="K16" s="8"/>
      <c r="L16" s="41"/>
      <c r="M16" s="8"/>
      <c r="N16" s="41"/>
      <c r="O16" s="8"/>
      <c r="P16" s="41"/>
      <c r="Q16" s="8"/>
      <c r="R16" s="41"/>
      <c r="S16" s="8"/>
      <c r="T16" s="41"/>
      <c r="U16" s="8"/>
    </row>
    <row r="17" spans="1:21" ht="20.100000000000001" customHeight="1" x14ac:dyDescent="0.25">
      <c r="A17" s="20" t="s">
        <v>83</v>
      </c>
      <c r="B17" s="2" t="s">
        <v>27</v>
      </c>
      <c r="C17" s="4">
        <v>6</v>
      </c>
      <c r="D17" s="2" t="s">
        <v>19</v>
      </c>
      <c r="E17" s="13">
        <f t="shared" si="0"/>
        <v>0</v>
      </c>
      <c r="F17" s="41"/>
      <c r="G17" s="8"/>
      <c r="H17" s="41"/>
      <c r="I17" s="8"/>
      <c r="J17" s="41"/>
      <c r="K17" s="8"/>
      <c r="L17" s="41"/>
      <c r="M17" s="8"/>
      <c r="N17" s="41"/>
      <c r="O17" s="8"/>
      <c r="P17" s="41"/>
      <c r="Q17" s="8"/>
      <c r="R17" s="41"/>
      <c r="S17" s="8"/>
      <c r="T17" s="41"/>
      <c r="U17" s="8"/>
    </row>
    <row r="18" spans="1:21" ht="20.100000000000001" customHeight="1" x14ac:dyDescent="0.25">
      <c r="A18" s="20" t="s">
        <v>84</v>
      </c>
      <c r="B18" s="2" t="s">
        <v>28</v>
      </c>
      <c r="C18" s="4">
        <v>6</v>
      </c>
      <c r="D18" s="2" t="s">
        <v>19</v>
      </c>
      <c r="E18" s="13">
        <f t="shared" si="0"/>
        <v>0</v>
      </c>
      <c r="F18" s="41"/>
      <c r="G18" s="8"/>
      <c r="H18" s="41"/>
      <c r="I18" s="8"/>
      <c r="J18" s="41"/>
      <c r="K18" s="8"/>
      <c r="L18" s="41"/>
      <c r="M18" s="8"/>
      <c r="N18" s="41"/>
      <c r="O18" s="8"/>
      <c r="P18" s="41"/>
      <c r="Q18" s="8"/>
      <c r="R18" s="41"/>
      <c r="S18" s="8"/>
      <c r="T18" s="41"/>
      <c r="U18" s="8"/>
    </row>
    <row r="19" spans="1:21" ht="20.100000000000001" customHeight="1" x14ac:dyDescent="0.25">
      <c r="A19" s="20" t="s">
        <v>85</v>
      </c>
      <c r="B19" s="2" t="s">
        <v>29</v>
      </c>
      <c r="C19" s="4">
        <v>6</v>
      </c>
      <c r="D19" s="2" t="s">
        <v>19</v>
      </c>
      <c r="E19" s="13">
        <f t="shared" si="0"/>
        <v>0</v>
      </c>
      <c r="F19" s="41"/>
      <c r="G19" s="8"/>
      <c r="H19" s="41"/>
      <c r="I19" s="8"/>
      <c r="J19" s="41"/>
      <c r="K19" s="8"/>
      <c r="L19" s="41"/>
      <c r="M19" s="8"/>
      <c r="N19" s="41"/>
      <c r="O19" s="8"/>
      <c r="P19" s="41"/>
      <c r="Q19" s="8"/>
      <c r="R19" s="41"/>
      <c r="S19" s="8"/>
      <c r="T19" s="41"/>
      <c r="U19" s="8"/>
    </row>
    <row r="20" spans="1:21" ht="20.100000000000001" customHeight="1" x14ac:dyDescent="0.25">
      <c r="A20" s="20" t="s">
        <v>86</v>
      </c>
      <c r="B20" s="2" t="s">
        <v>30</v>
      </c>
      <c r="C20" s="4">
        <v>6</v>
      </c>
      <c r="D20" s="2" t="s">
        <v>19</v>
      </c>
      <c r="E20" s="13">
        <f t="shared" si="0"/>
        <v>0</v>
      </c>
      <c r="F20" s="41"/>
      <c r="G20" s="8"/>
      <c r="H20" s="41"/>
      <c r="I20" s="8"/>
      <c r="J20" s="41"/>
      <c r="K20" s="8"/>
      <c r="L20" s="41"/>
      <c r="M20" s="8"/>
      <c r="N20" s="41"/>
      <c r="O20" s="8"/>
      <c r="P20" s="41"/>
      <c r="Q20" s="8"/>
      <c r="R20" s="41"/>
      <c r="S20" s="8"/>
      <c r="T20" s="41"/>
      <c r="U20" s="8"/>
    </row>
    <row r="21" spans="1:21" ht="30" x14ac:dyDescent="0.25">
      <c r="A21" s="20" t="s">
        <v>87</v>
      </c>
      <c r="B21" s="2" t="s">
        <v>60</v>
      </c>
      <c r="C21" s="4">
        <v>3</v>
      </c>
      <c r="D21" s="2" t="s">
        <v>19</v>
      </c>
      <c r="E21" s="13">
        <f t="shared" si="0"/>
        <v>0</v>
      </c>
      <c r="F21" s="41"/>
      <c r="G21" s="8"/>
      <c r="H21" s="41"/>
      <c r="I21" s="8"/>
      <c r="J21" s="41"/>
      <c r="K21" s="8"/>
      <c r="L21" s="41"/>
      <c r="M21" s="8"/>
      <c r="N21" s="41"/>
      <c r="O21" s="8"/>
      <c r="P21" s="41"/>
      <c r="Q21" s="8"/>
      <c r="R21" s="41"/>
      <c r="S21" s="8"/>
      <c r="T21" s="41"/>
      <c r="U21" s="8"/>
    </row>
    <row r="22" spans="1:21" ht="30" x14ac:dyDescent="0.25">
      <c r="A22" s="20" t="s">
        <v>88</v>
      </c>
      <c r="B22" s="2" t="s">
        <v>146</v>
      </c>
      <c r="C22" s="4">
        <v>3</v>
      </c>
      <c r="D22" s="2" t="s">
        <v>31</v>
      </c>
      <c r="E22" s="13">
        <f t="shared" si="0"/>
        <v>0</v>
      </c>
      <c r="F22" s="42"/>
      <c r="G22" s="8"/>
      <c r="H22" s="42"/>
      <c r="I22" s="8"/>
      <c r="J22" s="42"/>
      <c r="K22" s="8"/>
      <c r="L22" s="42"/>
      <c r="M22" s="8"/>
      <c r="N22" s="42"/>
      <c r="O22" s="8"/>
      <c r="P22" s="42"/>
      <c r="Q22" s="8"/>
      <c r="R22" s="42"/>
      <c r="S22" s="8"/>
      <c r="T22" s="42"/>
      <c r="U22" s="8"/>
    </row>
    <row r="23" spans="1:21" ht="30" customHeight="1" x14ac:dyDescent="0.25">
      <c r="A23" s="19" t="s">
        <v>89</v>
      </c>
      <c r="B23" s="11" t="s">
        <v>121</v>
      </c>
      <c r="C23" s="11" t="s">
        <v>14</v>
      </c>
      <c r="D23" s="11" t="s">
        <v>14</v>
      </c>
      <c r="E23" s="14"/>
      <c r="F23" s="40">
        <v>46614</v>
      </c>
      <c r="G23" s="30"/>
      <c r="H23" s="40">
        <v>46371</v>
      </c>
      <c r="I23" s="30"/>
      <c r="J23" s="40">
        <v>46371</v>
      </c>
      <c r="K23" s="30"/>
      <c r="L23" s="40">
        <v>46371</v>
      </c>
      <c r="M23" s="30"/>
      <c r="N23" s="40">
        <v>46371</v>
      </c>
      <c r="O23" s="30"/>
      <c r="P23" s="40">
        <v>46507</v>
      </c>
      <c r="Q23" s="30"/>
      <c r="R23" s="40">
        <v>46371</v>
      </c>
      <c r="S23" s="30"/>
      <c r="T23" s="40">
        <v>46371</v>
      </c>
      <c r="U23" s="30"/>
    </row>
    <row r="24" spans="1:21" ht="20.100000000000001" customHeight="1" x14ac:dyDescent="0.25">
      <c r="A24" s="20" t="s">
        <v>90</v>
      </c>
      <c r="B24" s="2" t="s">
        <v>119</v>
      </c>
      <c r="C24" s="4">
        <v>6</v>
      </c>
      <c r="D24" s="2" t="s">
        <v>17</v>
      </c>
      <c r="E24" s="13">
        <f t="shared" ref="E24:E30" si="1">G24+I24+K24+M24+O24+Q24+S24+U24</f>
        <v>0</v>
      </c>
      <c r="F24" s="41"/>
      <c r="G24" s="8"/>
      <c r="H24" s="41"/>
      <c r="I24" s="8"/>
      <c r="J24" s="41"/>
      <c r="K24" s="8"/>
      <c r="L24" s="41"/>
      <c r="M24" s="8"/>
      <c r="N24" s="41"/>
      <c r="O24" s="8"/>
      <c r="P24" s="41"/>
      <c r="Q24" s="8"/>
      <c r="R24" s="41"/>
      <c r="S24" s="8"/>
      <c r="T24" s="41"/>
      <c r="U24" s="8"/>
    </row>
    <row r="25" spans="1:21" ht="20.100000000000001" customHeight="1" x14ac:dyDescent="0.25">
      <c r="A25" s="20" t="s">
        <v>91</v>
      </c>
      <c r="B25" s="2" t="s">
        <v>120</v>
      </c>
      <c r="C25" s="4">
        <v>6</v>
      </c>
      <c r="D25" s="2" t="s">
        <v>17</v>
      </c>
      <c r="E25" s="13">
        <f t="shared" si="1"/>
        <v>0</v>
      </c>
      <c r="F25" s="41"/>
      <c r="G25" s="8"/>
      <c r="H25" s="41"/>
      <c r="I25" s="8"/>
      <c r="J25" s="41"/>
      <c r="K25" s="8"/>
      <c r="L25" s="41"/>
      <c r="M25" s="8"/>
      <c r="N25" s="41"/>
      <c r="O25" s="8"/>
      <c r="P25" s="41"/>
      <c r="Q25" s="8"/>
      <c r="R25" s="41"/>
      <c r="S25" s="8"/>
      <c r="T25" s="41"/>
      <c r="U25" s="8"/>
    </row>
    <row r="26" spans="1:21" ht="30" x14ac:dyDescent="0.25">
      <c r="A26" s="20" t="s">
        <v>92</v>
      </c>
      <c r="B26" s="2" t="s">
        <v>26</v>
      </c>
      <c r="C26" s="4">
        <v>6</v>
      </c>
      <c r="D26" s="2" t="s">
        <v>17</v>
      </c>
      <c r="E26" s="13">
        <f t="shared" si="1"/>
        <v>0</v>
      </c>
      <c r="F26" s="41"/>
      <c r="G26" s="8"/>
      <c r="H26" s="41"/>
      <c r="I26" s="8"/>
      <c r="J26" s="41"/>
      <c r="K26" s="8"/>
      <c r="L26" s="41"/>
      <c r="M26" s="8"/>
      <c r="N26" s="41"/>
      <c r="O26" s="8"/>
      <c r="P26" s="41"/>
      <c r="Q26" s="8"/>
      <c r="R26" s="41"/>
      <c r="S26" s="8"/>
      <c r="T26" s="41"/>
      <c r="U26" s="8"/>
    </row>
    <row r="27" spans="1:21" ht="20.100000000000001" customHeight="1" x14ac:dyDescent="0.25">
      <c r="A27" s="20" t="s">
        <v>93</v>
      </c>
      <c r="B27" s="2" t="s">
        <v>27</v>
      </c>
      <c r="C27" s="4">
        <v>6</v>
      </c>
      <c r="D27" s="2" t="s">
        <v>17</v>
      </c>
      <c r="E27" s="13">
        <f t="shared" si="1"/>
        <v>0</v>
      </c>
      <c r="F27" s="41"/>
      <c r="G27" s="8"/>
      <c r="H27" s="41"/>
      <c r="I27" s="8"/>
      <c r="J27" s="41"/>
      <c r="K27" s="8"/>
      <c r="L27" s="41"/>
      <c r="M27" s="8"/>
      <c r="N27" s="41"/>
      <c r="O27" s="8"/>
      <c r="P27" s="41"/>
      <c r="Q27" s="8"/>
      <c r="R27" s="41"/>
      <c r="S27" s="8"/>
      <c r="T27" s="41"/>
      <c r="U27" s="8"/>
    </row>
    <row r="28" spans="1:21" ht="20.100000000000001" customHeight="1" x14ac:dyDescent="0.25">
      <c r="A28" s="20" t="s">
        <v>94</v>
      </c>
      <c r="B28" s="2" t="s">
        <v>28</v>
      </c>
      <c r="C28" s="4">
        <v>6</v>
      </c>
      <c r="D28" s="2" t="s">
        <v>17</v>
      </c>
      <c r="E28" s="13">
        <f t="shared" si="1"/>
        <v>0</v>
      </c>
      <c r="F28" s="41"/>
      <c r="G28" s="8"/>
      <c r="H28" s="41"/>
      <c r="I28" s="8"/>
      <c r="J28" s="41"/>
      <c r="K28" s="8"/>
      <c r="L28" s="41"/>
      <c r="M28" s="8"/>
      <c r="N28" s="41"/>
      <c r="O28" s="8"/>
      <c r="P28" s="41"/>
      <c r="Q28" s="8"/>
      <c r="R28" s="41"/>
      <c r="S28" s="8"/>
      <c r="T28" s="41"/>
      <c r="U28" s="8"/>
    </row>
    <row r="29" spans="1:21" ht="20.100000000000001" customHeight="1" x14ac:dyDescent="0.25">
      <c r="A29" s="20" t="s">
        <v>95</v>
      </c>
      <c r="B29" s="2" t="s">
        <v>29</v>
      </c>
      <c r="C29" s="4">
        <v>6</v>
      </c>
      <c r="D29" s="2" t="s">
        <v>17</v>
      </c>
      <c r="E29" s="13">
        <f t="shared" si="1"/>
        <v>0</v>
      </c>
      <c r="F29" s="41"/>
      <c r="G29" s="8"/>
      <c r="H29" s="41"/>
      <c r="I29" s="8"/>
      <c r="J29" s="41"/>
      <c r="K29" s="8"/>
      <c r="L29" s="41"/>
      <c r="M29" s="8"/>
      <c r="N29" s="41"/>
      <c r="O29" s="8"/>
      <c r="P29" s="41"/>
      <c r="Q29" s="8"/>
      <c r="R29" s="41"/>
      <c r="S29" s="8"/>
      <c r="T29" s="41"/>
      <c r="U29" s="8"/>
    </row>
    <row r="30" spans="1:21" ht="20.100000000000001" customHeight="1" x14ac:dyDescent="0.25">
      <c r="A30" s="20" t="s">
        <v>96</v>
      </c>
      <c r="B30" s="2" t="s">
        <v>30</v>
      </c>
      <c r="C30" s="4">
        <v>6</v>
      </c>
      <c r="D30" s="2" t="s">
        <v>17</v>
      </c>
      <c r="E30" s="13">
        <f t="shared" si="1"/>
        <v>0</v>
      </c>
      <c r="F30" s="42"/>
      <c r="G30" s="8"/>
      <c r="H30" s="42"/>
      <c r="I30" s="8"/>
      <c r="J30" s="42"/>
      <c r="K30" s="8"/>
      <c r="L30" s="42"/>
      <c r="M30" s="8"/>
      <c r="N30" s="42"/>
      <c r="O30" s="8"/>
      <c r="P30" s="42"/>
      <c r="Q30" s="8"/>
      <c r="R30" s="42"/>
      <c r="S30" s="8"/>
      <c r="T30" s="42"/>
      <c r="U30" s="8"/>
    </row>
    <row r="31" spans="1:21" ht="20.100000000000001" customHeight="1" x14ac:dyDescent="0.25">
      <c r="A31" s="19" t="s">
        <v>97</v>
      </c>
      <c r="B31" s="11" t="s">
        <v>32</v>
      </c>
      <c r="C31" s="11" t="s">
        <v>14</v>
      </c>
      <c r="D31" s="11" t="s">
        <v>14</v>
      </c>
      <c r="E31" s="14"/>
      <c r="F31" s="40">
        <v>46675</v>
      </c>
      <c r="G31" s="30"/>
      <c r="H31" s="40">
        <v>46507</v>
      </c>
      <c r="I31" s="30"/>
      <c r="J31" s="12"/>
      <c r="K31" s="30"/>
      <c r="L31" s="40">
        <v>46507</v>
      </c>
      <c r="M31" s="30"/>
      <c r="N31" s="12"/>
      <c r="O31" s="30"/>
      <c r="P31" s="40">
        <v>46553</v>
      </c>
      <c r="Q31" s="30"/>
      <c r="R31" s="40">
        <v>46553</v>
      </c>
      <c r="S31" s="30"/>
      <c r="T31" s="40">
        <v>46553</v>
      </c>
      <c r="U31" s="30"/>
    </row>
    <row r="32" spans="1:21" ht="20.100000000000001" customHeight="1" x14ac:dyDescent="0.25">
      <c r="A32" s="20" t="s">
        <v>98</v>
      </c>
      <c r="B32" s="2" t="s">
        <v>33</v>
      </c>
      <c r="C32" s="4">
        <v>6</v>
      </c>
      <c r="D32" s="2" t="s">
        <v>17</v>
      </c>
      <c r="E32" s="13">
        <f t="shared" ref="E32:E36" si="2">G32+I32+K32+M32+O32+Q32+S32+U32</f>
        <v>0</v>
      </c>
      <c r="F32" s="41"/>
      <c r="G32" s="8"/>
      <c r="H32" s="41"/>
      <c r="I32" s="50"/>
      <c r="J32" s="51"/>
      <c r="K32" s="51"/>
      <c r="L32" s="41"/>
      <c r="M32" s="50"/>
      <c r="N32" s="51"/>
      <c r="O32" s="51"/>
      <c r="P32" s="41"/>
      <c r="Q32" s="27"/>
      <c r="R32" s="41"/>
      <c r="S32" s="27"/>
      <c r="T32" s="41"/>
      <c r="U32" s="28"/>
    </row>
    <row r="33" spans="1:21" ht="45" x14ac:dyDescent="0.25">
      <c r="A33" s="20" t="s">
        <v>99</v>
      </c>
      <c r="B33" s="2" t="s">
        <v>34</v>
      </c>
      <c r="C33" s="4">
        <v>6</v>
      </c>
      <c r="D33" s="2" t="s">
        <v>31</v>
      </c>
      <c r="E33" s="13">
        <f t="shared" si="2"/>
        <v>0</v>
      </c>
      <c r="F33" s="41"/>
      <c r="G33" s="8"/>
      <c r="H33" s="41"/>
      <c r="I33" s="50"/>
      <c r="J33" s="51"/>
      <c r="K33" s="51"/>
      <c r="L33" s="41"/>
      <c r="M33" s="50"/>
      <c r="N33" s="51"/>
      <c r="O33" s="51"/>
      <c r="P33" s="41"/>
      <c r="Q33" s="27"/>
      <c r="R33" s="41"/>
      <c r="S33" s="27"/>
      <c r="T33" s="41"/>
      <c r="U33" s="28"/>
    </row>
    <row r="34" spans="1:21" ht="48.75" customHeight="1" x14ac:dyDescent="0.25">
      <c r="A34" s="20" t="s">
        <v>100</v>
      </c>
      <c r="B34" s="2" t="s">
        <v>35</v>
      </c>
      <c r="C34" s="4">
        <v>2</v>
      </c>
      <c r="D34" s="2" t="s">
        <v>31</v>
      </c>
      <c r="E34" s="13">
        <f t="shared" si="2"/>
        <v>0</v>
      </c>
      <c r="F34" s="41"/>
      <c r="G34" s="8"/>
      <c r="H34" s="41"/>
      <c r="I34" s="50"/>
      <c r="J34" s="51"/>
      <c r="K34" s="51"/>
      <c r="L34" s="41"/>
      <c r="M34" s="50"/>
      <c r="N34" s="51"/>
      <c r="O34" s="51"/>
      <c r="P34" s="41"/>
      <c r="Q34" s="27"/>
      <c r="R34" s="41"/>
      <c r="S34" s="27"/>
      <c r="T34" s="41"/>
      <c r="U34" s="28"/>
    </row>
    <row r="35" spans="1:21" x14ac:dyDescent="0.25">
      <c r="A35" s="20" t="s">
        <v>101</v>
      </c>
      <c r="B35" s="2" t="s">
        <v>145</v>
      </c>
      <c r="C35" s="4">
        <v>1</v>
      </c>
      <c r="D35" s="2" t="s">
        <v>19</v>
      </c>
      <c r="E35" s="13">
        <f t="shared" si="2"/>
        <v>0</v>
      </c>
      <c r="F35" s="41"/>
      <c r="G35" s="8"/>
      <c r="H35" s="41"/>
      <c r="I35" s="50"/>
      <c r="J35" s="51"/>
      <c r="K35" s="51"/>
      <c r="L35" s="41"/>
      <c r="M35" s="50"/>
      <c r="N35" s="51"/>
      <c r="O35" s="51"/>
      <c r="P35" s="41"/>
      <c r="Q35" s="27"/>
      <c r="R35" s="41"/>
      <c r="S35" s="27"/>
      <c r="T35" s="41"/>
      <c r="U35" s="28"/>
    </row>
    <row r="36" spans="1:21" ht="30" x14ac:dyDescent="0.25">
      <c r="A36" s="20" t="s">
        <v>102</v>
      </c>
      <c r="B36" s="2" t="s">
        <v>36</v>
      </c>
      <c r="C36" s="4">
        <v>2</v>
      </c>
      <c r="D36" s="2" t="s">
        <v>31</v>
      </c>
      <c r="E36" s="13">
        <f t="shared" si="2"/>
        <v>0</v>
      </c>
      <c r="F36" s="42"/>
      <c r="G36" s="8"/>
      <c r="H36" s="42"/>
      <c r="I36" s="50"/>
      <c r="J36" s="51"/>
      <c r="K36" s="51"/>
      <c r="L36" s="42"/>
      <c r="M36" s="50"/>
      <c r="N36" s="51"/>
      <c r="O36" s="51"/>
      <c r="P36" s="42"/>
      <c r="Q36" s="27"/>
      <c r="R36" s="42"/>
      <c r="S36" s="27"/>
      <c r="T36" s="42"/>
      <c r="U36" s="28"/>
    </row>
    <row r="37" spans="1:21" ht="15" customHeight="1" x14ac:dyDescent="0.25">
      <c r="A37" s="19" t="s">
        <v>103</v>
      </c>
      <c r="B37" s="11" t="s">
        <v>37</v>
      </c>
      <c r="C37" s="11" t="s">
        <v>14</v>
      </c>
      <c r="D37" s="11" t="s">
        <v>14</v>
      </c>
      <c r="E37" s="14"/>
      <c r="F37" s="40">
        <v>46614</v>
      </c>
      <c r="G37" s="30"/>
      <c r="H37" s="40">
        <v>46371</v>
      </c>
      <c r="I37" s="30"/>
      <c r="J37" s="40">
        <v>46371</v>
      </c>
      <c r="K37" s="30"/>
      <c r="L37" s="40">
        <v>46371</v>
      </c>
      <c r="M37" s="30"/>
      <c r="N37" s="40">
        <v>46371</v>
      </c>
      <c r="O37" s="30"/>
      <c r="P37" s="40">
        <v>46507</v>
      </c>
      <c r="Q37" s="30"/>
      <c r="R37" s="40">
        <v>46507</v>
      </c>
      <c r="S37" s="30"/>
      <c r="T37" s="40">
        <v>46507</v>
      </c>
      <c r="U37" s="30"/>
    </row>
    <row r="38" spans="1:21" ht="57" customHeight="1" x14ac:dyDescent="0.25">
      <c r="A38" s="20" t="s">
        <v>104</v>
      </c>
      <c r="B38" s="2" t="s">
        <v>38</v>
      </c>
      <c r="C38" s="4">
        <v>4</v>
      </c>
      <c r="D38" s="2" t="s">
        <v>17</v>
      </c>
      <c r="E38" s="13">
        <f>G38+I38+K38+M38+O38+Q38+S38+U38</f>
        <v>0</v>
      </c>
      <c r="F38" s="42"/>
      <c r="G38" s="8"/>
      <c r="H38" s="42"/>
      <c r="I38" s="8"/>
      <c r="J38" s="42"/>
      <c r="K38" s="8"/>
      <c r="L38" s="42"/>
      <c r="M38" s="8"/>
      <c r="N38" s="42"/>
      <c r="O38" s="8"/>
      <c r="P38" s="42"/>
      <c r="Q38" s="8"/>
      <c r="R38" s="42"/>
      <c r="S38" s="8"/>
      <c r="T38" s="42"/>
      <c r="U38" s="8"/>
    </row>
    <row r="39" spans="1:21" ht="20.100000000000001" customHeight="1" x14ac:dyDescent="0.25">
      <c r="A39" s="19" t="s">
        <v>105</v>
      </c>
      <c r="B39" s="11" t="s">
        <v>39</v>
      </c>
      <c r="C39" s="11" t="s">
        <v>14</v>
      </c>
      <c r="D39" s="11" t="s">
        <v>14</v>
      </c>
      <c r="E39" s="14"/>
      <c r="F39" s="40">
        <v>46690</v>
      </c>
      <c r="G39" s="30"/>
      <c r="H39" s="40">
        <v>46690</v>
      </c>
      <c r="I39" s="30"/>
      <c r="J39" s="40">
        <v>46690</v>
      </c>
      <c r="K39" s="30"/>
      <c r="L39" s="40">
        <v>46690</v>
      </c>
      <c r="M39" s="30"/>
      <c r="N39" s="40">
        <v>46690</v>
      </c>
      <c r="O39" s="30"/>
      <c r="P39" s="40">
        <v>46690</v>
      </c>
      <c r="Q39" s="30"/>
      <c r="R39" s="40">
        <v>46690</v>
      </c>
      <c r="S39" s="30"/>
      <c r="T39" s="40">
        <v>46690</v>
      </c>
      <c r="U39" s="30"/>
    </row>
    <row r="40" spans="1:21" ht="20.100000000000001" customHeight="1" x14ac:dyDescent="0.25">
      <c r="A40" s="20" t="s">
        <v>106</v>
      </c>
      <c r="B40" s="2" t="s">
        <v>40</v>
      </c>
      <c r="C40" s="4">
        <v>2</v>
      </c>
      <c r="D40" s="2" t="s">
        <v>19</v>
      </c>
      <c r="E40" s="13">
        <f t="shared" ref="E40:E47" si="3">G40+I40+K40+M40+O40+Q40+S40+U40</f>
        <v>0</v>
      </c>
      <c r="F40" s="41"/>
      <c r="G40" s="8"/>
      <c r="H40" s="41"/>
      <c r="I40" s="8"/>
      <c r="J40" s="41"/>
      <c r="K40" s="8"/>
      <c r="L40" s="41"/>
      <c r="M40" s="8"/>
      <c r="N40" s="41"/>
      <c r="O40" s="8"/>
      <c r="P40" s="41"/>
      <c r="Q40" s="8"/>
      <c r="R40" s="41"/>
      <c r="S40" s="8"/>
      <c r="T40" s="41"/>
      <c r="U40" s="8"/>
    </row>
    <row r="41" spans="1:21" ht="20.100000000000001" customHeight="1" x14ac:dyDescent="0.25">
      <c r="A41" s="20" t="s">
        <v>107</v>
      </c>
      <c r="B41" s="2" t="s">
        <v>41</v>
      </c>
      <c r="C41" s="4">
        <v>2</v>
      </c>
      <c r="D41" s="2" t="s">
        <v>19</v>
      </c>
      <c r="E41" s="13">
        <f t="shared" si="3"/>
        <v>0</v>
      </c>
      <c r="F41" s="41"/>
      <c r="G41" s="8"/>
      <c r="H41" s="41"/>
      <c r="I41" s="8"/>
      <c r="J41" s="41"/>
      <c r="K41" s="8"/>
      <c r="L41" s="41"/>
      <c r="M41" s="8"/>
      <c r="N41" s="41"/>
      <c r="O41" s="8"/>
      <c r="P41" s="41"/>
      <c r="Q41" s="8"/>
      <c r="R41" s="41"/>
      <c r="S41" s="8"/>
      <c r="T41" s="41"/>
      <c r="U41" s="8"/>
    </row>
    <row r="42" spans="1:21" ht="20.100000000000001" customHeight="1" x14ac:dyDescent="0.25">
      <c r="A42" s="20" t="s">
        <v>108</v>
      </c>
      <c r="B42" s="2" t="s">
        <v>42</v>
      </c>
      <c r="C42" s="4">
        <v>2</v>
      </c>
      <c r="D42" s="2" t="s">
        <v>19</v>
      </c>
      <c r="E42" s="13">
        <f t="shared" si="3"/>
        <v>0</v>
      </c>
      <c r="F42" s="41"/>
      <c r="G42" s="8"/>
      <c r="H42" s="41"/>
      <c r="I42" s="8"/>
      <c r="J42" s="41"/>
      <c r="K42" s="8"/>
      <c r="L42" s="41"/>
      <c r="M42" s="8"/>
      <c r="N42" s="41"/>
      <c r="O42" s="8"/>
      <c r="P42" s="41"/>
      <c r="Q42" s="8"/>
      <c r="R42" s="41"/>
      <c r="S42" s="8"/>
      <c r="T42" s="41"/>
      <c r="U42" s="8"/>
    </row>
    <row r="43" spans="1:21" ht="20.100000000000001" customHeight="1" x14ac:dyDescent="0.25">
      <c r="A43" s="20" t="s">
        <v>109</v>
      </c>
      <c r="B43" s="2" t="s">
        <v>43</v>
      </c>
      <c r="C43" s="4">
        <v>2</v>
      </c>
      <c r="D43" s="2" t="s">
        <v>19</v>
      </c>
      <c r="E43" s="13">
        <f t="shared" si="3"/>
        <v>0</v>
      </c>
      <c r="F43" s="41"/>
      <c r="G43" s="8"/>
      <c r="H43" s="41"/>
      <c r="I43" s="8"/>
      <c r="J43" s="41"/>
      <c r="K43" s="8"/>
      <c r="L43" s="41"/>
      <c r="M43" s="8"/>
      <c r="N43" s="41"/>
      <c r="O43" s="8"/>
      <c r="P43" s="41"/>
      <c r="Q43" s="8"/>
      <c r="R43" s="41"/>
      <c r="S43" s="8"/>
      <c r="T43" s="41"/>
      <c r="U43" s="8"/>
    </row>
    <row r="44" spans="1:21" ht="30" x14ac:dyDescent="0.25">
      <c r="A44" s="20" t="s">
        <v>110</v>
      </c>
      <c r="B44" s="2" t="s">
        <v>76</v>
      </c>
      <c r="C44" s="4">
        <v>2</v>
      </c>
      <c r="D44" s="2" t="s">
        <v>19</v>
      </c>
      <c r="E44" s="13">
        <f t="shared" si="3"/>
        <v>0</v>
      </c>
      <c r="F44" s="41"/>
      <c r="G44" s="8"/>
      <c r="H44" s="41"/>
      <c r="I44" s="8"/>
      <c r="J44" s="41"/>
      <c r="K44" s="8"/>
      <c r="L44" s="41"/>
      <c r="M44" s="8"/>
      <c r="N44" s="41"/>
      <c r="O44" s="8"/>
      <c r="P44" s="41"/>
      <c r="Q44" s="8"/>
      <c r="R44" s="41"/>
      <c r="S44" s="8"/>
      <c r="T44" s="41"/>
      <c r="U44" s="8"/>
    </row>
    <row r="45" spans="1:21" ht="42.75" customHeight="1" x14ac:dyDescent="0.25">
      <c r="A45" s="20" t="s">
        <v>111</v>
      </c>
      <c r="B45" s="2" t="s">
        <v>44</v>
      </c>
      <c r="C45" s="4">
        <v>2</v>
      </c>
      <c r="D45" s="2" t="s">
        <v>19</v>
      </c>
      <c r="E45" s="13">
        <f t="shared" si="3"/>
        <v>0</v>
      </c>
      <c r="F45" s="41"/>
      <c r="G45" s="8"/>
      <c r="H45" s="41"/>
      <c r="I45" s="8"/>
      <c r="J45" s="41"/>
      <c r="K45" s="8"/>
      <c r="L45" s="41"/>
      <c r="M45" s="8"/>
      <c r="N45" s="41"/>
      <c r="O45" s="8"/>
      <c r="P45" s="41"/>
      <c r="Q45" s="8"/>
      <c r="R45" s="41"/>
      <c r="S45" s="8"/>
      <c r="T45" s="41"/>
      <c r="U45" s="8"/>
    </row>
    <row r="46" spans="1:21" ht="45" x14ac:dyDescent="0.25">
      <c r="A46" s="20" t="s">
        <v>112</v>
      </c>
      <c r="B46" s="2" t="s">
        <v>77</v>
      </c>
      <c r="C46" s="4">
        <v>2</v>
      </c>
      <c r="D46" s="2" t="s">
        <v>19</v>
      </c>
      <c r="E46" s="13">
        <f t="shared" si="3"/>
        <v>0</v>
      </c>
      <c r="F46" s="41"/>
      <c r="G46" s="8"/>
      <c r="H46" s="41"/>
      <c r="I46" s="8"/>
      <c r="J46" s="41"/>
      <c r="K46" s="8"/>
      <c r="L46" s="41"/>
      <c r="M46" s="8"/>
      <c r="N46" s="41"/>
      <c r="O46" s="8"/>
      <c r="P46" s="41"/>
      <c r="Q46" s="8"/>
      <c r="R46" s="41"/>
      <c r="S46" s="8"/>
      <c r="T46" s="41"/>
      <c r="U46" s="8"/>
    </row>
    <row r="47" spans="1:21" ht="30" x14ac:dyDescent="0.25">
      <c r="A47" s="20" t="s">
        <v>113</v>
      </c>
      <c r="B47" s="2" t="s">
        <v>45</v>
      </c>
      <c r="C47" s="4">
        <v>1</v>
      </c>
      <c r="D47" s="2" t="s">
        <v>19</v>
      </c>
      <c r="E47" s="13">
        <f t="shared" si="3"/>
        <v>0</v>
      </c>
      <c r="F47" s="42"/>
      <c r="G47" s="8"/>
      <c r="H47" s="42"/>
      <c r="I47" s="8"/>
      <c r="J47" s="42"/>
      <c r="K47" s="8"/>
      <c r="L47" s="42"/>
      <c r="M47" s="8"/>
      <c r="N47" s="42"/>
      <c r="O47" s="8"/>
      <c r="P47" s="42"/>
      <c r="Q47" s="8"/>
      <c r="R47" s="42"/>
      <c r="S47" s="8"/>
      <c r="T47" s="42"/>
      <c r="U47" s="8"/>
    </row>
    <row r="49" spans="1:21" x14ac:dyDescent="0.25">
      <c r="C49" s="56" t="s">
        <v>46</v>
      </c>
      <c r="D49" s="56"/>
      <c r="E49" s="32">
        <f>E11+E13+E23+E31+E37+E39</f>
        <v>0</v>
      </c>
      <c r="F49" s="15"/>
      <c r="G49" s="32">
        <f>G11+G13+G23+G31+G37+G39</f>
        <v>0</v>
      </c>
      <c r="H49" s="15"/>
      <c r="I49" s="32">
        <f>I11+I13+I23+I31+I37+I39</f>
        <v>0</v>
      </c>
      <c r="J49" s="15"/>
      <c r="K49" s="32">
        <f>K11+K13+K23+K31+K37+K39</f>
        <v>0</v>
      </c>
      <c r="L49" s="15"/>
      <c r="M49" s="32">
        <f>M11+M13+M23+M31+M37+M39</f>
        <v>0</v>
      </c>
      <c r="N49" s="15"/>
      <c r="O49" s="32">
        <f>O11+O13+O23+O31+O37+O39</f>
        <v>0</v>
      </c>
      <c r="P49" s="15"/>
      <c r="Q49" s="32">
        <f>Q11+Q13+Q23+Q31+Q37+Q39</f>
        <v>0</v>
      </c>
      <c r="R49" s="15"/>
      <c r="S49" s="32">
        <f>S11+S13+S23+S31+S37+S39</f>
        <v>0</v>
      </c>
      <c r="T49" s="15"/>
      <c r="U49" s="32">
        <f>U11+U13+U23+U31+U37+U39</f>
        <v>0</v>
      </c>
    </row>
    <row r="50" spans="1:21" x14ac:dyDescent="0.25">
      <c r="C50" s="56" t="s">
        <v>47</v>
      </c>
      <c r="D50" s="56"/>
      <c r="E50" s="32">
        <f>E51-E49</f>
        <v>0</v>
      </c>
      <c r="F50" s="15"/>
      <c r="G50" s="32">
        <f>G51-G49</f>
        <v>0</v>
      </c>
      <c r="H50" s="15"/>
      <c r="I50" s="32">
        <f>I51-I49</f>
        <v>0</v>
      </c>
      <c r="J50" s="15"/>
      <c r="K50" s="32">
        <f>K51-K49</f>
        <v>0</v>
      </c>
      <c r="L50" s="15"/>
      <c r="M50" s="32">
        <f>M51-M49</f>
        <v>0</v>
      </c>
      <c r="N50" s="15"/>
      <c r="O50" s="32">
        <f>O51-O49</f>
        <v>0</v>
      </c>
      <c r="P50" s="15"/>
      <c r="Q50" s="32">
        <f>Q51-Q49</f>
        <v>0</v>
      </c>
      <c r="R50" s="15"/>
      <c r="S50" s="32">
        <f>S51-S49</f>
        <v>0</v>
      </c>
      <c r="T50" s="15"/>
      <c r="U50" s="32">
        <f>U51-U49</f>
        <v>0</v>
      </c>
    </row>
    <row r="51" spans="1:21" x14ac:dyDescent="0.25">
      <c r="C51" s="56" t="s">
        <v>48</v>
      </c>
      <c r="D51" s="56"/>
      <c r="E51" s="32">
        <f>E49*1.23</f>
        <v>0</v>
      </c>
      <c r="F51" s="15"/>
      <c r="G51" s="32">
        <f>G49*1.23</f>
        <v>0</v>
      </c>
      <c r="H51" s="15"/>
      <c r="I51" s="32">
        <f>I49*1.23</f>
        <v>0</v>
      </c>
      <c r="J51" s="15"/>
      <c r="K51" s="32">
        <f>K49*1.23</f>
        <v>0</v>
      </c>
      <c r="L51" s="15"/>
      <c r="M51" s="32">
        <f>M49*1.23</f>
        <v>0</v>
      </c>
      <c r="N51" s="15"/>
      <c r="O51" s="32">
        <f>O49*1.23</f>
        <v>0</v>
      </c>
      <c r="P51" s="15"/>
      <c r="Q51" s="32">
        <f>Q49*1.23</f>
        <v>0</v>
      </c>
      <c r="R51" s="15"/>
      <c r="S51" s="32">
        <f>S49*1.23</f>
        <v>0</v>
      </c>
      <c r="T51" s="15"/>
      <c r="U51" s="32">
        <f>U49*1.23</f>
        <v>0</v>
      </c>
    </row>
    <row r="54" spans="1:21" x14ac:dyDescent="0.25">
      <c r="A54" s="6" t="s">
        <v>50</v>
      </c>
      <c r="B54" s="1" t="s">
        <v>49</v>
      </c>
    </row>
    <row r="55" spans="1:21" x14ac:dyDescent="0.25">
      <c r="A55" s="6" t="s">
        <v>51</v>
      </c>
      <c r="B55" s="1" t="s">
        <v>57</v>
      </c>
    </row>
    <row r="56" spans="1:21" ht="45" x14ac:dyDescent="0.25">
      <c r="A56" s="6" t="s">
        <v>52</v>
      </c>
      <c r="B56" s="21" t="s">
        <v>58</v>
      </c>
      <c r="C56" s="21"/>
      <c r="D56" s="21"/>
      <c r="E56" s="21"/>
      <c r="F56" s="21"/>
      <c r="H56" s="21"/>
    </row>
  </sheetData>
  <mergeCells count="76">
    <mergeCell ref="C49:D49"/>
    <mergeCell ref="C50:D50"/>
    <mergeCell ref="C51:D51"/>
    <mergeCell ref="A7:A8"/>
    <mergeCell ref="B7:B8"/>
    <mergeCell ref="C7:D7"/>
    <mergeCell ref="F37:F38"/>
    <mergeCell ref="F39:F47"/>
    <mergeCell ref="J37:J38"/>
    <mergeCell ref="L6:M7"/>
    <mergeCell ref="H39:H47"/>
    <mergeCell ref="L31:L36"/>
    <mergeCell ref="J23:J30"/>
    <mergeCell ref="L11:L12"/>
    <mergeCell ref="H31:H36"/>
    <mergeCell ref="F11:F12"/>
    <mergeCell ref="F13:F22"/>
    <mergeCell ref="F23:F30"/>
    <mergeCell ref="F31:F36"/>
    <mergeCell ref="H37:H38"/>
    <mergeCell ref="I34:K34"/>
    <mergeCell ref="I32:K32"/>
    <mergeCell ref="P6:Q7"/>
    <mergeCell ref="R6:S7"/>
    <mergeCell ref="T6:U7"/>
    <mergeCell ref="E7:E8"/>
    <mergeCell ref="A10:E10"/>
    <mergeCell ref="H6:I7"/>
    <mergeCell ref="F6:G7"/>
    <mergeCell ref="N37:N38"/>
    <mergeCell ref="N39:N47"/>
    <mergeCell ref="T39:T47"/>
    <mergeCell ref="J39:J47"/>
    <mergeCell ref="L37:L38"/>
    <mergeCell ref="L39:L47"/>
    <mergeCell ref="T37:T38"/>
    <mergeCell ref="P31:P36"/>
    <mergeCell ref="R31:R36"/>
    <mergeCell ref="T31:T36"/>
    <mergeCell ref="P39:P47"/>
    <mergeCell ref="P11:P12"/>
    <mergeCell ref="P13:P22"/>
    <mergeCell ref="P23:P30"/>
    <mergeCell ref="P37:P38"/>
    <mergeCell ref="R11:R12"/>
    <mergeCell ref="R13:R22"/>
    <mergeCell ref="R23:R30"/>
    <mergeCell ref="R37:R38"/>
    <mergeCell ref="R39:R47"/>
    <mergeCell ref="T11:T12"/>
    <mergeCell ref="T13:T22"/>
    <mergeCell ref="T23:T30"/>
    <mergeCell ref="I33:K33"/>
    <mergeCell ref="I35:K35"/>
    <mergeCell ref="I36:K36"/>
    <mergeCell ref="M32:O32"/>
    <mergeCell ref="M33:O33"/>
    <mergeCell ref="M34:O34"/>
    <mergeCell ref="M35:O35"/>
    <mergeCell ref="M36:O36"/>
    <mergeCell ref="B3:G3"/>
    <mergeCell ref="C2:I2"/>
    <mergeCell ref="N13:N22"/>
    <mergeCell ref="N23:N30"/>
    <mergeCell ref="N11:N12"/>
    <mergeCell ref="L13:L22"/>
    <mergeCell ref="L23:L30"/>
    <mergeCell ref="J6:K7"/>
    <mergeCell ref="H11:H12"/>
    <mergeCell ref="H13:H22"/>
    <mergeCell ref="J11:J12"/>
    <mergeCell ref="N6:O7"/>
    <mergeCell ref="B4:D4"/>
    <mergeCell ref="B6:E6"/>
    <mergeCell ref="H23:H30"/>
    <mergeCell ref="J13:J22"/>
  </mergeCells>
  <phoneticPr fontId="4" type="noConversion"/>
  <pageMargins left="0.47244094488188981" right="0.47244094488188981" top="0.59055118110236227" bottom="0.39370078740157483" header="0.23622047244094491" footer="0.23622047244094491"/>
  <pageSetup paperSize="8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Etap I - tab.2.1</vt:lpstr>
      <vt:lpstr>Etap II - tab. 2.2</vt:lpstr>
      <vt:lpstr>'Etap I - tab.2.1'!Obszar_wydruku</vt:lpstr>
      <vt:lpstr>'Etap II - tab. 2.2'!Obszar_wydruku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 Witkowski</dc:creator>
  <cp:lastModifiedBy>ZDP Konin</cp:lastModifiedBy>
  <cp:lastPrinted>2024-11-27T08:11:45Z</cp:lastPrinted>
  <dcterms:created xsi:type="dcterms:W3CDTF">2024-11-17T15:03:50Z</dcterms:created>
  <dcterms:modified xsi:type="dcterms:W3CDTF">2024-12-05T10:58:17Z</dcterms:modified>
</cp:coreProperties>
</file>