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1.1." sheetId="1" r:id="rId1"/>
  </sheets>
  <calcPr calcId="152511"/>
</workbook>
</file>

<file path=xl/calcChain.xml><?xml version="1.0" encoding="utf-8"?>
<calcChain xmlns="http://schemas.openxmlformats.org/spreadsheetml/2006/main">
  <c r="G17" i="1" l="1"/>
  <c r="G18" i="1"/>
  <c r="G19" i="1"/>
  <c r="G20" i="1"/>
  <c r="G16" i="1"/>
  <c r="G29" i="1"/>
  <c r="G25" i="1"/>
  <c r="G26" i="1"/>
  <c r="G27" i="1"/>
  <c r="G24" i="1"/>
  <c r="G22" i="1"/>
  <c r="G5" i="1"/>
  <c r="G6" i="1"/>
  <c r="G7" i="1"/>
  <c r="G8" i="1"/>
  <c r="G9" i="1"/>
  <c r="G10" i="1"/>
  <c r="G11" i="1"/>
  <c r="G12" i="1"/>
  <c r="G13" i="1"/>
  <c r="G14" i="1"/>
  <c r="G4" i="1"/>
  <c r="G30" i="1" l="1"/>
  <c r="G32" i="1" s="1"/>
  <c r="G31" i="1" l="1"/>
</calcChain>
</file>

<file path=xl/sharedStrings.xml><?xml version="1.0" encoding="utf-8"?>
<sst xmlns="http://schemas.openxmlformats.org/spreadsheetml/2006/main" count="110" uniqueCount="89">
  <si>
    <t>Lp.</t>
  </si>
  <si>
    <t>Podstawa</t>
  </si>
  <si>
    <t>Opis</t>
  </si>
  <si>
    <t>Jedn.obm.</t>
  </si>
  <si>
    <t>Ilość</t>
  </si>
  <si>
    <t>Cena jedn.</t>
  </si>
  <si>
    <t>Wartość</t>
  </si>
  <si>
    <t>34928530-2</t>
  </si>
  <si>
    <t>Linia kablowa</t>
  </si>
  <si>
    <t>1 d.1</t>
  </si>
  <si>
    <t>KNNR 5 0701-05</t>
  </si>
  <si>
    <t>Kopanie rowów dla kabli w sposób mechaniczny w gruncie kat. III-IV</t>
  </si>
  <si>
    <t>m3</t>
  </si>
  <si>
    <t>2 d.1</t>
  </si>
  <si>
    <t>KNNR 5 0724-02</t>
  </si>
  <si>
    <t>Wykopy pionowe ręczne dla urządzenia przeciskowego wraz z jego zasypaniem w gruncie nienawodnionym kat.III-IV</t>
  </si>
  <si>
    <t>3 d.1</t>
  </si>
  <si>
    <t>KNNR 5 0723-02</t>
  </si>
  <si>
    <t>Przewierty mechaniczne dla rury o śr.do 125 mm pod obiektami- HDPE 110 750N</t>
  </si>
  <si>
    <t>m</t>
  </si>
  <si>
    <t>4 d.1</t>
  </si>
  <si>
    <t>KNNR 5 0706-01</t>
  </si>
  <si>
    <t>Nasypanie warstwy piasku na dnie rowu kablowego o szerokości do 0,4 m - podsypka</t>
  </si>
  <si>
    <t>5 d.1</t>
  </si>
  <si>
    <t>KNNR 5 0705-01</t>
  </si>
  <si>
    <t>Ułożenie rur osłonowych o śr.do 140 mm - HDPE 110 750N</t>
  </si>
  <si>
    <t>6 d.1</t>
  </si>
  <si>
    <t>Ułożenie rur osłonowych o śr.do 140 mm - HDPE 75 450N</t>
  </si>
  <si>
    <t>7 d.1</t>
  </si>
  <si>
    <t>Ułożenie rur osłonowych o śr.do 140 mm - HDPE 120 450N</t>
  </si>
  <si>
    <t>8 d.1</t>
  </si>
  <si>
    <t>KNNR 5 0707-02</t>
  </si>
  <si>
    <t>Układanie kabli o masie do 1.0 kg/m w rowach kablowych ręcznie</t>
  </si>
  <si>
    <t>9 d.1</t>
  </si>
  <si>
    <t>Nasypanie warstwy piasku na dnie rowu kablowego o szerokości do 0,4 m - nasypka</t>
  </si>
  <si>
    <t>10 d.1</t>
  </si>
  <si>
    <t>KNNR 5 0702-05</t>
  </si>
  <si>
    <t>Zasypywanie rowów dla kabli wykonanych mechanicznie w gruncie kat. III-IV</t>
  </si>
  <si>
    <t>11 d.1</t>
  </si>
  <si>
    <t>KNR 2-01 0236-01</t>
  </si>
  <si>
    <t>Zagęszczenie nasypów ubijakami mechanicznymi; grunty sypkie kat. I-III</t>
  </si>
  <si>
    <t>Słupy oświetleniowe</t>
  </si>
  <si>
    <t>12 d.2</t>
  </si>
  <si>
    <t>KNNR 5 1001-01</t>
  </si>
  <si>
    <t>Montaż i stawianie słupów oświetleniowych o masie do 100 kg- h= 9m</t>
  </si>
  <si>
    <t>szt.</t>
  </si>
  <si>
    <t>13 d.2</t>
  </si>
  <si>
    <t>KNNR 5 1004-02</t>
  </si>
  <si>
    <t>Montaż opraw oświetlenia zewnętrznego na słupie- 37,5W</t>
  </si>
  <si>
    <t>14 d.2</t>
  </si>
  <si>
    <t>KNNR 5 1003-02</t>
  </si>
  <si>
    <t>Montaż przewodów do opraw oświetleniowych wciąganie w słupy przy wysokości latarń do 10 m</t>
  </si>
  <si>
    <t>kpl.przew.</t>
  </si>
  <si>
    <t>15 d.2</t>
  </si>
  <si>
    <t>KNNR 5 1203-05</t>
  </si>
  <si>
    <t>Podłączenie przewodów pojedynczych o przekroju żyły do 50 mm2 pod zaciski lub bolce</t>
  </si>
  <si>
    <t>szt.żył</t>
  </si>
  <si>
    <t>16 d.2</t>
  </si>
  <si>
    <t>KNNR 5 1203-01</t>
  </si>
  <si>
    <t>Podłączenie przewodów pojedynczych o przekroju żyły do 2.5 mm2 pod zaciski lub bolce</t>
  </si>
  <si>
    <t>Uziomy pionowe</t>
  </si>
  <si>
    <t>17 d.3</t>
  </si>
  <si>
    <t>KNNR 5 0605-08</t>
  </si>
  <si>
    <t>Mechaniczne pogrążanie uziomów pionowych prętowych w gruncie kat.III</t>
  </si>
  <si>
    <t>Pomiary</t>
  </si>
  <si>
    <t>18 d.4</t>
  </si>
  <si>
    <t>KNNR 5 1304-01</t>
  </si>
  <si>
    <t>Badania i pomiary instalacji uziemiającej</t>
  </si>
  <si>
    <t>19 d.4</t>
  </si>
  <si>
    <t>KNNR 5 1303-01</t>
  </si>
  <si>
    <t>Pomiar rezystancji izolacji instalacji elektrycznej - obwód 1-fazowy</t>
  </si>
  <si>
    <t>pomiar</t>
  </si>
  <si>
    <t>20 d.4</t>
  </si>
  <si>
    <t>KNNR 5 1303-03</t>
  </si>
  <si>
    <t>Pomiar rezystancji izolacji instalacji elektrycznej - obwód 3-fazowy</t>
  </si>
  <si>
    <t>21 d.4</t>
  </si>
  <si>
    <t>KNNR 5 1305-01</t>
  </si>
  <si>
    <t>Sprawdzenie samoczynnego wyłączania zasilania (pierwsza próba)</t>
  </si>
  <si>
    <t>prób.</t>
  </si>
  <si>
    <t>Pozostałe</t>
  </si>
  <si>
    <t>22 d.5</t>
  </si>
  <si>
    <t xml:space="preserve"> kalk. własna Uproszczona</t>
  </si>
  <si>
    <t>kpl.</t>
  </si>
  <si>
    <t>kwota netto</t>
  </si>
  <si>
    <t>podatek VAT</t>
  </si>
  <si>
    <t>kwota brutto</t>
  </si>
  <si>
    <t>Koszt usług geodezyjnych, koszt koniecznych napraw np. utwardzeń terenu, ogrodzeń, chodników, zieleni, koszt zabezpieczenia miejsca robót, koszt oznakowania robót, koszt oznakowania słupów, itp.</t>
  </si>
  <si>
    <t>Dotyczy</t>
  </si>
  <si>
    <t>Część I. Budowa oświetlenia drogowego na ulicach Żytniej, Pszenicznej, Słonecznikowej w Lesznie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</si>
</sst>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1" fillId="0" borderId="0" xfId="0" applyFont="1"/>
    <xf numFmtId="0" fontId="1" fillId="0" borderId="3" xfId="0" applyFont="1" applyBorder="1"/>
    <xf numFmtId="0" fontId="1" fillId="0" borderId="5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2" xfId="0" applyFont="1" applyBorder="1"/>
    <xf numFmtId="0" fontId="1" fillId="0" borderId="4" xfId="0" applyFont="1" applyBorder="1"/>
    <xf numFmtId="0" fontId="0" fillId="0" borderId="1" xfId="0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2" fontId="0" fillId="0" borderId="3" xfId="0" applyNumberForma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2" fontId="0" fillId="0" borderId="4" xfId="0" applyNumberFormat="1" applyBorder="1" applyAlignment="1">
      <alignment horizontal="right"/>
    </xf>
    <xf numFmtId="164" fontId="0" fillId="0" borderId="3" xfId="0" applyNumberFormat="1" applyBorder="1"/>
    <xf numFmtId="164" fontId="0" fillId="0" borderId="4" xfId="0" applyNumberFormat="1" applyBorder="1"/>
    <xf numFmtId="164" fontId="1" fillId="0" borderId="5" xfId="0" applyNumberFormat="1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C5" sqref="C5"/>
    </sheetView>
  </sheetViews>
  <sheetFormatPr defaultRowHeight="15" x14ac:dyDescent="0.25"/>
  <cols>
    <col min="2" max="2" width="23.85546875" customWidth="1"/>
    <col min="3" max="3" width="53.140625" customWidth="1"/>
    <col min="4" max="4" width="10" customWidth="1"/>
    <col min="6" max="6" width="12.42578125" customWidth="1"/>
    <col min="7" max="7" width="13.85546875" customWidth="1"/>
  </cols>
  <sheetData>
    <row r="1" spans="1:7" ht="45" customHeight="1" thickBot="1" x14ac:dyDescent="0.3">
      <c r="A1" s="26" t="s">
        <v>87</v>
      </c>
      <c r="B1" s="27" t="s">
        <v>88</v>
      </c>
      <c r="C1" s="27"/>
      <c r="D1" s="27"/>
      <c r="E1" s="27"/>
      <c r="F1" s="27"/>
      <c r="G1" s="28"/>
    </row>
    <row r="2" spans="1:7" ht="15.75" thickBot="1" x14ac:dyDescent="0.3">
      <c r="A2" s="1" t="s">
        <v>0</v>
      </c>
      <c r="B2" s="1" t="s">
        <v>1</v>
      </c>
      <c r="C2" s="13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s="5" customFormat="1" x14ac:dyDescent="0.25">
      <c r="A3" s="4">
        <v>1</v>
      </c>
      <c r="B3" s="4" t="s">
        <v>7</v>
      </c>
      <c r="C3" s="14" t="s">
        <v>8</v>
      </c>
      <c r="D3" s="7"/>
      <c r="E3" s="4"/>
      <c r="F3" s="11"/>
      <c r="G3" s="11"/>
    </row>
    <row r="4" spans="1:7" ht="30" x14ac:dyDescent="0.25">
      <c r="A4" s="2" t="s">
        <v>9</v>
      </c>
      <c r="B4" s="2" t="s">
        <v>10</v>
      </c>
      <c r="C4" s="15" t="s">
        <v>11</v>
      </c>
      <c r="D4" s="8" t="s">
        <v>12</v>
      </c>
      <c r="E4" s="18">
        <v>140</v>
      </c>
      <c r="F4" s="21">
        <v>0</v>
      </c>
      <c r="G4" s="21">
        <f>ROUND(E4*F4,2)</f>
        <v>0</v>
      </c>
    </row>
    <row r="5" spans="1:7" ht="45" x14ac:dyDescent="0.25">
      <c r="A5" s="2" t="s">
        <v>13</v>
      </c>
      <c r="B5" s="2" t="s">
        <v>14</v>
      </c>
      <c r="C5" s="15" t="s">
        <v>15</v>
      </c>
      <c r="D5" s="8" t="s">
        <v>12</v>
      </c>
      <c r="E5" s="18">
        <v>12</v>
      </c>
      <c r="F5" s="21">
        <v>0</v>
      </c>
      <c r="G5" s="21">
        <f t="shared" ref="G5:G14" si="0">ROUND(E5*F5,2)</f>
        <v>0</v>
      </c>
    </row>
    <row r="6" spans="1:7" ht="30" x14ac:dyDescent="0.25">
      <c r="A6" s="2" t="s">
        <v>16</v>
      </c>
      <c r="B6" s="2" t="s">
        <v>17</v>
      </c>
      <c r="C6" s="15" t="s">
        <v>18</v>
      </c>
      <c r="D6" s="8" t="s">
        <v>19</v>
      </c>
      <c r="E6" s="18">
        <v>27</v>
      </c>
      <c r="F6" s="21">
        <v>0</v>
      </c>
      <c r="G6" s="21">
        <f t="shared" si="0"/>
        <v>0</v>
      </c>
    </row>
    <row r="7" spans="1:7" ht="30" x14ac:dyDescent="0.25">
      <c r="A7" s="2" t="s">
        <v>20</v>
      </c>
      <c r="B7" s="2" t="s">
        <v>21</v>
      </c>
      <c r="C7" s="15" t="s">
        <v>22</v>
      </c>
      <c r="D7" s="8" t="s">
        <v>19</v>
      </c>
      <c r="E7" s="18">
        <v>307</v>
      </c>
      <c r="F7" s="21">
        <v>0</v>
      </c>
      <c r="G7" s="21">
        <f t="shared" si="0"/>
        <v>0</v>
      </c>
    </row>
    <row r="8" spans="1:7" x14ac:dyDescent="0.25">
      <c r="A8" s="2" t="s">
        <v>23</v>
      </c>
      <c r="B8" s="2" t="s">
        <v>24</v>
      </c>
      <c r="C8" s="15" t="s">
        <v>25</v>
      </c>
      <c r="D8" s="8" t="s">
        <v>19</v>
      </c>
      <c r="E8" s="18">
        <v>27</v>
      </c>
      <c r="F8" s="21">
        <v>0</v>
      </c>
      <c r="G8" s="21">
        <f t="shared" si="0"/>
        <v>0</v>
      </c>
    </row>
    <row r="9" spans="1:7" x14ac:dyDescent="0.25">
      <c r="A9" s="2" t="s">
        <v>26</v>
      </c>
      <c r="B9" s="2" t="s">
        <v>24</v>
      </c>
      <c r="C9" s="15" t="s">
        <v>27</v>
      </c>
      <c r="D9" s="8" t="s">
        <v>19</v>
      </c>
      <c r="E9" s="18">
        <v>79</v>
      </c>
      <c r="F9" s="21">
        <v>0</v>
      </c>
      <c r="G9" s="21">
        <f t="shared" si="0"/>
        <v>0</v>
      </c>
    </row>
    <row r="10" spans="1:7" x14ac:dyDescent="0.25">
      <c r="A10" s="2" t="s">
        <v>28</v>
      </c>
      <c r="B10" s="2" t="s">
        <v>24</v>
      </c>
      <c r="C10" s="15" t="s">
        <v>29</v>
      </c>
      <c r="D10" s="8" t="s">
        <v>19</v>
      </c>
      <c r="E10" s="18">
        <v>20</v>
      </c>
      <c r="F10" s="21">
        <v>0</v>
      </c>
      <c r="G10" s="21">
        <f t="shared" si="0"/>
        <v>0</v>
      </c>
    </row>
    <row r="11" spans="1:7" ht="30" x14ac:dyDescent="0.25">
      <c r="A11" s="2" t="s">
        <v>30</v>
      </c>
      <c r="B11" s="2" t="s">
        <v>31</v>
      </c>
      <c r="C11" s="15" t="s">
        <v>32</v>
      </c>
      <c r="D11" s="8" t="s">
        <v>19</v>
      </c>
      <c r="E11" s="18">
        <v>460</v>
      </c>
      <c r="F11" s="21">
        <v>0</v>
      </c>
      <c r="G11" s="21">
        <f t="shared" si="0"/>
        <v>0</v>
      </c>
    </row>
    <row r="12" spans="1:7" ht="30" x14ac:dyDescent="0.25">
      <c r="A12" s="2" t="s">
        <v>33</v>
      </c>
      <c r="B12" s="2" t="s">
        <v>21</v>
      </c>
      <c r="C12" s="15" t="s">
        <v>34</v>
      </c>
      <c r="D12" s="8" t="s">
        <v>19</v>
      </c>
      <c r="E12" s="18">
        <v>307</v>
      </c>
      <c r="F12" s="21">
        <v>0</v>
      </c>
      <c r="G12" s="21">
        <f t="shared" si="0"/>
        <v>0</v>
      </c>
    </row>
    <row r="13" spans="1:7" ht="30" x14ac:dyDescent="0.25">
      <c r="A13" s="2" t="s">
        <v>35</v>
      </c>
      <c r="B13" s="2" t="s">
        <v>36</v>
      </c>
      <c r="C13" s="15" t="s">
        <v>37</v>
      </c>
      <c r="D13" s="8" t="s">
        <v>12</v>
      </c>
      <c r="E13" s="18">
        <v>152</v>
      </c>
      <c r="F13" s="21">
        <v>0</v>
      </c>
      <c r="G13" s="21">
        <f t="shared" si="0"/>
        <v>0</v>
      </c>
    </row>
    <row r="14" spans="1:7" ht="30" x14ac:dyDescent="0.25">
      <c r="A14" s="2" t="s">
        <v>38</v>
      </c>
      <c r="B14" s="2" t="s">
        <v>39</v>
      </c>
      <c r="C14" s="15" t="s">
        <v>40</v>
      </c>
      <c r="D14" s="8" t="s">
        <v>12</v>
      </c>
      <c r="E14" s="18">
        <v>152</v>
      </c>
      <c r="F14" s="21">
        <v>0</v>
      </c>
      <c r="G14" s="21">
        <f t="shared" si="0"/>
        <v>0</v>
      </c>
    </row>
    <row r="15" spans="1:7" s="5" customFormat="1" x14ac:dyDescent="0.25">
      <c r="A15" s="6">
        <v>2</v>
      </c>
      <c r="B15" s="6" t="s">
        <v>7</v>
      </c>
      <c r="C15" s="16" t="s">
        <v>41</v>
      </c>
      <c r="D15" s="9"/>
      <c r="E15" s="19"/>
      <c r="F15" s="21"/>
      <c r="G15" s="21"/>
    </row>
    <row r="16" spans="1:7" ht="30" x14ac:dyDescent="0.25">
      <c r="A16" s="2" t="s">
        <v>42</v>
      </c>
      <c r="B16" s="2" t="s">
        <v>43</v>
      </c>
      <c r="C16" s="15" t="s">
        <v>44</v>
      </c>
      <c r="D16" s="8" t="s">
        <v>45</v>
      </c>
      <c r="E16" s="18">
        <v>17</v>
      </c>
      <c r="F16" s="21">
        <v>0</v>
      </c>
      <c r="G16" s="21">
        <f>ROUND(E16*F16,2)</f>
        <v>0</v>
      </c>
    </row>
    <row r="17" spans="1:7" ht="30" x14ac:dyDescent="0.25">
      <c r="A17" s="2" t="s">
        <v>46</v>
      </c>
      <c r="B17" s="2" t="s">
        <v>47</v>
      </c>
      <c r="C17" s="15" t="s">
        <v>48</v>
      </c>
      <c r="D17" s="8" t="s">
        <v>45</v>
      </c>
      <c r="E17" s="18">
        <v>17</v>
      </c>
      <c r="F17" s="21">
        <v>0</v>
      </c>
      <c r="G17" s="21">
        <f t="shared" ref="G17:G20" si="1">ROUND(E17*F17,2)</f>
        <v>0</v>
      </c>
    </row>
    <row r="18" spans="1:7" ht="30" x14ac:dyDescent="0.25">
      <c r="A18" s="2" t="s">
        <v>49</v>
      </c>
      <c r="B18" s="2" t="s">
        <v>50</v>
      </c>
      <c r="C18" s="15" t="s">
        <v>51</v>
      </c>
      <c r="D18" s="8" t="s">
        <v>52</v>
      </c>
      <c r="E18" s="18">
        <v>17</v>
      </c>
      <c r="F18" s="21">
        <v>0</v>
      </c>
      <c r="G18" s="21">
        <f t="shared" si="1"/>
        <v>0</v>
      </c>
    </row>
    <row r="19" spans="1:7" ht="30" x14ac:dyDescent="0.25">
      <c r="A19" s="2" t="s">
        <v>53</v>
      </c>
      <c r="B19" s="2" t="s">
        <v>54</v>
      </c>
      <c r="C19" s="15" t="s">
        <v>55</v>
      </c>
      <c r="D19" s="8" t="s">
        <v>56</v>
      </c>
      <c r="E19" s="18">
        <v>136</v>
      </c>
      <c r="F19" s="21">
        <v>0</v>
      </c>
      <c r="G19" s="21">
        <f t="shared" si="1"/>
        <v>0</v>
      </c>
    </row>
    <row r="20" spans="1:7" ht="30" x14ac:dyDescent="0.25">
      <c r="A20" s="2" t="s">
        <v>57</v>
      </c>
      <c r="B20" s="2" t="s">
        <v>58</v>
      </c>
      <c r="C20" s="15" t="s">
        <v>59</v>
      </c>
      <c r="D20" s="8" t="s">
        <v>56</v>
      </c>
      <c r="E20" s="18">
        <v>102</v>
      </c>
      <c r="F20" s="21">
        <v>0</v>
      </c>
      <c r="G20" s="21">
        <f t="shared" si="1"/>
        <v>0</v>
      </c>
    </row>
    <row r="21" spans="1:7" s="5" customFormat="1" x14ac:dyDescent="0.25">
      <c r="A21" s="6">
        <v>3</v>
      </c>
      <c r="B21" s="6" t="s">
        <v>7</v>
      </c>
      <c r="C21" s="16" t="s">
        <v>60</v>
      </c>
      <c r="D21" s="9"/>
      <c r="E21" s="19"/>
      <c r="F21" s="21"/>
      <c r="G21" s="21"/>
    </row>
    <row r="22" spans="1:7" ht="30" x14ac:dyDescent="0.25">
      <c r="A22" s="2" t="s">
        <v>61</v>
      </c>
      <c r="B22" s="2" t="s">
        <v>62</v>
      </c>
      <c r="C22" s="15" t="s">
        <v>63</v>
      </c>
      <c r="D22" s="8" t="s">
        <v>19</v>
      </c>
      <c r="E22" s="18">
        <v>60</v>
      </c>
      <c r="F22" s="21">
        <v>0</v>
      </c>
      <c r="G22" s="21">
        <f>ROUND(E22*F22,2)</f>
        <v>0</v>
      </c>
    </row>
    <row r="23" spans="1:7" s="5" customFormat="1" x14ac:dyDescent="0.25">
      <c r="A23" s="6">
        <v>4</v>
      </c>
      <c r="B23" s="6" t="s">
        <v>7</v>
      </c>
      <c r="C23" s="16" t="s">
        <v>64</v>
      </c>
      <c r="D23" s="9"/>
      <c r="E23" s="19"/>
      <c r="F23" s="21"/>
      <c r="G23" s="21"/>
    </row>
    <row r="24" spans="1:7" x14ac:dyDescent="0.25">
      <c r="A24" s="2" t="s">
        <v>65</v>
      </c>
      <c r="B24" s="2" t="s">
        <v>66</v>
      </c>
      <c r="C24" s="15" t="s">
        <v>67</v>
      </c>
      <c r="D24" s="8" t="s">
        <v>45</v>
      </c>
      <c r="E24" s="18">
        <v>4</v>
      </c>
      <c r="F24" s="21">
        <v>0</v>
      </c>
      <c r="G24" s="21">
        <f>ROUND(E24*F24,2)</f>
        <v>0</v>
      </c>
    </row>
    <row r="25" spans="1:7" ht="30" x14ac:dyDescent="0.25">
      <c r="A25" s="2" t="s">
        <v>68</v>
      </c>
      <c r="B25" s="2" t="s">
        <v>69</v>
      </c>
      <c r="C25" s="15" t="s">
        <v>70</v>
      </c>
      <c r="D25" s="8" t="s">
        <v>71</v>
      </c>
      <c r="E25" s="18">
        <v>17</v>
      </c>
      <c r="F25" s="21">
        <v>0</v>
      </c>
      <c r="G25" s="21">
        <f t="shared" ref="G25:G27" si="2">ROUND(E25*F25,2)</f>
        <v>0</v>
      </c>
    </row>
    <row r="26" spans="1:7" ht="30" x14ac:dyDescent="0.25">
      <c r="A26" s="2" t="s">
        <v>72</v>
      </c>
      <c r="B26" s="2" t="s">
        <v>73</v>
      </c>
      <c r="C26" s="15" t="s">
        <v>74</v>
      </c>
      <c r="D26" s="8" t="s">
        <v>71</v>
      </c>
      <c r="E26" s="18">
        <v>17</v>
      </c>
      <c r="F26" s="21">
        <v>0</v>
      </c>
      <c r="G26" s="21">
        <f t="shared" si="2"/>
        <v>0</v>
      </c>
    </row>
    <row r="27" spans="1:7" ht="30" x14ac:dyDescent="0.25">
      <c r="A27" s="2" t="s">
        <v>75</v>
      </c>
      <c r="B27" s="2" t="s">
        <v>76</v>
      </c>
      <c r="C27" s="15" t="s">
        <v>77</v>
      </c>
      <c r="D27" s="8" t="s">
        <v>78</v>
      </c>
      <c r="E27" s="18">
        <v>17</v>
      </c>
      <c r="F27" s="21">
        <v>0</v>
      </c>
      <c r="G27" s="21">
        <f t="shared" si="2"/>
        <v>0</v>
      </c>
    </row>
    <row r="28" spans="1:7" s="5" customFormat="1" x14ac:dyDescent="0.25">
      <c r="A28" s="6">
        <v>5</v>
      </c>
      <c r="B28" s="6" t="s">
        <v>7</v>
      </c>
      <c r="C28" s="16" t="s">
        <v>79</v>
      </c>
      <c r="D28" s="9"/>
      <c r="E28" s="19"/>
      <c r="F28" s="21"/>
      <c r="G28" s="21"/>
    </row>
    <row r="29" spans="1:7" ht="60.75" thickBot="1" x14ac:dyDescent="0.3">
      <c r="A29" s="3" t="s">
        <v>80</v>
      </c>
      <c r="B29" s="3" t="s">
        <v>81</v>
      </c>
      <c r="C29" s="17" t="s">
        <v>86</v>
      </c>
      <c r="D29" s="10" t="s">
        <v>82</v>
      </c>
      <c r="E29" s="20">
        <v>1</v>
      </c>
      <c r="F29" s="22">
        <v>0</v>
      </c>
      <c r="G29" s="21">
        <f>ROUND(E29*F29,2)</f>
        <v>0</v>
      </c>
    </row>
    <row r="30" spans="1:7" x14ac:dyDescent="0.25">
      <c r="F30" s="4" t="s">
        <v>83</v>
      </c>
      <c r="G30" s="23">
        <f>SUM(G4:G14,G16:G20,G22,G24:G27,G29:G29)</f>
        <v>0</v>
      </c>
    </row>
    <row r="31" spans="1:7" x14ac:dyDescent="0.25">
      <c r="F31" s="6" t="s">
        <v>84</v>
      </c>
      <c r="G31" s="24">
        <f>G30*0.23</f>
        <v>0</v>
      </c>
    </row>
    <row r="32" spans="1:7" ht="15.75" thickBot="1" x14ac:dyDescent="0.3">
      <c r="F32" s="12" t="s">
        <v>85</v>
      </c>
      <c r="G32" s="25">
        <f>G30*1.23</f>
        <v>0</v>
      </c>
    </row>
  </sheetData>
  <mergeCells count="1">
    <mergeCell ref="B1:G1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1.1.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2023-07-04T13:02:30Z</dcterms:modified>
</cp:coreProperties>
</file>