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9200" windowHeight="6825" tabRatio="813" activeTab="1"/>
  </bookViews>
  <sheets>
    <sheet name="formularz oferty" sheetId="1" r:id="rId1"/>
    <sheet name="Arkusz cenowy" sheetId="2" r:id="rId2"/>
  </sheets>
  <definedNames>
    <definedName name="_xlnm.Print_Area" localSheetId="1">'Arkusz cenowy'!$A$1:$I$79</definedName>
  </definedNames>
  <calcPr fullCalcOnLoad="1"/>
</workbook>
</file>

<file path=xl/sharedStrings.xml><?xml version="1.0" encoding="utf-8"?>
<sst xmlns="http://schemas.openxmlformats.org/spreadsheetml/2006/main" count="192" uniqueCount="140">
  <si>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</si>
  <si>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</si>
  <si>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</si>
  <si>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</si>
  <si>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</si>
  <si>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</si>
  <si>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</si>
  <si>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</si>
  <si>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</si>
  <si>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</si>
  <si>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</si>
  <si>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</si>
  <si>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</si>
  <si>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</si>
  <si>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</si>
  <si>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</si>
  <si>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</si>
  <si>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</si>
  <si>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</si>
  <si>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</si>
  <si>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</si>
  <si>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</si>
  <si>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</si>
  <si>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</si>
  <si>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</si>
  <si>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</si>
  <si>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</si>
  <si>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</si>
  <si>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</si>
  <si>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</si>
  <si>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8.</t>
  </si>
  <si>
    <t>9.</t>
  </si>
  <si>
    <t>Załącznik nr 1 do specyfikacji</t>
  </si>
  <si>
    <t>Ilość</t>
  </si>
  <si>
    <t>10.</t>
  </si>
  <si>
    <t>11.</t>
  </si>
  <si>
    <t>12.</t>
  </si>
  <si>
    <t>Opis przedmiotu zamówienia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</si>
  <si>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</si>
  <si>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</si>
  <si>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</si>
  <si>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</si>
  <si>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</si>
  <si>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</si>
  <si>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</si>
  <si>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</si>
  <si>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</si>
  <si>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</si>
  <si>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</si>
  <si>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</si>
  <si>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</si>
  <si>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załącznik nr 1a do specyfikacji</t>
  </si>
  <si>
    <t>ARKUSZ CENOWY</t>
  </si>
  <si>
    <t>załącznik nr ….. do umowy</t>
  </si>
  <si>
    <t>Nr</t>
  </si>
  <si>
    <t>j.m.</t>
  </si>
  <si>
    <t>Numer katalogowy
jeżeli istnieje</t>
  </si>
  <si>
    <t>Nazwa handlowa</t>
  </si>
  <si>
    <t>Producent</t>
  </si>
  <si>
    <t># jeżeli wybór oferty będzie prowadził do powstania u Zamawiającego obowiązku podatkowego, zgodnie z przepisami o podatku od towarów i usług, należy podać cenę netto.</t>
  </si>
  <si>
    <t>Cena jednostkowa brutto#</t>
  </si>
  <si>
    <t>* 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</si>
  <si>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Oferujemy wykonanie całego przedmiotu zamówienia za cenę:</t>
  </si>
  <si>
    <t>powiat:</t>
  </si>
  <si>
    <t>mikroprzedsiębiorstwem 
małym przedsiębiorstwem 
średnim przedsiębiorstwem
dużym przedsiębiorstwem
jednoosobową działalnością gospodarczą 
osobą fizyczną nieprowadzącą działalności gospodarczej
inny rodzaj</t>
  </si>
  <si>
    <t>





</t>
  </si>
  <si>
    <t>Dotyczy: Dostawa materiałów zużywalnych (w tym narzędzi chirurgicznych) oraz dzierżawa chirurgicznego systemu robotycznego wraz z jego dostawą, instalacją i uruchomieniem oraz szkoleniem personelu</t>
  </si>
  <si>
    <t>DFP.271.201.2023.LS</t>
  </si>
  <si>
    <t>Dostawa materiałów zużywalnych (w tym narzędzi chirurgicznych) oraz dzierżawa chirurgicznego systemu robotycznego wraz z jego dostawą, instalacją i uruchomieniem oraz szkoleniem personelu.</t>
  </si>
  <si>
    <t>komplet</t>
  </si>
  <si>
    <t>Zestawy narzędzi i akcesoriów jednorazowych potrzebnych do przeprowadzenia jednej procedury urologicznej – prostatektomia</t>
  </si>
  <si>
    <t>Zestawy narzędzi i akcesoriów jednorazowych potrzebnych do przeprowadzenia jednej procedury urologicznej – nefrektomia</t>
  </si>
  <si>
    <t>Zestawy narzędzi i akcesoriów jednorazowych potrzebnych do przeprowadzenia jednej procedury ginekologicznej - histerektomia</t>
  </si>
  <si>
    <t xml:space="preserve">Zestawy narzędzi i akcesoriów jednorazowych potrzebnych do przeprowadzenia jednej procedury chirurgicznej - zabiegi wykonywane w obrębie jelit </t>
  </si>
  <si>
    <t>Zestawy narzędzi i akcesoriów jednorazowych potrzebnych do przeprowadzenia jednej procedury chirurgicznej - zabiegi przepukliny (różne rodzaje)</t>
  </si>
  <si>
    <t xml:space="preserve">Zestawy narzędzi i akcesoriów jednorazowych potrzebnych do przeprowadzenia jednej procedury laryngologicznej </t>
  </si>
  <si>
    <t>TABELA 1: Dostawa materiałów zużywalnych (w tym narzędzi chirurgicznych).</t>
  </si>
  <si>
    <t>Lp.</t>
  </si>
  <si>
    <t>Opis</t>
  </si>
  <si>
    <t>wielorazowe</t>
  </si>
  <si>
    <t>Narzędzie retraktujące tkankę – typu Prograsp</t>
  </si>
  <si>
    <t>wielorazowy</t>
  </si>
  <si>
    <t>Narzędzie bipolarne – typu Maryland</t>
  </si>
  <si>
    <t>Imadło typu dużego (large)</t>
  </si>
  <si>
    <t>Narzędzie bipolarne  typu fenestrowane okienko</t>
  </si>
  <si>
    <t xml:space="preserve">Narzędzie bipolarne z podwójnym uchwytem </t>
  </si>
  <si>
    <t>Narzędzie retraktor jelitowy Tip-Up</t>
  </si>
  <si>
    <t>jednorazowe</t>
  </si>
  <si>
    <t>Jednorazowe, sterylne obłożenie ramion systemu robotycznego</t>
  </si>
  <si>
    <t>Kaniula 8 mm</t>
  </si>
  <si>
    <t xml:space="preserve">Uszczelka z redukcją  5-8 mm do kaniul robotycznych </t>
  </si>
  <si>
    <t>Obturator tępy wielorazowego użytku do kaniuli  robotycznej 8 mm o długości 10 cm</t>
  </si>
  <si>
    <t>Silikonowa osłonka artykulacyjnych robotycznych nożyc monopolarnych</t>
  </si>
  <si>
    <t xml:space="preserve">Kabel monopolarny do narzędzi robotycznych </t>
  </si>
  <si>
    <t>Kabel bipolarny do narzędzi robotycznych</t>
  </si>
  <si>
    <t>Szpatułka do stałej kauteryzacji</t>
  </si>
  <si>
    <t>Imadło typu large SutureCut</t>
  </si>
  <si>
    <t>Imadło typu mega</t>
  </si>
  <si>
    <t>Haczyk do stałej kauteryzacji</t>
  </si>
  <si>
    <t>Kaniula rozszerzana/uziemiana o średnicy 8 mm</t>
  </si>
  <si>
    <t>Narzędzie do zamykania, cięcia i koagulacji naczyń krwionośnych do średnicy 7mm</t>
  </si>
  <si>
    <t>Obturator staplerowy 12mm</t>
  </si>
  <si>
    <t>Reduktor do kaniuli  robotycznej 12 – 8 mm</t>
  </si>
  <si>
    <t>Uszczelka 12 mm do kaniul robotycznych staplera</t>
  </si>
  <si>
    <t>Wielorazowy obturator do kaniuli robotycznej 12 mm 10 cm długości</t>
  </si>
  <si>
    <t>Jednorazowy, sterylny, stapler z prostą końcówką  o długości bransz 60 mm</t>
  </si>
  <si>
    <t>Jednorazowy, sterylny, stapler z prostą  końcówką  o długości bransz 45 mm</t>
  </si>
  <si>
    <t>Jednorazowy, sterylny, stapler z zakrzywioną  końcówką  o długości bransz 45 mm (cięcia i szycia)</t>
  </si>
  <si>
    <t>Jednorazowy, sterylny magazynek  do staplera 60 mm</t>
  </si>
  <si>
    <t>Jednorazowy, sterylny magazynek  do staplera 45 mm</t>
  </si>
  <si>
    <t xml:space="preserve">Imadło  typu  mega z funkcją nożyc </t>
  </si>
  <si>
    <t>Zakrzywiony dysektor bipolarny</t>
  </si>
  <si>
    <t>Nożyczki z okrągłą końcówką</t>
  </si>
  <si>
    <t>Narzędzia jednorazowe/ wielorazowe</t>
  </si>
  <si>
    <t>Parametry akcesoriów wchodzących w skład zestawów (wskazanych w Tab. 1 poz. 1-6)</t>
  </si>
  <si>
    <t>Poz.</t>
  </si>
  <si>
    <t>Przedmiot dzierżawy</t>
  </si>
  <si>
    <t>Okres dzierżawy (w miesiącach)</t>
  </si>
  <si>
    <t>miesięcy</t>
  </si>
  <si>
    <t>Cena brutto pozycji #</t>
  </si>
  <si>
    <t>TABELA 2: Dzierżawa chirurgicznego systemu robotycznego</t>
  </si>
  <si>
    <t>* Wszystkie akcesoria opisane poniżej (poz. 1-36) muszą być kompatybilne z chirurgicznym systemem robotycznym (będącym przedmiotem dzierżawy) wskazanym w TABELI 2 arkusza cenowego (którego wymagane parametry określono w opisie przedmiotu zamówienia dla systemu robotycznego - zał. 1b do SWZ)</t>
  </si>
  <si>
    <t>Dzierżawa chirurgicznego systemu robotycznego - 1 sztuka 
(którego wymagane parametry określono w opisie przedmiotu zamówienia dla systemu robotycznego - zał. 1b do SWZ)</t>
  </si>
  <si>
    <t>Dane dzierżawionego systemu:
 Nazwa handlowa / Typ / Producent</t>
  </si>
  <si>
    <t>Kraj produkcji/ 
Rok produkcji dzierżawionego systemu</t>
  </si>
  <si>
    <t>Czynsz dzierżawny brutto# za 1 miesiąc</t>
  </si>
  <si>
    <t>Czynsz dzierżawny brutto# pozycji</t>
  </si>
  <si>
    <t>Dostawa chirurgicznego systemu robotycznego (będącego przedmiotem dzierżawy), jego instalacja i uruchomienie oraz szkolenia personelu.</t>
  </si>
  <si>
    <t>Cena brutto pozycji#</t>
  </si>
  <si>
    <t>Razem:</t>
  </si>
  <si>
    <t>Cena brutto oferty#:</t>
  </si>
  <si>
    <t>Cena brutto oferty  #:</t>
  </si>
  <si>
    <t>TABELA 3: Dostawa do Zamawiającego sprzętu (będącego przedmiotem dzierżawy), jego instalacja i uruchomienie u Zamawiającego oraz szkolenia personelu.</t>
  </si>
  <si>
    <t xml:space="preserve">Oświadczamy, że zamówienie wykonamy:
- Etap I: dostawa chirurgicznego systemu robotycznego (będący przedmiotem dzierżawy), jego instalacja i uruchomienie – do 42 dni od zawarcia umowy, dostawa wózka do myjni – do 84 dni od zawarcia umowy;
- Etap II: dzierżawa chirurgicznego systemu robotycznego oraz sukcesywna dostawa materiałów zużywalnych (w tym narzędzi chirurgicznych) – do czasu wyczerpania kwoty wynagrodzenia umownego jednak nie dłużej niż przez 12 miesięcy licząc od dnia zakończenia etapu I.
</t>
  </si>
  <si>
    <t>Oświadczamy, że oferowane przez nas materiały zużywalne (w tym narzędzia chirurgiczne) oraz chirurgiczny system robotyczny (będący przedmiotem dzierżawy) są dopuszczone do obrotu i używania na terenie Polski na zasadach określonych w ustawie o wyrobach medycznych oraz rozporządzenia Parlamentu Europejskiego i Rady (UE) 2017/745 z dnia 5 kwietnia 2017r w sprawie wyrobów medycznych. Jednocześnie oświadczamy, że na każdorazowe wezwanie Zamawiającego przedstawimy dokumenty dopuszczające do obrotu i używania na terenie Polski. Nie dotyczy niektórych elementów zamówienia zaoferowanych jako wyroby niemedyczne (m.in. wózek jezdny na monitor, reduktor ciśnienia) bez znaku CE”.</t>
  </si>
  <si>
    <t>Nożyce monopolarne współpracujące z chirurgicznym systemem robotycznym (będącym przedmiotem dzierżawy w tym postępowaniu)</t>
  </si>
  <si>
    <t>Klipsownica typu średnio-dużego współpracująca z posiadanym i używanym przez Zamawiającego systemem typu WECK</t>
  </si>
  <si>
    <t>Klipsownica typu dużego współpracująca z posiadanym i używanym przez Zamawiającego systemem typu WECK</t>
  </si>
  <si>
    <t>Klipsownica typu małego współpracująca z posiadanym i używanym przez Zamawiającego systemem typu WECK</t>
  </si>
  <si>
    <t>Jednorazowe, sterylne obłożenie kolumny systemu robotycznego
Zamawiający wyraża zgodę na zaoferowanie (w zależności od systemu chirurgii robotycznej) jednorazowego, sterylnego obłożenia kolumny systemu robotycznego lub jednorazowego, sterylnego obłożenia przedłużenia ramienia nr 4 - w ilościach adekwatnych do oczekiwań Zamawiającego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</si>
</sst>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#,##0.0"/>
    <numFmt numFmtId="185" formatCode="#,##0.00\ _z_ł"/>
    <numFmt numFmtId="186" formatCode="#,##0\ &quot;zł&quot;"/>
    <numFmt numFmtId="187" formatCode="[$-415]d\ mmmm\ yyyy"/>
    <numFmt numFmtId="188" formatCode="#,##0&quot; ozn.&quot;"/>
    <numFmt numFmtId="189" formatCode="_-* #,##0.00\ _z_ł_-;\-* #,##0.00\ _z_ł_-;_-* \-??\ _z_ł_-;_-@_-"/>
    <numFmt numFmtId="190" formatCode="_-* #,##0\ _z_ł_-;\-* #,##0\ _z_ł_-;_-* \-??\ _z_ł_-;_-@_-"/>
    <numFmt numFmtId="191" formatCode="[$-415]General"/>
    <numFmt numFmtId="192" formatCode="[$-415]#,##0"/>
    <numFmt numFmtId="193" formatCode="[$-415]0"/>
    <numFmt numFmtId="194" formatCode="[$-415]dddd\,\ d\ mmmm\ yyyy"/>
    <numFmt numFmtId="195" formatCode="0.000"/>
    <numFmt numFmtId="196" formatCode="0.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name val="Times New Roman"/>
      <family val="1"/>
    </font>
    <font>
      <strike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 applyNumberFormat="0" applyBorder="0" applyProtection="0">
      <alignment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right" vertical="top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/>
    </xf>
    <xf numFmtId="49" fontId="4" fillId="0" borderId="0" xfId="0" applyNumberFormat="1" applyFont="1" applyFill="1" applyAlignment="1" applyProtection="1">
      <alignment horizontal="right" vertical="top" wrapText="1"/>
      <protection locked="0"/>
    </xf>
    <xf numFmtId="49" fontId="4" fillId="0" borderId="11" xfId="0" applyNumberFormat="1" applyFont="1" applyFill="1" applyBorder="1" applyAlignment="1" applyProtection="1">
      <alignment horizontal="righ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5" fillId="0" borderId="0" xfId="0" applyFont="1" applyBorder="1" applyAlignment="1">
      <alignment horizontal="right" vertical="top" wrapText="1"/>
    </xf>
    <xf numFmtId="0" fontId="4" fillId="0" borderId="11" xfId="0" applyFont="1" applyFill="1" applyBorder="1" applyAlignment="1" applyProtection="1">
      <alignment horizontal="right" vertical="top" wrapText="1"/>
      <protection locked="0"/>
    </xf>
    <xf numFmtId="0" fontId="4" fillId="0" borderId="12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34" borderId="13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" fillId="34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right" vertical="top" wrapText="1"/>
      <protection locked="0"/>
    </xf>
    <xf numFmtId="0" fontId="4" fillId="0" borderId="12" xfId="0" applyFont="1" applyFill="1" applyBorder="1" applyAlignment="1" applyProtection="1">
      <alignment horizontal="righ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right" vertical="top" wrapText="1"/>
      <protection locked="0"/>
    </xf>
    <xf numFmtId="0" fontId="7" fillId="0" borderId="0" xfId="0" applyFont="1" applyAlignment="1">
      <alignment horizontal="justify" vertical="top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33" borderId="11" xfId="0" applyFont="1" applyFill="1" applyBorder="1" applyAlignment="1" applyProtection="1">
      <alignment horizontal="left" vertical="top" wrapText="1"/>
      <protection/>
    </xf>
    <xf numFmtId="0" fontId="4" fillId="0" borderId="12" xfId="0" applyFont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>
      <alignment horizontal="left" vertical="top" wrapText="1"/>
    </xf>
    <xf numFmtId="0" fontId="4" fillId="33" borderId="11" xfId="0" applyFont="1" applyFill="1" applyBorder="1" applyAlignment="1" applyProtection="1">
      <alignment horizontal="right" vertical="top" wrapText="1"/>
      <protection/>
    </xf>
    <xf numFmtId="0" fontId="4" fillId="0" borderId="12" xfId="0" applyFont="1" applyBorder="1" applyAlignment="1">
      <alignment horizontal="right" vertical="top" wrapText="1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5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15" xfId="0" applyFont="1" applyFill="1" applyBorder="1" applyAlignment="1" applyProtection="1">
      <alignment horizontal="left" vertical="top" wrapText="1"/>
      <protection locked="0"/>
    </xf>
    <xf numFmtId="0" fontId="8" fillId="34" borderId="11" xfId="0" applyFont="1" applyFill="1" applyBorder="1" applyAlignment="1" applyProtection="1">
      <alignment horizontal="right" vertical="center" wrapText="1"/>
      <protection locked="0"/>
    </xf>
    <xf numFmtId="0" fontId="8" fillId="34" borderId="12" xfId="0" applyFont="1" applyFill="1" applyBorder="1" applyAlignment="1" applyProtection="1">
      <alignment horizontal="right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" fillId="34" borderId="11" xfId="0" applyFont="1" applyFill="1" applyBorder="1" applyAlignment="1" applyProtection="1">
      <alignment horizontal="center" vertical="center" wrapText="1"/>
      <protection locked="0"/>
    </xf>
    <xf numFmtId="0" fontId="5" fillId="34" borderId="15" xfId="0" applyFont="1" applyFill="1" applyBorder="1" applyAlignment="1" applyProtection="1">
      <alignment horizontal="center" vertical="center" wrapText="1"/>
      <protection locked="0"/>
    </xf>
    <xf numFmtId="0" fontId="5" fillId="34" borderId="12" xfId="0" applyFont="1" applyFill="1" applyBorder="1" applyAlignment="1" applyProtection="1">
      <alignment horizontal="center" vertical="center" wrapText="1"/>
      <protection locked="0"/>
    </xf>
    <xf numFmtId="3" fontId="5" fillId="33" borderId="11" xfId="0" applyNumberFormat="1" applyFont="1" applyFill="1" applyBorder="1" applyAlignment="1" applyProtection="1">
      <alignment horizontal="left" vertical="top" wrapText="1"/>
      <protection locked="0"/>
    </xf>
    <xf numFmtId="3" fontId="5" fillId="33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4" fontId="5" fillId="0" borderId="11" xfId="77" applyNumberFormat="1" applyFont="1" applyFill="1" applyBorder="1" applyAlignment="1" applyProtection="1">
      <alignment horizontal="center" vertical="center" wrapText="1"/>
      <protection locked="0"/>
    </xf>
    <xf numFmtId="44" fontId="5" fillId="0" borderId="12" xfId="77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justify" vertical="top" wrapText="1"/>
      <protection/>
    </xf>
    <xf numFmtId="49" fontId="4" fillId="0" borderId="0" xfId="0" applyNumberFormat="1" applyFont="1" applyFill="1" applyBorder="1" applyAlignment="1" applyProtection="1">
      <alignment vertical="top" wrapText="1"/>
      <protection locked="0"/>
    </xf>
    <xf numFmtId="49" fontId="4" fillId="35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3" fontId="4" fillId="0" borderId="0" xfId="0" applyNumberFormat="1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8" fillId="34" borderId="11" xfId="0" applyFont="1" applyFill="1" applyBorder="1" applyAlignment="1" applyProtection="1">
      <alignment horizontal="center" vertical="top" wrapText="1"/>
      <protection locked="0"/>
    </xf>
    <xf numFmtId="0" fontId="8" fillId="34" borderId="15" xfId="0" applyFont="1" applyFill="1" applyBorder="1" applyAlignment="1" applyProtection="1">
      <alignment horizontal="center" vertical="top" wrapText="1"/>
      <protection locked="0"/>
    </xf>
    <xf numFmtId="0" fontId="8" fillId="34" borderId="12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36" borderId="0" xfId="0" applyFont="1" applyFill="1" applyAlignment="1" applyProtection="1">
      <alignment horizontal="left" vertical="top" wrapText="1"/>
      <protection locked="0"/>
    </xf>
    <xf numFmtId="44" fontId="26" fillId="36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36" borderId="0" xfId="0" applyFont="1" applyFill="1" applyBorder="1" applyAlignment="1" applyProtection="1">
      <alignment horizontal="center" vertical="top" wrapText="1"/>
      <protection locked="0"/>
    </xf>
    <xf numFmtId="0" fontId="5" fillId="36" borderId="0" xfId="0" applyFont="1" applyFill="1" applyAlignment="1" applyProtection="1">
      <alignment horizontal="right" vertical="top" wrapText="1"/>
      <protection locked="0"/>
    </xf>
    <xf numFmtId="1" fontId="4" fillId="36" borderId="0" xfId="0" applyNumberFormat="1" applyFont="1" applyFill="1" applyBorder="1" applyAlignment="1" applyProtection="1">
      <alignment horizontal="right" vertical="top" wrapText="1"/>
      <protection locked="0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3" fontId="4" fillId="0" borderId="10" xfId="64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44" fontId="4" fillId="0" borderId="10" xfId="77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>
      <alignment horizontal="left" vertical="top" wrapText="1"/>
    </xf>
    <xf numFmtId="3" fontId="27" fillId="0" borderId="10" xfId="64" applyNumberFormat="1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>
      <alignment horizontal="center" vertical="center" wrapText="1"/>
    </xf>
    <xf numFmtId="44" fontId="27" fillId="0" borderId="10" xfId="77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right" vertical="center" wrapText="1"/>
      <protection locked="0"/>
    </xf>
    <xf numFmtId="44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37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 applyProtection="1">
      <alignment horizontal="left" vertical="top" wrapText="1"/>
      <protection locked="0"/>
    </xf>
    <xf numFmtId="0" fontId="4" fillId="34" borderId="10" xfId="0" applyFont="1" applyFill="1" applyBorder="1" applyAlignment="1">
      <alignment horizontal="left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4" fontId="4" fillId="0" borderId="10" xfId="78" applyFont="1" applyFill="1" applyBorder="1" applyAlignment="1" applyProtection="1">
      <alignment horizontal="right" vertical="center" wrapText="1"/>
      <protection locked="0"/>
    </xf>
    <xf numFmtId="0" fontId="5" fillId="36" borderId="0" xfId="0" applyFont="1" applyFill="1" applyAlignment="1" applyProtection="1">
      <alignment horizontal="left" vertical="top" wrapText="1"/>
      <protection locked="0"/>
    </xf>
    <xf numFmtId="44" fontId="4" fillId="34" borderId="10" xfId="0" applyNumberFormat="1" applyFont="1" applyFill="1" applyBorder="1" applyAlignment="1">
      <alignment horizontal="left" vertical="center" wrapText="1"/>
    </xf>
    <xf numFmtId="44" fontId="4" fillId="35" borderId="10" xfId="0" applyNumberFormat="1" applyFont="1" applyFill="1" applyBorder="1" applyAlignment="1">
      <alignment horizontal="center" vertical="center" wrapText="1"/>
    </xf>
  </cellXfs>
  <cellStyles count="6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_SPIR-DBP" xfId="55"/>
    <cellStyle name="Normalny 2" xfId="56"/>
    <cellStyle name="Normalny 2 2" xfId="57"/>
    <cellStyle name="Normalny 2 4" xfId="58"/>
    <cellStyle name="Normalny 3" xfId="59"/>
    <cellStyle name="Normalny 4" xfId="60"/>
    <cellStyle name="Normalny 5" xfId="61"/>
    <cellStyle name="Normalny 6" xfId="62"/>
    <cellStyle name="Normalny 7" xfId="63"/>
    <cellStyle name="Normalny 8" xfId="64"/>
    <cellStyle name="Normalny 9" xfId="65"/>
    <cellStyle name="Obliczenia" xfId="66"/>
    <cellStyle name="Followed Hyperlink" xfId="67"/>
    <cellStyle name="Percent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alutowy 2" xfId="76"/>
    <cellStyle name="Walutowy 3" xfId="77"/>
    <cellStyle name="Walutowy 3 2" xfId="78"/>
    <cellStyle name="Zły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55"/>
  <sheetViews>
    <sheetView showGridLines="0" zoomScale="80" zoomScaleNormal="80" zoomScaleSheetLayoutView="80" workbookViewId="0" topLeftCell="A31">
      <selection activeCell="E27" sqref="E27"/>
    </sheetView>
  </sheetViews>
  <sheetFormatPr defaultColWidth="9.00390625" defaultRowHeight="12.75"/>
  <cols>
    <col min="1" max="1" width="3.625" style="1" customWidth="1"/>
    <col min="2" max="2" width="29.125" style="1" customWidth="1"/>
    <col min="3" max="3" width="33.875" style="14" customWidth="1"/>
    <col min="4" max="4" width="52.375" style="2" customWidth="1"/>
    <col min="5" max="9" width="9.125" style="1" customWidth="1"/>
    <col min="10" max="10" width="16.625" style="1" customWidth="1"/>
    <col min="11" max="16384" width="9.125" style="1" customWidth="1"/>
  </cols>
  <sheetData>
    <row r="1" spans="3:4" ht="18" customHeight="1">
      <c r="C1" s="33" t="s">
        <v>32</v>
      </c>
      <c r="D1" s="33"/>
    </row>
    <row r="2" spans="2:4" ht="18" customHeight="1">
      <c r="B2" s="11"/>
      <c r="C2" s="16" t="s">
        <v>29</v>
      </c>
      <c r="D2" s="16"/>
    </row>
    <row r="3" ht="18" customHeight="1"/>
    <row r="4" spans="2:3" ht="18" customHeight="1">
      <c r="B4" s="1" t="s">
        <v>21</v>
      </c>
      <c r="C4" s="1" t="s">
        <v>67</v>
      </c>
    </row>
    <row r="5" ht="18" customHeight="1"/>
    <row r="6" spans="2:5" ht="42" customHeight="1">
      <c r="B6" s="1" t="s">
        <v>20</v>
      </c>
      <c r="C6" s="34" t="s">
        <v>68</v>
      </c>
      <c r="D6" s="34"/>
      <c r="E6" s="3"/>
    </row>
    <row r="7" ht="18" customHeight="1"/>
    <row r="8" spans="2:4" ht="15" customHeight="1">
      <c r="B8" s="4" t="s">
        <v>18</v>
      </c>
      <c r="C8" s="35"/>
      <c r="D8" s="35"/>
    </row>
    <row r="9" spans="2:4" ht="15" customHeight="1">
      <c r="B9" s="4" t="s">
        <v>22</v>
      </c>
      <c r="C9" s="31"/>
      <c r="D9" s="32"/>
    </row>
    <row r="10" spans="2:4" ht="15" customHeight="1">
      <c r="B10" s="4" t="s">
        <v>17</v>
      </c>
      <c r="C10" s="31"/>
      <c r="D10" s="32"/>
    </row>
    <row r="11" spans="2:4" ht="15" customHeight="1">
      <c r="B11" s="4" t="s">
        <v>63</v>
      </c>
      <c r="C11" s="24"/>
      <c r="D11" s="25"/>
    </row>
    <row r="12" spans="2:4" ht="15" customHeight="1">
      <c r="B12" s="4" t="s">
        <v>23</v>
      </c>
      <c r="C12" s="31"/>
      <c r="D12" s="32"/>
    </row>
    <row r="13" spans="2:4" ht="15" customHeight="1">
      <c r="B13" s="4" t="s">
        <v>24</v>
      </c>
      <c r="C13" s="31"/>
      <c r="D13" s="32"/>
    </row>
    <row r="14" spans="2:4" ht="15" customHeight="1">
      <c r="B14" s="4" t="s">
        <v>25</v>
      </c>
      <c r="C14" s="31"/>
      <c r="D14" s="32"/>
    </row>
    <row r="15" spans="2:4" ht="15" customHeight="1">
      <c r="B15" s="4" t="s">
        <v>26</v>
      </c>
      <c r="C15" s="31"/>
      <c r="D15" s="32"/>
    </row>
    <row r="16" spans="2:4" ht="15" customHeight="1">
      <c r="B16" s="4" t="s">
        <v>27</v>
      </c>
      <c r="C16" s="31"/>
      <c r="D16" s="32"/>
    </row>
    <row r="17" spans="2:4" ht="15" customHeight="1">
      <c r="B17" s="4" t="s">
        <v>28</v>
      </c>
      <c r="C17" s="31"/>
      <c r="D17" s="32"/>
    </row>
    <row r="18" spans="3:4" ht="18" customHeight="1">
      <c r="C18" s="15"/>
      <c r="D18" s="17"/>
    </row>
    <row r="19" spans="1:4" ht="26.25" customHeight="1">
      <c r="A19" s="1" t="s">
        <v>0</v>
      </c>
      <c r="B19" s="34" t="s">
        <v>62</v>
      </c>
      <c r="C19" s="37"/>
      <c r="D19" s="38"/>
    </row>
    <row r="20" spans="2:4" ht="20.25" customHeight="1">
      <c r="B20" s="60" t="s">
        <v>131</v>
      </c>
      <c r="C20" s="61"/>
      <c r="D20" s="62"/>
    </row>
    <row r="21" spans="2:4" ht="31.5" customHeight="1">
      <c r="B21" s="63">
        <f>'Arkusz cenowy'!E8</f>
        <v>0</v>
      </c>
      <c r="C21" s="64"/>
      <c r="D21" s="62"/>
    </row>
    <row r="22" spans="1:4" ht="13.5" customHeight="1">
      <c r="A22" s="5"/>
      <c r="B22" s="23"/>
      <c r="C22" s="23"/>
      <c r="D22" s="23"/>
    </row>
    <row r="23" spans="1:4" ht="30.75" customHeight="1">
      <c r="A23" s="5"/>
      <c r="B23" s="65" t="s">
        <v>59</v>
      </c>
      <c r="C23" s="36"/>
      <c r="D23" s="36"/>
    </row>
    <row r="24" spans="1:4" ht="18" customHeight="1">
      <c r="A24" s="5"/>
      <c r="B24" s="5"/>
      <c r="C24" s="18"/>
      <c r="D24" s="18"/>
    </row>
    <row r="25" spans="1:4" ht="37.5" customHeight="1">
      <c r="A25" s="1" t="s">
        <v>1</v>
      </c>
      <c r="B25" s="42" t="s">
        <v>39</v>
      </c>
      <c r="C25" s="42"/>
      <c r="D25" s="42"/>
    </row>
    <row r="26" spans="2:4" ht="48" customHeight="1">
      <c r="B26" s="40" t="s">
        <v>40</v>
      </c>
      <c r="C26" s="41"/>
      <c r="D26" s="22" t="s">
        <v>41</v>
      </c>
    </row>
    <row r="27" spans="2:4" ht="60" customHeight="1">
      <c r="B27" s="42" t="s">
        <v>42</v>
      </c>
      <c r="C27" s="42"/>
      <c r="D27" s="42"/>
    </row>
    <row r="28" spans="1:4" ht="31.5" customHeight="1">
      <c r="A28" s="1" t="s">
        <v>2</v>
      </c>
      <c r="B28" s="34" t="s">
        <v>43</v>
      </c>
      <c r="C28" s="34"/>
      <c r="D28" s="34"/>
    </row>
    <row r="29" spans="2:4" ht="38.25" customHeight="1">
      <c r="B29" s="40" t="s">
        <v>44</v>
      </c>
      <c r="C29" s="41"/>
      <c r="D29" s="22" t="s">
        <v>45</v>
      </c>
    </row>
    <row r="30" spans="2:4" ht="99.75" customHeight="1">
      <c r="B30" s="43" t="s">
        <v>61</v>
      </c>
      <c r="C30" s="44"/>
      <c r="D30" s="44"/>
    </row>
    <row r="31" spans="1:4" ht="22.5" customHeight="1">
      <c r="A31" s="1" t="s">
        <v>3</v>
      </c>
      <c r="B31" s="34" t="s">
        <v>49</v>
      </c>
      <c r="C31" s="34"/>
      <c r="D31" s="34"/>
    </row>
    <row r="32" spans="2:4" ht="118.5" customHeight="1">
      <c r="B32" s="45" t="s">
        <v>65</v>
      </c>
      <c r="C32" s="46"/>
      <c r="D32" s="66" t="s">
        <v>64</v>
      </c>
    </row>
    <row r="33" spans="2:4" ht="27" customHeight="1">
      <c r="B33" s="43" t="s">
        <v>46</v>
      </c>
      <c r="C33" s="44"/>
      <c r="D33" s="44"/>
    </row>
    <row r="34" spans="1:4" ht="42" customHeight="1">
      <c r="A34" s="1" t="s">
        <v>15</v>
      </c>
      <c r="B34" s="42" t="s">
        <v>38</v>
      </c>
      <c r="C34" s="42"/>
      <c r="D34" s="42"/>
    </row>
    <row r="35" spans="1:4" ht="27" customHeight="1">
      <c r="A35" s="1" t="s">
        <v>19</v>
      </c>
      <c r="B35" s="37" t="s">
        <v>47</v>
      </c>
      <c r="C35" s="34"/>
      <c r="D35" s="39"/>
    </row>
    <row r="36" spans="1:4" ht="98.25" customHeight="1">
      <c r="A36" s="1" t="s">
        <v>4</v>
      </c>
      <c r="B36" s="67" t="s">
        <v>133</v>
      </c>
      <c r="C36" s="67"/>
      <c r="D36" s="67"/>
    </row>
    <row r="37" spans="1:4" ht="102" customHeight="1">
      <c r="A37" s="1" t="s">
        <v>30</v>
      </c>
      <c r="B37" s="68" t="s">
        <v>134</v>
      </c>
      <c r="C37" s="68"/>
      <c r="D37" s="68"/>
    </row>
    <row r="38" spans="1:5" ht="45" customHeight="1">
      <c r="A38" s="1" t="s">
        <v>31</v>
      </c>
      <c r="B38" s="34" t="s">
        <v>13</v>
      </c>
      <c r="C38" s="37"/>
      <c r="D38" s="37"/>
      <c r="E38" s="3"/>
    </row>
    <row r="39" spans="1:5" ht="27.75" customHeight="1">
      <c r="A39" s="1" t="s">
        <v>34</v>
      </c>
      <c r="B39" s="34" t="s">
        <v>48</v>
      </c>
      <c r="C39" s="37"/>
      <c r="D39" s="37"/>
      <c r="E39" s="3"/>
    </row>
    <row r="40" spans="1:5" ht="45.75" customHeight="1">
      <c r="A40" s="1" t="s">
        <v>35</v>
      </c>
      <c r="B40" s="34" t="s">
        <v>16</v>
      </c>
      <c r="C40" s="37"/>
      <c r="D40" s="37"/>
      <c r="E40" s="3"/>
    </row>
    <row r="41" spans="1:4" ht="18" customHeight="1">
      <c r="A41" s="6" t="s">
        <v>36</v>
      </c>
      <c r="B41" s="3" t="s">
        <v>5</v>
      </c>
      <c r="C41" s="13"/>
      <c r="D41" s="14"/>
    </row>
    <row r="42" spans="2:3" ht="18" customHeight="1">
      <c r="B42" s="3"/>
      <c r="C42" s="13"/>
    </row>
    <row r="43" spans="2:4" ht="18" customHeight="1">
      <c r="B43" s="47" t="s">
        <v>11</v>
      </c>
      <c r="C43" s="48"/>
      <c r="D43" s="49"/>
    </row>
    <row r="44" spans="2:4" ht="18" customHeight="1">
      <c r="B44" s="47" t="s">
        <v>6</v>
      </c>
      <c r="C44" s="49"/>
      <c r="D44" s="12" t="s">
        <v>7</v>
      </c>
    </row>
    <row r="45" spans="2:4" ht="18" customHeight="1">
      <c r="B45" s="52"/>
      <c r="C45" s="53"/>
      <c r="D45" s="12"/>
    </row>
    <row r="46" spans="2:4" ht="18" customHeight="1">
      <c r="B46" s="52"/>
      <c r="C46" s="53"/>
      <c r="D46" s="12"/>
    </row>
    <row r="47" spans="2:3" ht="15" customHeight="1">
      <c r="B47" s="7" t="s">
        <v>8</v>
      </c>
      <c r="C47" s="19"/>
    </row>
    <row r="48" spans="2:4" ht="18" customHeight="1">
      <c r="B48" s="47" t="s">
        <v>12</v>
      </c>
      <c r="C48" s="48"/>
      <c r="D48" s="49"/>
    </row>
    <row r="49" spans="2:4" ht="18" customHeight="1">
      <c r="B49" s="8" t="s">
        <v>6</v>
      </c>
      <c r="C49" s="20" t="s">
        <v>7</v>
      </c>
      <c r="D49" s="21" t="s">
        <v>9</v>
      </c>
    </row>
    <row r="50" spans="2:4" ht="18" customHeight="1">
      <c r="B50" s="9"/>
      <c r="C50" s="20"/>
      <c r="D50" s="10"/>
    </row>
    <row r="51" spans="2:4" ht="18" customHeight="1">
      <c r="B51" s="9"/>
      <c r="C51" s="20"/>
      <c r="D51" s="10"/>
    </row>
    <row r="52" spans="2:3" ht="18" customHeight="1">
      <c r="B52" s="7"/>
      <c r="C52" s="19"/>
    </row>
    <row r="53" spans="2:4" ht="18" customHeight="1">
      <c r="B53" s="47" t="s">
        <v>14</v>
      </c>
      <c r="C53" s="48"/>
      <c r="D53" s="49"/>
    </row>
    <row r="54" spans="2:4" ht="18" customHeight="1">
      <c r="B54" s="51" t="s">
        <v>10</v>
      </c>
      <c r="C54" s="51"/>
      <c r="D54" s="12" t="s">
        <v>50</v>
      </c>
    </row>
    <row r="55" spans="2:4" ht="18" customHeight="1">
      <c r="B55" s="50"/>
      <c r="C55" s="50"/>
      <c r="D55" s="12"/>
    </row>
    <row r="56" ht="18" customHeight="1"/>
  </sheetData>
  <sheetProtection/>
  <mergeCells count="39">
    <mergeCell ref="B30:D30"/>
    <mergeCell ref="B32:C32"/>
    <mergeCell ref="B43:D43"/>
    <mergeCell ref="B55:C55"/>
    <mergeCell ref="B54:C54"/>
    <mergeCell ref="B53:D53"/>
    <mergeCell ref="B48:D48"/>
    <mergeCell ref="B46:C46"/>
    <mergeCell ref="B44:C44"/>
    <mergeCell ref="B45:C45"/>
    <mergeCell ref="B38:D38"/>
    <mergeCell ref="B26:C26"/>
    <mergeCell ref="B25:D25"/>
    <mergeCell ref="B33:D33"/>
    <mergeCell ref="C17:D17"/>
    <mergeCell ref="B28:D28"/>
    <mergeCell ref="B31:D31"/>
    <mergeCell ref="B34:D34"/>
    <mergeCell ref="B27:D27"/>
    <mergeCell ref="B29:C29"/>
    <mergeCell ref="B23:D23"/>
    <mergeCell ref="B19:D19"/>
    <mergeCell ref="C15:D15"/>
    <mergeCell ref="B40:D40"/>
    <mergeCell ref="C16:D16"/>
    <mergeCell ref="C14:D14"/>
    <mergeCell ref="B35:D35"/>
    <mergeCell ref="B37:D37"/>
    <mergeCell ref="B39:D39"/>
    <mergeCell ref="B36:D36"/>
    <mergeCell ref="B20:C20"/>
    <mergeCell ref="B21:C21"/>
    <mergeCell ref="C13:D13"/>
    <mergeCell ref="C1:D1"/>
    <mergeCell ref="C6:D6"/>
    <mergeCell ref="C9:D9"/>
    <mergeCell ref="C10:D10"/>
    <mergeCell ref="C12:D12"/>
    <mergeCell ref="C8:D8"/>
  </mergeCells>
  <printOptions horizontalCentered="1"/>
  <pageMargins left="0.1968503937007874" right="0.1968503937007874" top="1.3779527559055118" bottom="0.984251968503937" header="0.5118110236220472" footer="0.5118110236220472"/>
  <pageSetup fitToHeight="3" horizontalDpi="300" verticalDpi="300" orientation="portrait" paperSize="9" scale="77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L77"/>
  <sheetViews>
    <sheetView showGridLines="0" tabSelected="1" zoomScaleSheetLayoutView="100" workbookViewId="0" topLeftCell="A1">
      <selection activeCell="B9" sqref="B9"/>
    </sheetView>
  </sheetViews>
  <sheetFormatPr defaultColWidth="9.00390625" defaultRowHeight="12.75"/>
  <cols>
    <col min="1" max="1" width="6.625" style="3" customWidth="1"/>
    <col min="2" max="2" width="90.125" style="3" customWidth="1"/>
    <col min="3" max="3" width="15.375" style="70" customWidth="1"/>
    <col min="4" max="4" width="13.625" style="13" customWidth="1"/>
    <col min="5" max="5" width="32.625" style="3" customWidth="1"/>
    <col min="6" max="6" width="31.375" style="3" customWidth="1"/>
    <col min="7" max="7" width="25.375" style="3" customWidth="1"/>
    <col min="8" max="8" width="19.375" style="3" customWidth="1"/>
    <col min="9" max="9" width="22.125" style="3" customWidth="1"/>
    <col min="10" max="10" width="13.625" style="3" customWidth="1"/>
    <col min="11" max="12" width="14.375" style="3" customWidth="1"/>
    <col min="13" max="13" width="15.375" style="3" customWidth="1"/>
    <col min="14" max="16384" width="9.125" style="3" customWidth="1"/>
  </cols>
  <sheetData>
    <row r="1" spans="2:12" ht="15">
      <c r="B1" s="69" t="str">
        <f>'formularz oferty'!C4</f>
        <v>DFP.271.201.2023.LS</v>
      </c>
      <c r="I1" s="71" t="s">
        <v>51</v>
      </c>
      <c r="J1" s="71"/>
      <c r="K1" s="69"/>
      <c r="L1" s="69"/>
    </row>
    <row r="2" spans="2:12" ht="15">
      <c r="B2" s="69"/>
      <c r="I2" s="71" t="s">
        <v>53</v>
      </c>
      <c r="J2" s="71"/>
      <c r="K2" s="69"/>
      <c r="L2" s="69"/>
    </row>
    <row r="3" spans="2:12" ht="15">
      <c r="B3" s="69"/>
      <c r="I3" s="71"/>
      <c r="J3" s="71"/>
      <c r="K3" s="69"/>
      <c r="L3" s="69"/>
    </row>
    <row r="4" spans="1:12" ht="27.75" customHeight="1">
      <c r="A4" s="72" t="s">
        <v>66</v>
      </c>
      <c r="B4" s="73"/>
      <c r="C4" s="73"/>
      <c r="D4" s="73"/>
      <c r="E4" s="73"/>
      <c r="F4" s="73"/>
      <c r="G4" s="73"/>
      <c r="H4" s="73"/>
      <c r="I4" s="74"/>
      <c r="J4" s="71"/>
      <c r="K4" s="69"/>
      <c r="L4" s="69"/>
    </row>
    <row r="5" spans="1:12" ht="15">
      <c r="A5" s="75"/>
      <c r="B5" s="75"/>
      <c r="C5" s="75"/>
      <c r="D5" s="75"/>
      <c r="E5" s="75"/>
      <c r="F5" s="75"/>
      <c r="G5" s="75"/>
      <c r="H5" s="75"/>
      <c r="I5" s="75"/>
      <c r="J5" s="71"/>
      <c r="K5" s="69"/>
      <c r="L5" s="69"/>
    </row>
    <row r="6" spans="1:9" ht="15">
      <c r="A6" s="76" t="s">
        <v>52</v>
      </c>
      <c r="B6" s="76"/>
      <c r="C6" s="76"/>
      <c r="D6" s="76"/>
      <c r="E6" s="76"/>
      <c r="F6" s="76"/>
      <c r="G6" s="76"/>
      <c r="H6" s="76"/>
      <c r="I6" s="76"/>
    </row>
    <row r="7" spans="2:9" ht="15">
      <c r="B7" s="77"/>
      <c r="C7" s="16"/>
      <c r="E7" s="14"/>
      <c r="F7" s="14"/>
      <c r="G7" s="11"/>
      <c r="H7" s="62"/>
      <c r="I7" s="71"/>
    </row>
    <row r="8" spans="1:7" ht="42" customHeight="1">
      <c r="A8" s="78"/>
      <c r="B8" s="77"/>
      <c r="C8" s="54" t="s">
        <v>130</v>
      </c>
      <c r="D8" s="55"/>
      <c r="E8" s="79">
        <f>SUM(I19,I66,C73)</f>
        <v>0</v>
      </c>
      <c r="F8" s="80"/>
      <c r="G8" s="1"/>
    </row>
    <row r="9" spans="1:9" ht="15">
      <c r="A9" s="78"/>
      <c r="B9" s="78"/>
      <c r="C9" s="81"/>
      <c r="D9" s="82"/>
      <c r="E9" s="80"/>
      <c r="F9" s="80"/>
      <c r="G9" s="80"/>
      <c r="H9" s="80"/>
      <c r="I9" s="80"/>
    </row>
    <row r="10" spans="1:9" ht="15">
      <c r="A10" s="78"/>
      <c r="B10" s="78" t="s">
        <v>76</v>
      </c>
      <c r="C10" s="81"/>
      <c r="D10" s="82"/>
      <c r="E10" s="80"/>
      <c r="F10" s="80"/>
      <c r="G10" s="80"/>
      <c r="H10" s="80"/>
      <c r="I10" s="80"/>
    </row>
    <row r="11" spans="1:9" ht="15">
      <c r="A11" s="78"/>
      <c r="B11" s="78"/>
      <c r="C11" s="81"/>
      <c r="D11" s="82"/>
      <c r="E11" s="80"/>
      <c r="F11" s="80"/>
      <c r="G11" s="80"/>
      <c r="H11" s="80"/>
      <c r="I11" s="80"/>
    </row>
    <row r="12" spans="1:9" ht="28.5">
      <c r="A12" s="83" t="s">
        <v>54</v>
      </c>
      <c r="B12" s="84" t="s">
        <v>37</v>
      </c>
      <c r="C12" s="85" t="s">
        <v>33</v>
      </c>
      <c r="D12" s="85" t="s">
        <v>55</v>
      </c>
      <c r="E12" s="84" t="s">
        <v>57</v>
      </c>
      <c r="F12" s="84" t="s">
        <v>58</v>
      </c>
      <c r="G12" s="84" t="s">
        <v>56</v>
      </c>
      <c r="H12" s="29" t="s">
        <v>60</v>
      </c>
      <c r="I12" s="29" t="s">
        <v>128</v>
      </c>
    </row>
    <row r="13" spans="1:9" ht="30">
      <c r="A13" s="86" t="s">
        <v>0</v>
      </c>
      <c r="B13" s="86" t="s">
        <v>70</v>
      </c>
      <c r="C13" s="87">
        <v>200</v>
      </c>
      <c r="D13" s="88" t="s">
        <v>69</v>
      </c>
      <c r="E13" s="89"/>
      <c r="F13" s="89"/>
      <c r="G13" s="89"/>
      <c r="H13" s="90"/>
      <c r="I13" s="90">
        <f aca="true" t="shared" si="0" ref="I13:I18">ROUND(ROUND(C13,2)*ROUND(H13,2),2)</f>
        <v>0</v>
      </c>
    </row>
    <row r="14" spans="1:9" ht="30">
      <c r="A14" s="86" t="s">
        <v>1</v>
      </c>
      <c r="B14" s="86" t="s">
        <v>71</v>
      </c>
      <c r="C14" s="87">
        <v>50</v>
      </c>
      <c r="D14" s="88" t="s">
        <v>69</v>
      </c>
      <c r="E14" s="89"/>
      <c r="F14" s="89"/>
      <c r="G14" s="89"/>
      <c r="H14" s="90"/>
      <c r="I14" s="90">
        <f t="shared" si="0"/>
        <v>0</v>
      </c>
    </row>
    <row r="15" spans="1:9" ht="30">
      <c r="A15" s="86" t="s">
        <v>2</v>
      </c>
      <c r="B15" s="86" t="s">
        <v>72</v>
      </c>
      <c r="C15" s="87">
        <v>50</v>
      </c>
      <c r="D15" s="88" t="s">
        <v>69</v>
      </c>
      <c r="E15" s="89"/>
      <c r="F15" s="89"/>
      <c r="G15" s="89"/>
      <c r="H15" s="90"/>
      <c r="I15" s="90">
        <f t="shared" si="0"/>
        <v>0</v>
      </c>
    </row>
    <row r="16" spans="1:9" ht="30">
      <c r="A16" s="86" t="s">
        <v>3</v>
      </c>
      <c r="B16" s="86" t="s">
        <v>73</v>
      </c>
      <c r="C16" s="87">
        <v>150</v>
      </c>
      <c r="D16" s="88" t="s">
        <v>69</v>
      </c>
      <c r="E16" s="89"/>
      <c r="F16" s="89"/>
      <c r="G16" s="89"/>
      <c r="H16" s="90"/>
      <c r="I16" s="90">
        <f t="shared" si="0"/>
        <v>0</v>
      </c>
    </row>
    <row r="17" spans="1:9" ht="30">
      <c r="A17" s="86" t="s">
        <v>15</v>
      </c>
      <c r="B17" s="86" t="s">
        <v>74</v>
      </c>
      <c r="C17" s="87">
        <v>50</v>
      </c>
      <c r="D17" s="88" t="s">
        <v>69</v>
      </c>
      <c r="E17" s="89"/>
      <c r="F17" s="89"/>
      <c r="G17" s="89"/>
      <c r="H17" s="90"/>
      <c r="I17" s="90">
        <f t="shared" si="0"/>
        <v>0</v>
      </c>
    </row>
    <row r="18" spans="1:9" s="96" customFormat="1" ht="30">
      <c r="A18" s="91" t="s">
        <v>19</v>
      </c>
      <c r="B18" s="91" t="s">
        <v>75</v>
      </c>
      <c r="C18" s="92">
        <v>5</v>
      </c>
      <c r="D18" s="93" t="s">
        <v>69</v>
      </c>
      <c r="E18" s="94"/>
      <c r="F18" s="94"/>
      <c r="G18" s="94"/>
      <c r="H18" s="95"/>
      <c r="I18" s="95">
        <f t="shared" si="0"/>
        <v>0</v>
      </c>
    </row>
    <row r="19" spans="8:9" ht="28.5" customHeight="1">
      <c r="H19" s="97" t="s">
        <v>129</v>
      </c>
      <c r="I19" s="98">
        <f>SUM(I13:I18)</f>
        <v>0</v>
      </c>
    </row>
    <row r="21" spans="1:3" s="26" customFormat="1" ht="37.5" customHeight="1">
      <c r="A21" s="56" t="s">
        <v>114</v>
      </c>
      <c r="B21" s="56"/>
      <c r="C21" s="56"/>
    </row>
    <row r="22" spans="1:3" s="26" customFormat="1" ht="78.75" customHeight="1">
      <c r="A22" s="57" t="s">
        <v>121</v>
      </c>
      <c r="B22" s="58"/>
      <c r="C22" s="59"/>
    </row>
    <row r="23" spans="1:3" s="26" customFormat="1" ht="39.75" customHeight="1">
      <c r="A23" s="28" t="s">
        <v>77</v>
      </c>
      <c r="B23" s="28" t="s">
        <v>78</v>
      </c>
      <c r="C23" s="99" t="s">
        <v>113</v>
      </c>
    </row>
    <row r="24" spans="1:3" s="26" customFormat="1" ht="30">
      <c r="A24" s="27">
        <v>1</v>
      </c>
      <c r="B24" s="100" t="s">
        <v>135</v>
      </c>
      <c r="C24" s="27" t="s">
        <v>79</v>
      </c>
    </row>
    <row r="25" spans="1:3" s="26" customFormat="1" ht="15">
      <c r="A25" s="27">
        <v>2</v>
      </c>
      <c r="B25" s="100" t="s">
        <v>80</v>
      </c>
      <c r="C25" s="27" t="s">
        <v>81</v>
      </c>
    </row>
    <row r="26" spans="1:3" s="26" customFormat="1" ht="15">
      <c r="A26" s="27">
        <v>3</v>
      </c>
      <c r="B26" s="100" t="s">
        <v>82</v>
      </c>
      <c r="C26" s="27" t="s">
        <v>79</v>
      </c>
    </row>
    <row r="27" spans="1:3" s="26" customFormat="1" ht="15">
      <c r="A27" s="27">
        <v>4</v>
      </c>
      <c r="B27" s="101" t="s">
        <v>83</v>
      </c>
      <c r="C27" s="27" t="s">
        <v>79</v>
      </c>
    </row>
    <row r="28" spans="1:3" s="26" customFormat="1" ht="15">
      <c r="A28" s="27">
        <v>5</v>
      </c>
      <c r="B28" s="100" t="s">
        <v>84</v>
      </c>
      <c r="C28" s="27" t="s">
        <v>79</v>
      </c>
    </row>
    <row r="29" spans="1:3" s="26" customFormat="1" ht="15">
      <c r="A29" s="27">
        <v>6</v>
      </c>
      <c r="B29" s="100" t="s">
        <v>85</v>
      </c>
      <c r="C29" s="27" t="s">
        <v>79</v>
      </c>
    </row>
    <row r="30" spans="1:3" s="26" customFormat="1" ht="15">
      <c r="A30" s="27">
        <v>7</v>
      </c>
      <c r="B30" s="100" t="s">
        <v>86</v>
      </c>
      <c r="C30" s="27" t="s">
        <v>79</v>
      </c>
    </row>
    <row r="31" spans="1:3" s="26" customFormat="1" ht="30">
      <c r="A31" s="27">
        <v>8</v>
      </c>
      <c r="B31" s="100" t="s">
        <v>136</v>
      </c>
      <c r="C31" s="27" t="s">
        <v>79</v>
      </c>
    </row>
    <row r="32" spans="1:3" s="26" customFormat="1" ht="30">
      <c r="A32" s="27">
        <v>9</v>
      </c>
      <c r="B32" s="100" t="s">
        <v>137</v>
      </c>
      <c r="C32" s="27" t="s">
        <v>79</v>
      </c>
    </row>
    <row r="33" spans="1:3" s="26" customFormat="1" ht="30">
      <c r="A33" s="27">
        <v>10</v>
      </c>
      <c r="B33" s="100" t="s">
        <v>138</v>
      </c>
      <c r="C33" s="27" t="s">
        <v>79</v>
      </c>
    </row>
    <row r="34" spans="1:3" s="26" customFormat="1" ht="60">
      <c r="A34" s="27">
        <v>11</v>
      </c>
      <c r="B34" s="100" t="s">
        <v>139</v>
      </c>
      <c r="C34" s="27" t="s">
        <v>87</v>
      </c>
    </row>
    <row r="35" spans="1:3" s="26" customFormat="1" ht="15">
      <c r="A35" s="27">
        <v>12</v>
      </c>
      <c r="B35" s="100" t="s">
        <v>88</v>
      </c>
      <c r="C35" s="27" t="s">
        <v>87</v>
      </c>
    </row>
    <row r="36" spans="1:3" s="26" customFormat="1" ht="15">
      <c r="A36" s="27">
        <v>13</v>
      </c>
      <c r="B36" s="100" t="s">
        <v>89</v>
      </c>
      <c r="C36" s="27" t="s">
        <v>79</v>
      </c>
    </row>
    <row r="37" spans="1:3" s="26" customFormat="1" ht="15">
      <c r="A37" s="27">
        <v>14</v>
      </c>
      <c r="B37" s="100" t="s">
        <v>90</v>
      </c>
      <c r="C37" s="27" t="s">
        <v>87</v>
      </c>
    </row>
    <row r="38" spans="1:3" s="26" customFormat="1" ht="15">
      <c r="A38" s="27">
        <v>15</v>
      </c>
      <c r="B38" s="100" t="s">
        <v>91</v>
      </c>
      <c r="C38" s="27" t="s">
        <v>79</v>
      </c>
    </row>
    <row r="39" spans="1:3" s="26" customFormat="1" ht="15">
      <c r="A39" s="27">
        <v>16</v>
      </c>
      <c r="B39" s="100" t="s">
        <v>92</v>
      </c>
      <c r="C39" s="27" t="s">
        <v>87</v>
      </c>
    </row>
    <row r="40" spans="1:3" s="26" customFormat="1" ht="15">
      <c r="A40" s="27">
        <v>17</v>
      </c>
      <c r="B40" s="100" t="s">
        <v>93</v>
      </c>
      <c r="C40" s="27" t="s">
        <v>79</v>
      </c>
    </row>
    <row r="41" spans="1:3" s="26" customFormat="1" ht="15">
      <c r="A41" s="27">
        <v>18</v>
      </c>
      <c r="B41" s="100" t="s">
        <v>94</v>
      </c>
      <c r="C41" s="27" t="s">
        <v>79</v>
      </c>
    </row>
    <row r="42" spans="1:3" s="26" customFormat="1" ht="15">
      <c r="A42" s="27">
        <v>19</v>
      </c>
      <c r="B42" s="100" t="s">
        <v>95</v>
      </c>
      <c r="C42" s="27" t="s">
        <v>79</v>
      </c>
    </row>
    <row r="43" spans="1:3" s="26" customFormat="1" ht="15">
      <c r="A43" s="27">
        <v>20</v>
      </c>
      <c r="B43" s="100" t="s">
        <v>96</v>
      </c>
      <c r="C43" s="27" t="s">
        <v>79</v>
      </c>
    </row>
    <row r="44" spans="1:3" s="26" customFormat="1" ht="15">
      <c r="A44" s="27">
        <v>21</v>
      </c>
      <c r="B44" s="100" t="s">
        <v>97</v>
      </c>
      <c r="C44" s="27" t="s">
        <v>79</v>
      </c>
    </row>
    <row r="45" spans="1:3" s="26" customFormat="1" ht="15">
      <c r="A45" s="27">
        <v>22</v>
      </c>
      <c r="B45" s="100" t="s">
        <v>98</v>
      </c>
      <c r="C45" s="27" t="s">
        <v>79</v>
      </c>
    </row>
    <row r="46" spans="1:3" s="26" customFormat="1" ht="15">
      <c r="A46" s="27">
        <v>23</v>
      </c>
      <c r="B46" s="100" t="s">
        <v>99</v>
      </c>
      <c r="C46" s="27" t="s">
        <v>79</v>
      </c>
    </row>
    <row r="47" spans="1:3" s="26" customFormat="1" ht="15">
      <c r="A47" s="27">
        <v>24</v>
      </c>
      <c r="B47" s="100" t="s">
        <v>100</v>
      </c>
      <c r="C47" s="27" t="s">
        <v>87</v>
      </c>
    </row>
    <row r="48" spans="1:3" s="26" customFormat="1" ht="15">
      <c r="A48" s="27">
        <v>25</v>
      </c>
      <c r="B48" s="100" t="s">
        <v>101</v>
      </c>
      <c r="C48" s="27" t="s">
        <v>79</v>
      </c>
    </row>
    <row r="49" spans="1:3" s="26" customFormat="1" ht="15">
      <c r="A49" s="27">
        <v>26</v>
      </c>
      <c r="B49" s="100" t="s">
        <v>102</v>
      </c>
      <c r="C49" s="27" t="s">
        <v>87</v>
      </c>
    </row>
    <row r="50" spans="1:3" s="26" customFormat="1" ht="15">
      <c r="A50" s="27">
        <v>27</v>
      </c>
      <c r="B50" s="100" t="s">
        <v>103</v>
      </c>
      <c r="C50" s="27" t="s">
        <v>87</v>
      </c>
    </row>
    <row r="51" spans="1:3" s="26" customFormat="1" ht="15">
      <c r="A51" s="27">
        <v>28</v>
      </c>
      <c r="B51" s="100" t="s">
        <v>104</v>
      </c>
      <c r="C51" s="27" t="s">
        <v>79</v>
      </c>
    </row>
    <row r="52" spans="1:3" s="26" customFormat="1" ht="15">
      <c r="A52" s="27">
        <v>29</v>
      </c>
      <c r="B52" s="100" t="s">
        <v>105</v>
      </c>
      <c r="C52" s="27" t="s">
        <v>87</v>
      </c>
    </row>
    <row r="53" spans="1:3" s="26" customFormat="1" ht="15">
      <c r="A53" s="27">
        <v>30</v>
      </c>
      <c r="B53" s="100" t="s">
        <v>106</v>
      </c>
      <c r="C53" s="27" t="s">
        <v>87</v>
      </c>
    </row>
    <row r="54" spans="1:3" s="26" customFormat="1" ht="15">
      <c r="A54" s="27">
        <v>31</v>
      </c>
      <c r="B54" s="100" t="s">
        <v>107</v>
      </c>
      <c r="C54" s="27" t="s">
        <v>87</v>
      </c>
    </row>
    <row r="55" spans="1:3" s="26" customFormat="1" ht="15">
      <c r="A55" s="27">
        <v>32</v>
      </c>
      <c r="B55" s="100" t="s">
        <v>108</v>
      </c>
      <c r="C55" s="27" t="s">
        <v>87</v>
      </c>
    </row>
    <row r="56" spans="1:3" s="26" customFormat="1" ht="15">
      <c r="A56" s="27">
        <v>33</v>
      </c>
      <c r="B56" s="100" t="s">
        <v>109</v>
      </c>
      <c r="C56" s="27" t="s">
        <v>87</v>
      </c>
    </row>
    <row r="57" spans="1:3" s="26" customFormat="1" ht="15">
      <c r="A57" s="27">
        <v>34</v>
      </c>
      <c r="B57" s="100" t="s">
        <v>110</v>
      </c>
      <c r="C57" s="27" t="s">
        <v>79</v>
      </c>
    </row>
    <row r="58" spans="1:3" s="26" customFormat="1" ht="15">
      <c r="A58" s="27">
        <v>35</v>
      </c>
      <c r="B58" s="100" t="s">
        <v>111</v>
      </c>
      <c r="C58" s="27" t="s">
        <v>79</v>
      </c>
    </row>
    <row r="59" spans="1:3" s="26" customFormat="1" ht="15">
      <c r="A59" s="27">
        <v>36</v>
      </c>
      <c r="B59" s="100" t="s">
        <v>112</v>
      </c>
      <c r="C59" s="27" t="s">
        <v>79</v>
      </c>
    </row>
    <row r="63" spans="1:9" ht="15">
      <c r="A63" s="78"/>
      <c r="B63" s="78" t="s">
        <v>120</v>
      </c>
      <c r="C63" s="81"/>
      <c r="D63" s="82"/>
      <c r="E63" s="80"/>
      <c r="F63" s="80"/>
      <c r="G63" s="80"/>
      <c r="H63" s="80"/>
      <c r="I63" s="80"/>
    </row>
    <row r="65" spans="1:9" ht="42.75">
      <c r="A65" s="30" t="s">
        <v>115</v>
      </c>
      <c r="B65" s="84" t="s">
        <v>116</v>
      </c>
      <c r="C65" s="85" t="s">
        <v>117</v>
      </c>
      <c r="D65" s="84" t="s">
        <v>55</v>
      </c>
      <c r="E65" s="102" t="s">
        <v>123</v>
      </c>
      <c r="F65" s="102"/>
      <c r="G65" s="84" t="s">
        <v>124</v>
      </c>
      <c r="H65" s="29" t="s">
        <v>125</v>
      </c>
      <c r="I65" s="29" t="s">
        <v>126</v>
      </c>
    </row>
    <row r="66" spans="1:9" ht="45">
      <c r="A66" s="103" t="s">
        <v>0</v>
      </c>
      <c r="B66" s="104" t="s">
        <v>122</v>
      </c>
      <c r="C66" s="105">
        <v>12</v>
      </c>
      <c r="D66" s="88" t="s">
        <v>118</v>
      </c>
      <c r="E66" s="106"/>
      <c r="F66" s="106"/>
      <c r="G66" s="88"/>
      <c r="H66" s="107"/>
      <c r="I66" s="108">
        <f>ROUND(ROUND(H66,2)*C66,2)</f>
        <v>0</v>
      </c>
    </row>
    <row r="70" spans="1:9" ht="42" customHeight="1">
      <c r="A70" s="78"/>
      <c r="B70" s="109" t="s">
        <v>132</v>
      </c>
      <c r="C70" s="109"/>
      <c r="D70" s="109"/>
      <c r="E70" s="80"/>
      <c r="F70" s="80"/>
      <c r="G70" s="80"/>
      <c r="H70" s="80"/>
      <c r="I70" s="80"/>
    </row>
    <row r="72" spans="1:3" ht="28.5">
      <c r="A72" s="30" t="s">
        <v>115</v>
      </c>
      <c r="B72" s="84" t="s">
        <v>116</v>
      </c>
      <c r="C72" s="85" t="s">
        <v>119</v>
      </c>
    </row>
    <row r="73" spans="1:3" ht="48" customHeight="1">
      <c r="A73" s="103" t="s">
        <v>0</v>
      </c>
      <c r="B73" s="110" t="s">
        <v>127</v>
      </c>
      <c r="C73" s="111"/>
    </row>
    <row r="77" spans="2:9" ht="30" customHeight="1">
      <c r="B77" s="37" t="s">
        <v>59</v>
      </c>
      <c r="C77" s="37"/>
      <c r="D77" s="37"/>
      <c r="E77" s="37"/>
      <c r="F77" s="37"/>
      <c r="G77" s="37"/>
      <c r="H77" s="37"/>
      <c r="I77" s="37"/>
    </row>
  </sheetData>
  <sheetProtection/>
  <mergeCells count="9">
    <mergeCell ref="B70:D70"/>
    <mergeCell ref="B77:I77"/>
    <mergeCell ref="C8:D8"/>
    <mergeCell ref="A4:I4"/>
    <mergeCell ref="A21:C21"/>
    <mergeCell ref="A22:C22"/>
    <mergeCell ref="E65:F65"/>
    <mergeCell ref="E66:F66"/>
    <mergeCell ref="A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7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2022-01-25T11:20:22Z</cp:lastPrinted>
  <dcterms:created xsi:type="dcterms:W3CDTF">2003-05-16T10:10:29Z</dcterms:created>
  <dcterms:modified xsi:type="dcterms:W3CDTF">2024-03-29T08:19:49Z</dcterms:modified>
  <cp:category/>
  <cp:version/>
  <cp:contentType/>
  <cp:contentStatus/>
</cp:coreProperties>
</file>