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9705" tabRatio="818" firstSheet="35" activeTab="49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  <sheet name="część (38)" sheetId="40" r:id="rId40"/>
    <sheet name="część (39)" sheetId="41" r:id="rId41"/>
    <sheet name="część (40)" sheetId="42" r:id="rId42"/>
    <sheet name="część (41)" sheetId="43" r:id="rId43"/>
    <sheet name="część (42)" sheetId="44" r:id="rId44"/>
    <sheet name="część (43)" sheetId="45" r:id="rId45"/>
    <sheet name="część (44)" sheetId="46" r:id="rId46"/>
    <sheet name="część (45)" sheetId="47" r:id="rId47"/>
    <sheet name="część (46)" sheetId="48" r:id="rId48"/>
    <sheet name="część (47)" sheetId="49" r:id="rId49"/>
    <sheet name="część (48)" sheetId="50" r:id="rId50"/>
    <sheet name="część (49)" sheetId="51" r:id="rId51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<sst xmlns="http://schemas.openxmlformats.org/spreadsheetml/2006/main" count="2099" uniqueCount="587">
  <si>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</si>
  <si>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</si>
  <si>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</si>
  <si>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</si>
  <si>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</si>
  <si>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</si>
  <si>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</si>
  <si>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</si>
  <si>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</si>
  <si>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</si>
  <si>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</si>
  <si>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</si>
  <si>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</si>
  <si>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</si>
  <si>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</si>
  <si>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</si>
  <si>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</si>
  <si>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</si>
  <si>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</si>
  <si>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</si>
  <si>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</si>
  <si>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</si>
  <si>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</si>
  <si>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</si>
  <si>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</si>
  <si>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</si>
  <si>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</si>
  <si>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</si>
  <si>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</si>
  <si>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</si>
  <si>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</si>
  <si>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</si>
  <si>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</si>
  <si>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</si>
  <si>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</si>
  <si>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</si>
  <si>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</si>
  <si>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</si>
  <si>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</si>
  <si>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</si>
  <si>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</si>
  <si>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</si>
  <si>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</si>
  <si>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</si>
  <si>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</si>
  <si>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</si>
  <si>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</si>
  <si>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</si>
  <si>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</si>
  <si>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</si>
  <si>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</si>
  <si>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</si>
  <si>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</si>
  <si>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</si>
  <si>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</si>
  <si>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</si>
  <si>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</si>
  <si>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</si>
  <si>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</si>
  <si>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</si>
  <si>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</si>
  <si>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</si>
  <si>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</si>
  <si>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</si>
  <si>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</si>
  <si>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</si>
  <si>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</si>
  <si>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</si>
  <si>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</si>
  <si>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</si>
  <si>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</si>
  <si>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</si>
  <si>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</si>
  <si>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</si>
  <si>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</si>
  <si>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</si>
  <si>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</si>
  <si>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</si>
  <si>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</si>
  <si>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</si>
  <si>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</si>
  <si>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</si>
  <si>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</si>
  <si>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</si>
  <si>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</si>
  <si>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</si>
  <si>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</si>
  <si>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</si>
  <si>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</si>
  <si>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</si>
  <si>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</si>
  <si>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</si>
  <si>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</si>
  <si>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</si>
  <si>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</si>
  <si>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10 mg</t>
  </si>
  <si>
    <t>50 mg</t>
  </si>
  <si>
    <t>200 mg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</si>
  <si>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</si>
  <si>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</si>
  <si>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</si>
  <si>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</si>
  <si>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1 g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</si>
  <si>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</si>
  <si>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</si>
  <si>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</si>
  <si>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</si>
  <si>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</si>
  <si>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 xml:space="preserve">100 mg </t>
  </si>
  <si>
    <t>roztwór do wstrzykiwań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</si>
  <si>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</si>
  <si>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</si>
  <si>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Dostawa różnych produktów do Apteki Szpitala Uniwersyteckiego w Krakowie</t>
  </si>
  <si>
    <t>DFP.271.96.2022.AB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</si>
  <si>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</si>
  <si>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</si>
  <si>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</si>
  <si>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</si>
  <si>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</si>
  <si>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</si>
  <si>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</si>
  <si>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</si>
  <si>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</si>
  <si>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</si>
  <si>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</si>
  <si>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</si>
  <si>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</si>
  <si>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</si>
  <si>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</si>
  <si>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</si>
  <si>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</si>
  <si>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</si>
  <si>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</si>
  <si>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</si>
  <si>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</si>
  <si>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</si>
  <si>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</si>
  <si>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</si>
  <si>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</si>
  <si>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</si>
  <si>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</si>
  <si>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</si>
  <si>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</si>
  <si>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</si>
  <si>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</si>
  <si>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</si>
  <si>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</si>
  <si>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</si>
  <si>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</si>
  <si>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</si>
  <si>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</si>
  <si>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</si>
  <si>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</si>
  <si>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</si>
  <si>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</si>
  <si>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</si>
  <si>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</si>
  <si>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</si>
  <si>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</si>
  <si>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</si>
  <si>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</si>
  <si>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</si>
  <si>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</si>
  <si>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</si>
  <si>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</si>
  <si>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</si>
  <si>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</si>
  <si>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</si>
  <si>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</si>
  <si>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</si>
  <si>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</si>
  <si>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</si>
  <si>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</si>
  <si>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</si>
  <si>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</si>
  <si>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</si>
  <si>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Danazolum</t>
  </si>
  <si>
    <t>postać stała doustna</t>
  </si>
  <si>
    <t>Gabapentinum**</t>
  </si>
  <si>
    <t>100 mg</t>
  </si>
  <si>
    <t>300 mg</t>
  </si>
  <si>
    <t>Octreotidum</t>
  </si>
  <si>
    <t>100 mcg/1ml; 1 ml</t>
  </si>
  <si>
    <t>Donepezil **</t>
  </si>
  <si>
    <t>5 mg</t>
  </si>
  <si>
    <t>stała postać doustna</t>
  </si>
  <si>
    <t>Rivastigminum**</t>
  </si>
  <si>
    <t>4,6 mg/24 h</t>
  </si>
  <si>
    <t>9,5 mg/24 h</t>
  </si>
  <si>
    <t>** wymagany jeden podmiot odpowiedzialny w przypadku tej samej substancji czynnej</t>
  </si>
  <si>
    <t>Meropenemum ** ^</t>
  </si>
  <si>
    <t>500 mg</t>
  </si>
  <si>
    <t>proszek do sporządzania roztworu do wstrzykiwań lub infuzji; fiolka</t>
  </si>
  <si>
    <t>1000 mg</t>
  </si>
  <si>
    <t xml:space="preserve">**wymagany jeden podmiot odpowiedzialny </t>
  </si>
  <si>
    <t>^trwałość chemiczna i fizyczna sporządzonego roztworu do szybkiego wstrzyknięcia podczas przechowywania przez 3 godziny w kontrolowanej temperaturze pokojowej (15-25°C) udokumentowana w Charakterystyce Produktu Lecznczego</t>
  </si>
  <si>
    <t xml:space="preserve">Postać </t>
  </si>
  <si>
    <t>Królicza immunoglobulina przeciw ludzkim tymocytom  (Antithymocyte immunoglobulin)</t>
  </si>
  <si>
    <t>liofilizat i rozp. do  przyg. roztw. do inf., fiolka</t>
  </si>
  <si>
    <t>Natrii chloridum*</t>
  </si>
  <si>
    <t>worek nie zawierający PCV do sporządzania preparatów z cytostatykami w dodatkowym opakowaniu zewnętrznym zapewniającym sterylność. Z końcówką umożliwiającą podłączenie strzykawki luer lock, przeznaczony do pracy w systemie bezigłowym, bez potrzeby użycia dodatkowych urządzeń typu cytoluer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</si>
  <si>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</si>
  <si>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*wymagany jeden podmiot odpowiedzialny w przypadku tej samej substancji czynnej</t>
  </si>
  <si>
    <t>Ticagrelorum</t>
  </si>
  <si>
    <t>90 mg</t>
  </si>
  <si>
    <t>tabletki powlekane</t>
  </si>
  <si>
    <t>Denosumab</t>
  </si>
  <si>
    <t>60 mg /1 ml</t>
  </si>
  <si>
    <t>roztwór do wstrzykiwań, amp-strzyk.</t>
  </si>
  <si>
    <t>Filgrastimum</t>
  </si>
  <si>
    <t>roztwór do wstrz.; fiolki</t>
  </si>
  <si>
    <t>Bupivacainum</t>
  </si>
  <si>
    <t>roztwór do wstrz.^^</t>
  </si>
  <si>
    <t>^^wymagane blistry z ampułkami sterylnie zapakowanymi, co gwarantuje sterylność zewnętrznej powierzchni każdej ampułki</t>
  </si>
  <si>
    <t xml:space="preserve">Bupivacainum    </t>
  </si>
  <si>
    <t>5 mg/ml; 4 ml</t>
  </si>
  <si>
    <t xml:space="preserve">roztwór do wstrz. </t>
  </si>
  <si>
    <t>Dexketoprofen</t>
  </si>
  <si>
    <t>0,05g/2 ml</t>
  </si>
  <si>
    <t>roztwór do wstrzykiwań lub koncentrat do sporządzania roztworu do infuzji, amp</t>
  </si>
  <si>
    <t>roztworu doustnego</t>
  </si>
  <si>
    <t>Surfactantum</t>
  </si>
  <si>
    <t>80mg/ml; 1,5 ml</t>
  </si>
  <si>
    <t>zawiesina do stos. dotch. i dooskrzel.</t>
  </si>
  <si>
    <t>Dinatrii gadoxetas</t>
  </si>
  <si>
    <t>Saccharomyces boulardii</t>
  </si>
  <si>
    <t>250 mg</t>
  </si>
  <si>
    <t xml:space="preserve">Postać / Opakowanie </t>
  </si>
  <si>
    <t>Tacrolimus*</t>
  </si>
  <si>
    <t>0,75 mg</t>
  </si>
  <si>
    <t>tabletki o przedłużonym uwalnianiu</t>
  </si>
  <si>
    <t>1 mg</t>
  </si>
  <si>
    <t>4 mg</t>
  </si>
  <si>
    <t>Methylprednisolonum</t>
  </si>
  <si>
    <t>Methylprednisolonum^</t>
  </si>
  <si>
    <t>proszek i rozp. do sporządzania roztworu do wstrzykiwań, fiol. proszku + rozp.</t>
  </si>
  <si>
    <t>^wskazania zawarte w CHPL m.in.: choroby oczu: ciężkie ostre i przewlekłe procesy alergiczne i zapalne obejmujące oko i jego przydatki</t>
  </si>
  <si>
    <t xml:space="preserve">Ramipril * </t>
  </si>
  <si>
    <t>Alprazolamum</t>
  </si>
  <si>
    <t>0,5 mg</t>
  </si>
  <si>
    <t>Diazepamum *</t>
  </si>
  <si>
    <t>2 mg</t>
  </si>
  <si>
    <t>tabl.</t>
  </si>
  <si>
    <t>Estazolamum</t>
  </si>
  <si>
    <t>Lorazepamum*</t>
  </si>
  <si>
    <t>2,5 mg</t>
  </si>
  <si>
    <t>Midazolamum *</t>
  </si>
  <si>
    <t>15 mg</t>
  </si>
  <si>
    <t>7,5 mg</t>
  </si>
  <si>
    <t>Nitrazepamum</t>
  </si>
  <si>
    <t>Phenobarbitalum</t>
  </si>
  <si>
    <t>Zolpidem</t>
  </si>
  <si>
    <t>Zopiclonum</t>
  </si>
  <si>
    <t>Methadoni hydrochloridum *</t>
  </si>
  <si>
    <t>1 mg/ml; 100 ml</t>
  </si>
  <si>
    <t>syrop: but. 100 ml</t>
  </si>
  <si>
    <t>1 mg/ml; 1000 ml</t>
  </si>
  <si>
    <t>syrop: but. 1000 ml</t>
  </si>
  <si>
    <t>Dikalii clorazepas *</t>
  </si>
  <si>
    <t xml:space="preserve"> * wymagany jeden podmiot odpowiedzialny </t>
  </si>
  <si>
    <t>5 mg/ml lub 5 mg/2 ml</t>
  </si>
  <si>
    <t>roztwór do wstrz.</t>
  </si>
  <si>
    <t>15 mg/2 ml lub 15 mg/3 ml</t>
  </si>
  <si>
    <t xml:space="preserve"> * wymagany jeden podmiot odpowiedzialny</t>
  </si>
  <si>
    <t>Metronidazolum^</t>
  </si>
  <si>
    <t>5mg/ml; 100ml</t>
  </si>
  <si>
    <t>roztwór do infuzji</t>
  </si>
  <si>
    <t>^wymagane opakowanie zbiorcze podlegająe serializacji</t>
  </si>
  <si>
    <t>Propofolum MCT/LCT*</t>
  </si>
  <si>
    <t>10 mg/ml, 20 ml</t>
  </si>
  <si>
    <t>emulsja do wstrzykiwań lub infuzji, amp lub fiol</t>
  </si>
  <si>
    <t>20 mg/ml, 50 ml</t>
  </si>
  <si>
    <t>emulsja do wstrzykiwań lub infuzji, fiol.</t>
  </si>
  <si>
    <t>*wymagany jeden podmiot odpowiedzialny</t>
  </si>
  <si>
    <t>Atosiban *</t>
  </si>
  <si>
    <t>6,75 mg/0,9 ml</t>
  </si>
  <si>
    <t>37,5 mg/5 ml</t>
  </si>
  <si>
    <t>koncentrat do sporządzania roztworu do wlewu</t>
  </si>
  <si>
    <t>Ciclosporinum</t>
  </si>
  <si>
    <t>50 mg/ml</t>
  </si>
  <si>
    <t>Metoprololi succinas *</t>
  </si>
  <si>
    <t>Dobutaminum</t>
  </si>
  <si>
    <t>konc. do przyg. roztw. do inf. lub proszek do przyg. roztw. do inf.</t>
  </si>
  <si>
    <t>Acetylcysteinum</t>
  </si>
  <si>
    <t>600 mg</t>
  </si>
  <si>
    <t>tabl. musujące / proszek do sporządzania roztworu doustnego/granulat do sporządzania roztworu doustnego</t>
  </si>
  <si>
    <t>Acenocoumarolum</t>
  </si>
  <si>
    <t>Escitalopram</t>
  </si>
  <si>
    <t xml:space="preserve">10 mg </t>
  </si>
  <si>
    <t>Pentoxifyllinum</t>
  </si>
  <si>
    <t>drażetki lub tabl.powl.</t>
  </si>
  <si>
    <t>Moxifloxacinum</t>
  </si>
  <si>
    <t>400 mg</t>
  </si>
  <si>
    <t>Baclofenum *</t>
  </si>
  <si>
    <t xml:space="preserve">postać stała doustna </t>
  </si>
  <si>
    <t>Ibuprofen</t>
  </si>
  <si>
    <t>zawiesina doustna</t>
  </si>
  <si>
    <t>Cefoperazonum</t>
  </si>
  <si>
    <t>proszek do sporządzania roztworu do wstrzykiwań i infuzji; fiol</t>
  </si>
  <si>
    <t>Etamsylatum</t>
  </si>
  <si>
    <t>Acetazolamidum</t>
  </si>
  <si>
    <t>Methyldopum</t>
  </si>
  <si>
    <t>Phenytoinum</t>
  </si>
  <si>
    <t>50mg/ml; 5 ml</t>
  </si>
  <si>
    <t>Flunarizinum</t>
  </si>
  <si>
    <t>Amphotericinum B</t>
  </si>
  <si>
    <t>Metamizolum natricum</t>
  </si>
  <si>
    <t>Alginian magnezu, symetykon, fruktoza, guma ksantanowa, D-pantenol, węglan sodu, wodorotlenek sodu</t>
  </si>
  <si>
    <t>200ml</t>
  </si>
  <si>
    <t>200 ml</t>
  </si>
  <si>
    <t>Chlortalidonum</t>
  </si>
  <si>
    <t>Verapamilum</t>
  </si>
  <si>
    <t>120 mg</t>
  </si>
  <si>
    <t>tabletki powlekane o przedłużnym uwalnianiu</t>
  </si>
  <si>
    <t>Alcohol polyvinilicus</t>
  </si>
  <si>
    <t>krople do oczu; roztwór, 2x5ml</t>
  </si>
  <si>
    <t>Lamotriginum</t>
  </si>
  <si>
    <t>Melatoninum</t>
  </si>
  <si>
    <t>Carbacholum</t>
  </si>
  <si>
    <t>0,1 mg/ml,1,5 ml</t>
  </si>
  <si>
    <t>Mirtazapinum</t>
  </si>
  <si>
    <t xml:space="preserve">15 mg </t>
  </si>
  <si>
    <t>Natamicinum</t>
  </si>
  <si>
    <t>globulki</t>
  </si>
  <si>
    <t>30 g</t>
  </si>
  <si>
    <t>tuba- krem</t>
  </si>
  <si>
    <t>Acidum acetylsalicylicum</t>
  </si>
  <si>
    <t>75 mg</t>
  </si>
  <si>
    <t>tabletki dojelitowe</t>
  </si>
  <si>
    <t>Tramadoli hydrochloridum</t>
  </si>
  <si>
    <t>100 mg/2 ml</t>
  </si>
  <si>
    <t>Bismuthi subgallas + Zinci oxidum + Tanninum</t>
  </si>
  <si>
    <t>200mg + 100mg +150 mg</t>
  </si>
  <si>
    <t>czopki doodbytnicze</t>
  </si>
  <si>
    <t>Salbutamol</t>
  </si>
  <si>
    <t xml:space="preserve"> 0,5 mg/ml</t>
  </si>
  <si>
    <t>Extractum fluidum compositum ex: crataegi fructu, Valerianae radice, Lupuli flore, Passiflorae herba</t>
  </si>
  <si>
    <t>3,15 ml/15ml</t>
  </si>
  <si>
    <t>Acidum ascorbicum, Ferrosi sulfas</t>
  </si>
  <si>
    <t>Ferrosi sulfas</t>
  </si>
  <si>
    <t>80 mg Fe2+</t>
  </si>
  <si>
    <t>tabl. o przedłużonym uwalnianiu</t>
  </si>
  <si>
    <t>Tetracyclini hydrochloridum</t>
  </si>
  <si>
    <t>Acidum lipoicum</t>
  </si>
  <si>
    <t>600mg / 50ml</t>
  </si>
  <si>
    <t>koncentrat do sporządzania roztworu do infuzji, fiol</t>
  </si>
  <si>
    <t>Liraglutidum</t>
  </si>
  <si>
    <t>6 mg/ml</t>
  </si>
  <si>
    <t>płyn doustny</t>
  </si>
  <si>
    <t>Tocopherolum</t>
  </si>
  <si>
    <t>300 mg/ml; 10 ml</t>
  </si>
  <si>
    <t xml:space="preserve">krople doustne, roztwór </t>
  </si>
  <si>
    <t>Itopridi hydrochloridum</t>
  </si>
  <si>
    <t>Zofenopril *</t>
  </si>
  <si>
    <t>30 mg</t>
  </si>
  <si>
    <t>Aciclovirum</t>
  </si>
  <si>
    <t>50 mg/g; 5 g</t>
  </si>
  <si>
    <t>krem</t>
  </si>
  <si>
    <t>30 mg/g; 4,5 g</t>
  </si>
  <si>
    <t>maść do oczu</t>
  </si>
  <si>
    <t>Sodium Butyrate</t>
  </si>
  <si>
    <t>500mg mikrogranulatu maślanu sodu i trójglicerydu pochodzenia roślinnego, co odpowiada 150mg maślanu sodu</t>
  </si>
  <si>
    <t>Kwas dokozaheksaenowy (DHA)</t>
  </si>
  <si>
    <t>150 mg</t>
  </si>
  <si>
    <t>kapsułki twist-off</t>
  </si>
  <si>
    <t>Posta / Opakowanie</t>
  </si>
  <si>
    <t>Ilość sztuk</t>
  </si>
  <si>
    <t>Lidocaini hydrochloridum</t>
  </si>
  <si>
    <t>100 mg/g; 38 g</t>
  </si>
  <si>
    <t xml:space="preserve">aerozol, roztwór </t>
  </si>
  <si>
    <t>Aplikator do Lidocainy</t>
  </si>
  <si>
    <t>200 szt/op</t>
  </si>
  <si>
    <t>aplikator</t>
  </si>
  <si>
    <t>Środek do dezynfekcji skóry i błon śluzowych oraz przed zabiegami chirurgicznymi</t>
  </si>
  <si>
    <t>butelka 1000 ml</t>
  </si>
  <si>
    <t>Levomepromazinum</t>
  </si>
  <si>
    <t>Alteplasum *</t>
  </si>
  <si>
    <t>20 mg</t>
  </si>
  <si>
    <t>500 j.m. lub 600 j.m.</t>
  </si>
  <si>
    <t xml:space="preserve">proszek i rozpuszczalnik do sporządzania roztworu do wstrzykiwań, 1 fiol. proszku + fiol. rozp. </t>
  </si>
  <si>
    <t>Fludrocortisoni acetas</t>
  </si>
  <si>
    <t>(30mg + 0,2mg)/g</t>
  </si>
  <si>
    <t>Calcii glubionas</t>
  </si>
  <si>
    <t>9 mg Ca2+/ml; 10 ml</t>
  </si>
  <si>
    <t>Tobramycinum *</t>
  </si>
  <si>
    <t>3 mg/ml, 80 ml</t>
  </si>
  <si>
    <t>roztwór do infuzji, butelka</t>
  </si>
  <si>
    <t>3 mg/ml, 120 ml</t>
  </si>
  <si>
    <t>zawiesina doustna butelka</t>
  </si>
  <si>
    <t>Levetiracetamum*</t>
  </si>
  <si>
    <t>roztwór doustny, butelka + strzykawka</t>
  </si>
  <si>
    <t>Phenoxymethylpenicillinum kalicum * ^^</t>
  </si>
  <si>
    <t>1 500 000 j.m.</t>
  </si>
  <si>
    <t>1 000 000 j.m.</t>
  </si>
  <si>
    <t>Tobramycinum</t>
  </si>
  <si>
    <t>(3mg/ml) 5 ml</t>
  </si>
  <si>
    <t>krople do oczu, roztwór: but. 5 ml</t>
  </si>
  <si>
    <t>Trazodoni hydrochloridum*</t>
  </si>
  <si>
    <t>tabletka powlekana o przedłużonym uwalnianiu, 1 linia podziału – tabletka podzielna na 2 części</t>
  </si>
  <si>
    <t xml:space="preserve">tabletka o przedłużonym uwalnianiu, z nacięciami ułatwiającymi podział na 3 równe dawki
</t>
  </si>
  <si>
    <t>^^opakowanie nie większe niż 15 sztuk</t>
  </si>
  <si>
    <t>Nimodipinum</t>
  </si>
  <si>
    <t xml:space="preserve">30 mg </t>
  </si>
  <si>
    <t>Cisatracurium*</t>
  </si>
  <si>
    <t>10 mg/ 5 ml</t>
  </si>
  <si>
    <t>5mg/ 2,5ml</t>
  </si>
  <si>
    <t>Amisulpridum *</t>
  </si>
  <si>
    <t>Amoxicillinum</t>
  </si>
  <si>
    <t>500 mg/5 ml; 60 ml</t>
  </si>
  <si>
    <t>Azathioprinum</t>
  </si>
  <si>
    <t>Betaxololum</t>
  </si>
  <si>
    <t>5 mg/ml; 5 ml</t>
  </si>
  <si>
    <t>krople do oczu, roztwór</t>
  </si>
  <si>
    <t>Candesartanum cilexetilum **</t>
  </si>
  <si>
    <t xml:space="preserve">16 mg </t>
  </si>
  <si>
    <t>8 mg</t>
  </si>
  <si>
    <t>Cyclophosphamidum</t>
  </si>
  <si>
    <t>Desmopressini acetas</t>
  </si>
  <si>
    <t>4 µg/1 ml</t>
  </si>
  <si>
    <t xml:space="preserve">Desmopressinum * </t>
  </si>
  <si>
    <t>60 mcg</t>
  </si>
  <si>
    <t>liofilizat doustny</t>
  </si>
  <si>
    <t>120 mcg</t>
  </si>
  <si>
    <t>Dorzolamidum</t>
  </si>
  <si>
    <t>20 mg/ml; 5 ml</t>
  </si>
  <si>
    <t>Fluoxetinum</t>
  </si>
  <si>
    <t>Flupentixolum^^</t>
  </si>
  <si>
    <t>3 mg</t>
  </si>
  <si>
    <t>postać stała doustna^^</t>
  </si>
  <si>
    <t xml:space="preserve">Furosemidum </t>
  </si>
  <si>
    <t>40 mg</t>
  </si>
  <si>
    <t>Glucagoni hydrochloridum</t>
  </si>
  <si>
    <t>proszek i rozp. do sporz. roztw. do wstrz.</t>
  </si>
  <si>
    <t>Haloperidoli decanoas</t>
  </si>
  <si>
    <t>50 mg/ml, 1 ml</t>
  </si>
  <si>
    <t>Ipratropii bromidum</t>
  </si>
  <si>
    <t xml:space="preserve">0,25 mg/ml; fl. 20 ml </t>
  </si>
  <si>
    <t>Moclobemidum</t>
  </si>
  <si>
    <t>Quetiapinum</t>
  </si>
  <si>
    <t>Rifampicinum</t>
  </si>
  <si>
    <t>Valsartanum *</t>
  </si>
  <si>
    <t>80 mg</t>
  </si>
  <si>
    <t>160 mg</t>
  </si>
  <si>
    <t xml:space="preserve">dieta eliminacyjna, mleko modyfikowane dla niemowląt z małą i bardzo małą masą urodzeniową 
</t>
  </si>
  <si>
    <t>Dieta oparta na aminokwasach, kompletna pod względem odżywczym z dodatkiem długołańcuchowych wielonienasyconych kwasów tłuszczowych (LCP), kwasu dokozaheksaenowego (DHA) i kwasu arachidonowego (ARA), hipoalergiczna; na 100 g 475 ckal; aminokwasy 15,5 g, węglowodany 54 g,tłuszcze 23g</t>
  </si>
  <si>
    <t>400g; puszka</t>
  </si>
  <si>
    <t>^^max 50 szt w opakowaniu</t>
  </si>
  <si>
    <t>**wymagany jeden podmiot odpowiedzialny w przypadku tej samej substancji czynnej</t>
  </si>
  <si>
    <t>Corticorelin***</t>
  </si>
  <si>
    <t>0,1 mg</t>
  </si>
  <si>
    <t>amp. + rozp. 1ml</t>
  </si>
  <si>
    <t>***import docelowy</t>
  </si>
  <si>
    <t>Gonadoreline**</t>
  </si>
  <si>
    <t>0,1 mg/1ml</t>
  </si>
  <si>
    <t>amp.</t>
  </si>
  <si>
    <t>Labetalol**</t>
  </si>
  <si>
    <t>0,1g/20ml</t>
  </si>
  <si>
    <t>inj.</t>
  </si>
  <si>
    <t>**import docelowy</t>
  </si>
  <si>
    <t>Sodium nitroprusside**</t>
  </si>
  <si>
    <t>0,05g</t>
  </si>
  <si>
    <t>1 amp. + rozp. 5 ml</t>
  </si>
  <si>
    <t>Isoprenaline ****</t>
  </si>
  <si>
    <t>0,2 mg/ml;1 ml</t>
  </si>
  <si>
    <t>Sodium perchlorate****</t>
  </si>
  <si>
    <t>0,3 g/1 ml; 40ml</t>
  </si>
  <si>
    <t>krople</t>
  </si>
  <si>
    <t>****import docelowy</t>
  </si>
  <si>
    <t xml:space="preserve">200 mg </t>
  </si>
  <si>
    <t>kapsułki twarde</t>
  </si>
  <si>
    <t>^wymagany jeden podmiot odpowiedzialny</t>
  </si>
  <si>
    <t>Glyceroli trinitras^^^^</t>
  </si>
  <si>
    <t>roztwór do infuzji; amp.</t>
  </si>
  <si>
    <t>^^^^możliwe czasowe dopuszczenie</t>
  </si>
  <si>
    <t>Ilość saszetek</t>
  </si>
  <si>
    <t>1 g granulatu P: zawiera 738 mg cholestyraminy, 200 mg pektyny, 54 mg sacharozy oraz 1,8 mg kwasu sorbinowego i substancji smakowych ^^^^</t>
  </si>
  <si>
    <t xml:space="preserve">1 saszetka 4 g </t>
  </si>
  <si>
    <t>granulat</t>
  </si>
  <si>
    <t>^^^^ możliwe czasowe dopuszczenie</t>
  </si>
  <si>
    <t>Mitomycinum*^</t>
  </si>
  <si>
    <t xml:space="preserve"> 20 mg</t>
  </si>
  <si>
    <t xml:space="preserve">proszek do sporządzania roztworu do wstrzykiwań, fiol. </t>
  </si>
  <si>
    <t>^możłiwe czasowe dopuszczenie</t>
  </si>
  <si>
    <t>Phenobarbital ****^^^^</t>
  </si>
  <si>
    <t>0,04g</t>
  </si>
  <si>
    <t>fiol. + rozp. 2 ml</t>
  </si>
  <si>
    <t>**** ^^^^import docelowy lub czasowe dopuszczenie</t>
  </si>
  <si>
    <t>Wysokooczyszczony,dwupierścieniowy węglowodór nasycony o wzorze chemicznym C10F18,stosowany w chirurgii okulistycznej  w celu śródoperacyjnej czasowej tamponady siatkówki podczas odwarstwiania siatkówki , wymagane parametry: ciężar właściwy 1,93g/cm3, współczynnik załamania światła n=1,31 ( przy temp 20 °C), lepkość 5,53 mpas ( przy temp 25 °C), temperatura wrzenia 140,4-142,4 ; produkt sterylny, gotowy do użycia* ^</t>
  </si>
  <si>
    <t xml:space="preserve"> 7 ml</t>
  </si>
  <si>
    <t>Wysokooczyszczony olej silikonowy   stosowany w chirurgii okulistycznej w celu endotamponady siatkówki . Wymagane parametry :lepkości 5000 mpas, ciężar właściwy 0,97g/cm3 (przy temp. 25 °C), współczynnik załamania światła n=1,40, napięcie powierzchniowe 21mN/m (względem powietrza), międzygraniczne napięcie 40mN/m (względem wody), produkt sterylny, gotowy do użycia.*^</t>
  </si>
  <si>
    <t>5000 cSt; 10ml</t>
  </si>
  <si>
    <t>* wymagany jeden wytwórca</t>
  </si>
  <si>
    <t>^preparat kompatybilny z aparatem Constellation firmy Alcon stosowanym na klinice</t>
  </si>
  <si>
    <t>Trójglicerydy krótko- i średniołańcuchowych kwasów tłuszczowych (olej palmowy – MCT), maltoza, liofilizowane żywe kultury bakterii (wytworzone z udziałem pochodnych mleka): Streptococcus thermophilus, Bifidobacterium longum, Bifidobacterium breve, Bifidobacterium infantis, Lactobacillus acidophilus, Lactobacillus plantarum, Lactobacillus paracasei, Lactobacillus delbruecki ssp. bulgaricus</t>
  </si>
  <si>
    <t xml:space="preserve">2 fio x 5 ml </t>
  </si>
  <si>
    <t>Dieta kompletna, hiperkaloryczna (1,5 kcal/ml), normobiałkowa, ubogoresztkowa, w postaci napoju mlecznego, do leczenia żywieniowego drogą przewodu pok.*</t>
  </si>
  <si>
    <t>butelka plastikowa: płyn 200 ml</t>
  </si>
  <si>
    <t>Kompletna dieta do żywienia dojelitowego, wysokoenergetyczna -2 kcal/ml, bogatobiałkowa - 20% energii białkowej, zawierająca białko mleka, tłuszcze MCT/LCT i ω-3 kwasy tłuszczowe, niskosodowa, bezresztkowa, o osmolarności do 395 mosmol/l *</t>
  </si>
  <si>
    <t xml:space="preserve">Gotowy do użycia, przeznaczony do żywienia dojelitowego przez zgłębnik; w worku zabezpieczonym samozasklepiającą się membraną </t>
  </si>
  <si>
    <t>*wymagany jeden producent</t>
  </si>
  <si>
    <t>100 ml płynu zawiera: 10 g białka;10,4 g węglowodanów; 4,9 g tłuszczu; 0,09 g błonnika oraz 116 mg sodu;  126 kcal; 275 mOsm/l</t>
  </si>
  <si>
    <t>hydrolizat białka serwatkowego z mleka, oleje roślinne (palmowy z certyfikowanych upraw, rzepakowy, słonecznikowy, wysokooleinowy słonecznikowy, kokosowy), syrop glukozowy w proszku, maltodekstryna, galaktooligosacharydy z mleka (9,17 %),  laktoza z mleka, fruktooligosacharydy (0,59 %), olej rybi, chlorek choliny, olej z Mortierella alpina, inozytol, tauryna, L-karnityna, nukleotydy , emulgator (lecytyny z soi), kwas foliowy, jod, mangan, selen, przeciwutleniacz (palmitynian askorbylu), witamini i skł. mineralne</t>
  </si>
  <si>
    <t xml:space="preserve">proszek; 400 g; </t>
  </si>
  <si>
    <t>opakowań</t>
  </si>
  <si>
    <t>system, transdermalny, plaster; opakowanie a 30 plastrów</t>
  </si>
  <si>
    <t>(9 mg/ml) 100 ml</t>
  </si>
  <si>
    <t>(9 mg/ml) 250 ml</t>
  </si>
  <si>
    <t>(9 mg/ml) 500 ml</t>
  </si>
  <si>
    <t>(9 mg/ml) 1000 ml</t>
  </si>
  <si>
    <t>300 mcg/ml (30 mln j.m./ml)</t>
  </si>
  <si>
    <t>granulat do sporządzania roztworu doustnego</t>
  </si>
  <si>
    <t>0,25 mmol/ml(181,43mg/ml); 10ml</t>
  </si>
  <si>
    <t>roztwór do wstrzykiwań; amp-strzykawka</t>
  </si>
  <si>
    <t>proszek i rozp. do sporządzania roztworu do wstrzykiwań/infuzji; fiol. proszku + rozp.</t>
  </si>
  <si>
    <t>koncentrat do sporządzania roztworu do wlewu dożylnego; amp.</t>
  </si>
  <si>
    <t>Tramadoli hydrochloridum + Paracetamolum</t>
  </si>
  <si>
    <t>Memantini hydrochloridum</t>
  </si>
  <si>
    <t>Cholecalciferolum + Retinoluml</t>
  </si>
  <si>
    <t>37,5 mg + 325 mg</t>
  </si>
  <si>
    <t>14 mg/ml; 10ml (5ml x 2)</t>
  </si>
  <si>
    <t>60 mg; 100 mg Fe2+</t>
  </si>
  <si>
    <t>(10000j.m.+20000j.m.)/ml  10 ml</t>
  </si>
  <si>
    <t>proszek do przyg. konc. do sporz. roztw. do inf.; fiol 10 ml</t>
  </si>
  <si>
    <t xml:space="preserve">roztwór do stos. wewnątrz-gałkowego </t>
  </si>
  <si>
    <t>tabletki ulegające rozpadowi w jamie ustnej</t>
  </si>
  <si>
    <t>syrop butelka 150 g</t>
  </si>
  <si>
    <t>roztwór do wstrzykiwań; 1 wstrzykiwacz 3 ml</t>
  </si>
  <si>
    <t>główne substancje czynne: PVP - iod; stężenie użytkowe: 100 mg/ml; spektrum działania: B, Tbc, F, V</t>
  </si>
  <si>
    <t>proszek i rozp. dosporz. roztw. do inf., fiol. proszku +rozp. 10 ml</t>
  </si>
  <si>
    <t>proszek i rozp. dosporz. roztw. do inf., fiol. proszku +rozp. 20 ml</t>
  </si>
  <si>
    <t>proszek i rozp. dosporz. roztw. do inf., fiol. proszku +rozp. 50 ml</t>
  </si>
  <si>
    <t>Prothrombinum multiplex humanum</t>
  </si>
  <si>
    <t>Oxytetracyclini hydrochloridum + Polymyxinum B sulfas + Hydrocortisoni acetas</t>
  </si>
  <si>
    <t>Clioquinolum + Flumetasonum</t>
  </si>
  <si>
    <t>(5mg+10 000 j.m.+15 mg)/ml; 5 ml</t>
  </si>
  <si>
    <t>1 mg/g; 3g</t>
  </si>
  <si>
    <t>krople do oczu i uszu, zawiesina; 5 ml</t>
  </si>
  <si>
    <t>maść; tuba 15 g</t>
  </si>
  <si>
    <t>roztwór do wstrz.; opakowanie z polipropylenu</t>
  </si>
  <si>
    <t>Dihydroxyaluminii natrii carbonas</t>
  </si>
  <si>
    <t>340 mg/5 ml; 250 ml</t>
  </si>
  <si>
    <t>100 mg/ml; 300 ml</t>
  </si>
  <si>
    <t>101 mg/ml; 150 ml</t>
  </si>
  <si>
    <t xml:space="preserve">roztwór do wstrz. i inf. </t>
  </si>
  <si>
    <t>Chlorprothixeni hydrochloridum</t>
  </si>
  <si>
    <t>Fenoteroli hydrobromidum + Ipratropii bromidum</t>
  </si>
  <si>
    <t>Sulfamethoxazolum + Trimethoprimum</t>
  </si>
  <si>
    <t>(0,5 mg + 0,25 mg) /ml; 20 ml</t>
  </si>
  <si>
    <t>800 mg + 160 mg</t>
  </si>
  <si>
    <t>granulat do sporządzania zawiesiny doustnej</t>
  </si>
  <si>
    <t>płyn do inh. z nebulizatora, butel. 20 ml</t>
  </si>
  <si>
    <t>płyn do inhalacji z nebulizatora</t>
  </si>
  <si>
    <t>proszek do sporządzania koncentratu roztworu do infuzji</t>
  </si>
  <si>
    <t>1 mg/ml 10ml lub 2 mg/ml 5 ml</t>
  </si>
  <si>
    <t>7ml; do zakupu płyn, fiolka lub strzykawka</t>
  </si>
  <si>
    <t xml:space="preserve"> 10ml płyn; szklana strzykawka kompatybilna z aparatem będacym na wyposażeniu zamawiającego *^</t>
  </si>
  <si>
    <t xml:space="preserve">krople; 1op a 2 butel. 10 ml </t>
  </si>
  <si>
    <t>dla smaku truskawkowego:
Nazwa handlowa:
Dawka: 
Postać / Opakowanie:
dla smaku waniliowego:
Nazwa handlowa:
Dawka: 
Postać / Opakowanie:
dla smaku czarnej porzeczki:
Nazwa handlowa:
Dawka: 
Postać / Opakowanie:
dla smaku czekoladowego:
Nazwa handlowa:
Dawka: 
Postać / Opakowanie:</t>
  </si>
  <si>
    <t>dla smaku truskawkowego:
dla smaku waniliowego:
dla smaku czarnej porzeczki:
dla smaku czekoladowego:</t>
  </si>
  <si>
    <t xml:space="preserve">Dieta bardzo wysokobiałkowa, polimeryczna oparta o cztery źródła białka (serwatka, kazeina,białko  grochu,białko sojowe), o umiarkowanej kaloryczności, bezresztkowa, o ograniczonej zawartości węglowodanów,zawierająca MCT  i glitaminę (1,26 kcal/ml) </t>
  </si>
  <si>
    <t>opakowanie: butelka optri 500ml</t>
  </si>
  <si>
    <t>W 100 g proszku: Wartość energetyczna 2015 kJ
Wartość energetyczna 481 kcal , Tłuszcz w tym: 25 g -kwasy nasycone 11 g -kwasy jednonienasycone 9,7 g -kwasy wielonienasycone 4 g Węglowodany, w tym: 52 g cukry 24 g, Błonnik 4,1 g, Białko 11 g</t>
  </si>
  <si>
    <t>Laktoza z mleka,odtłuszczone mleko w proszku,oleje roślinne (słonecznikowy,rzepakowy,trójglicerydy średniołańcuchowe (MCT) z oleju kokosowego i/lub palmowego,z wiesiołka dwuletniego Oenothera biennis L.), galaktooligosacharydy z mleka (9%), bezwodny tłuszcz mleczny,białko serwatkowe z mleka,maltodekstryna,lipidy jaja kurzego,fruktooligosacharaydy (0,6%),wapń,olej rybi,potas,olej z Mortierella alpina,sód,magnez,inozytol,witamina C,emulgator: lecytyna sojowa,chlorek choliny,tauryna,żelazo,cynk,witamina E,kwas cytydyno-5’-monofosforowy,niacyna (witamina B3),sól sodowa kwasu urydyno-5’-monofosforowego,sól sodowa kwasu inozyno-5’-monofosforowego,kwas pantotenowy(witamina B5),L-karnityna,kwas adenozyno-5’-monofosforowy,sól sodowa kwasu guanozyno-5’-monofosforowego,miedź,witamina A,tiamina(witamina B1),witamina B6, ryboflawina (witamina B2),kwas foliowy (witamina B9),jod,mangan,witamina K,biotyna(witamina B7),selen,witamina D,witamina B12.</t>
  </si>
  <si>
    <t>Wartości odżywcze 100 g proszku
Wartość energetyczna 2058 kJ/ 492 kcal
Tłuszcz, w tym: 26 g
- kwasy nasycone 10 g
- kwasy jednonienasycone 12 g
- kwasy wielonienasycone 4,2 g
Węglowodany, w tym: 49 g
- cukry 41 g
Błonnik 3,7 g; Białko 14 g; Sól  0,42 g; Witamina A   654 µg; Witamina D 11 µg; Witamina E 14 mg; Witamina K 39 µg; Witamina C 77 mg; Tiamina  0,61 mg; Ryboflawina   1,0 mg; Niacyna   12mg; Witamina B6 0,52 mg; Kwas foliowy 131 µg; Witamina B12 1,7 µg; Biotyna 20 µg; Kwas pantotenowy 3,9 mg; Sód 180 mg; Potas  508 mg; Chlorek 367 mg; Wapń 569 mg; Fosfor 311 mg; Magnez 47,0 mg; Żelazo 7,8 mg; Cynk  6,0 mg; Miedź 0,39 mg; Mangan 0,054 mg; Selen 11 µg; Jod 142 µg; Nukleotydy 21 mg; Trójglicerydy średniołańcuchowe (MCT) 2,6g; L-karnityna 7,4 mg; Cholina 85 mg; Inozytol 143 mg; Tauryna 32 mg; Kwas dokozaheksaenowy (DHA) 90 mg</t>
  </si>
  <si>
    <t>Wytwórca</t>
  </si>
  <si>
    <t>Podmiot Odpowiedzialny (poz. 1, 3-4)
Producent (poz. 2)</t>
  </si>
  <si>
    <t>Podmiot Odpowiedzialny (poz. 1-29)
Producent (poz. 30)</t>
  </si>
  <si>
    <t>Producent</t>
  </si>
  <si>
    <t>* wymagany jeden podmiot odpowiedzialny w przypadku tej samej substancji czynnej</t>
  </si>
  <si>
    <t>Numer GTIN (jeżeli dotyczy)</t>
  </si>
  <si>
    <t>Isavuconazolum^</t>
  </si>
  <si>
    <t>Oświadczamy, że oferowane przez nas w części 1-25, 26 (poz. 1-17, 19-20, 22-46), 27 (poz. 1, 3-4), 28-35, 36 (poz. 1-29), 41-44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</si>
  <si>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r>
      <t xml:space="preserve">Oświadczamy, że oferowane przez nas w części 37-40, 45 </t>
    </r>
    <r>
      <rPr>
        <sz val="11"/>
        <rFont val="Times New Roman"/>
        <family val="1"/>
      </rPr>
      <t>produkty lecznicze są dopuszczone do obrotu na terenie Polski na zasadach określonych w art. 3 lub 4a lub 4 ust. 1 i 2 ustawy prawo farmaceutyczne. Jednocześnie oświadczamy, że na każdorazowe wezwanie Zamawiającego przedstawimy dokumenty dopuszczające do obrotu na terenie Polski (dotyczy wykonawców oferujących produkty lecznicze).</t>
    </r>
  </si>
  <si>
    <t>Oświadczamy, że oferowane przez nas w części 26 (poz. 18, 21), 46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</si>
  <si>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części 26 (poz. 47, 48), 36 (poz. 30), 47-49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</si>
  <si>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Podmiot Odpowiedzialny (poz. poz. 1-17, 19-20, 22-46)
Wytwórca (poz. 18, 21)
Producent (poz. 47, 48)</t>
  </si>
  <si>
    <t>Numer GTIN (poz. 1-17, 19-20, 22-46)
Numer GTIN (poz. 18, 21, 47, 48 jeżeli dotyczy)</t>
  </si>
  <si>
    <t>Numer GTIN (poz. 1, 3-4)
Numer GTIN (poz. 2 jeżeli dotyczy)</t>
  </si>
  <si>
    <t>Numer GTIN (poz. 1-29)
Numer GTIN (poz. 30 jeżeli dotyczy)</t>
  </si>
  <si>
    <t xml:space="preserve">Opakowanie a 2 butelki </t>
  </si>
  <si>
    <t xml:space="preserve">Oferowana ilość opakowań a 2 butelki </t>
  </si>
  <si>
    <t xml:space="preserve">Cena brutto # jednego opakowania a 2 butelki </t>
  </si>
  <si>
    <r>
      <t xml:space="preserve">2 g/100 ml 
</t>
    </r>
    <r>
      <rPr>
        <sz val="11"/>
        <color indexed="10"/>
        <rFont val="Times New Roman"/>
        <family val="1"/>
      </rPr>
      <t>lub 100 mg/5 ml, 130 g</t>
    </r>
  </si>
  <si>
    <t>* wymagana droga podania dopęcherzowa - udokumentowana w  Karcie Charakterystyce Produktu Leczniczego</t>
  </si>
  <si>
    <r>
      <t xml:space="preserve">50mg/1 ml, 5 ml lub 250mg
</t>
    </r>
    <r>
      <rPr>
        <sz val="11"/>
        <color indexed="10"/>
        <rFont val="Times New Roman"/>
        <family val="1"/>
      </rPr>
      <t xml:space="preserve">lub 250mg, fiolka o pojemności 20ml </t>
    </r>
  </si>
  <si>
    <r>
      <t xml:space="preserve">100 ml:wartość energetyczna: 630 kJ/150 kcal; białko 5,6 g, węglowodany 18,8 g, tłuszcz 5,8 g; składniki mineralne,pierwiastki śladowe,  witaminy, cholina 69 mg </t>
    </r>
    <r>
      <rPr>
        <sz val="11"/>
        <color indexed="10"/>
        <rFont val="Times New Roman"/>
        <family val="1"/>
      </rPr>
      <t>lub zawartość choliny 26,7 mg/100 ml</t>
    </r>
    <r>
      <rPr>
        <sz val="11"/>
        <color indexed="8"/>
        <rFont val="Times New Roman"/>
        <family val="1"/>
      </rPr>
      <t>; do zakupu o smaku truskawkowym, waniliowym, czarnej porzeczki i czekoladowym (w przypadku czekolady węglowodany 18,5 g, błonnik 0,5 g)</t>
    </r>
  </si>
  <si>
    <r>
      <t xml:space="preserve">W 100 ml: 2kcal/ml, co najmniej 20% energii białkowe, tłuszcze 45 energy%; Osmolarność 395 mosmol/l </t>
    </r>
    <r>
      <rPr>
        <sz val="11"/>
        <color indexed="10"/>
        <rFont val="Times New Roman"/>
        <family val="1"/>
      </rPr>
      <t>lub osmolarność 420 mosmol/l</t>
    </r>
    <r>
      <rPr>
        <sz val="11"/>
        <color indexed="8"/>
        <rFont val="Times New Roman"/>
        <family val="1"/>
      </rPr>
      <t>, 500 ml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</si>
</sst>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6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4" fillId="0" borderId="0" applyBorder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170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44" fontId="51" fillId="0" borderId="0" xfId="105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2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1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left" vertical="top" wrapText="1"/>
    </xf>
    <xf numFmtId="3" fontId="51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33" borderId="11" xfId="0" applyFont="1" applyFill="1" applyBorder="1" applyAlignment="1" applyProtection="1">
      <alignment horizontal="justify" vertical="top" wrapText="1"/>
      <protection/>
    </xf>
    <xf numFmtId="0" fontId="51" fillId="0" borderId="12" xfId="0" applyFont="1" applyBorder="1" applyAlignment="1">
      <alignment horizontal="justify" vertical="top" wrapText="1"/>
    </xf>
    <xf numFmtId="0" fontId="51" fillId="35" borderId="0" xfId="0" applyFont="1" applyFill="1" applyBorder="1" applyAlignment="1" applyProtection="1">
      <alignment horizontal="justify" vertical="top" wrapText="1"/>
      <protection locked="0"/>
    </xf>
    <xf numFmtId="0" fontId="5" fillId="35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0" fontId="51" fillId="33" borderId="11" xfId="0" applyFont="1" applyFill="1" applyBorder="1" applyAlignment="1" applyProtection="1">
      <alignment horizontal="right" vertical="top" wrapText="1"/>
      <protection/>
    </xf>
    <xf numFmtId="0" fontId="51" fillId="0" borderId="12" xfId="0" applyFont="1" applyBorder="1" applyAlignment="1">
      <alignment horizontal="right" vertical="top" wrapText="1"/>
    </xf>
    <xf numFmtId="0" fontId="51" fillId="0" borderId="16" xfId="0" applyFont="1" applyFill="1" applyBorder="1" applyAlignment="1" applyProtection="1">
      <alignment horizontal="justify" vertical="top" wrapText="1"/>
      <protection locked="0"/>
    </xf>
    <xf numFmtId="0" fontId="51" fillId="0" borderId="16" xfId="0" applyFont="1" applyBorder="1" applyAlignment="1">
      <alignment horizontal="justify" vertical="top" wrapText="1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7" xfId="0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7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>
      <alignment horizontal="justify" vertical="top" wrapText="1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>
      <alignment horizontal="lef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="70" zoomScaleNormal="70" zoomScalePageLayoutView="0" workbookViewId="0" topLeftCell="A1">
      <selection activeCell="J11" sqref="J11"/>
    </sheetView>
  </sheetViews>
  <sheetFormatPr defaultColWidth="9.00390625" defaultRowHeight="12.75"/>
  <cols>
    <col min="1" max="1" width="6.25390625" style="55" customWidth="1"/>
    <col min="2" max="2" width="127.875" style="55" customWidth="1"/>
    <col min="3" max="9" width="9.125" style="55" customWidth="1"/>
    <col min="10" max="10" width="36.625" style="55" customWidth="1"/>
    <col min="11" max="16384" width="9.125" style="55" customWidth="1"/>
  </cols>
  <sheetData>
    <row r="2" ht="18.75">
      <c r="B2" s="59" t="s">
        <v>107</v>
      </c>
    </row>
    <row r="3" ht="19.5" thickBot="1"/>
    <row r="4" ht="117.75" customHeight="1">
      <c r="B4" s="58" t="s">
        <v>106</v>
      </c>
    </row>
    <row r="5" ht="102" customHeight="1">
      <c r="B5" s="57" t="s">
        <v>105</v>
      </c>
    </row>
    <row r="6" ht="95.25" customHeight="1" thickBot="1">
      <c r="B6" s="56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6.75390625" style="1" customWidth="1"/>
    <col min="3" max="3" width="20.625" style="1" customWidth="1"/>
    <col min="4" max="4" width="18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196</v>
      </c>
      <c r="E10" s="48" t="s">
        <v>60</v>
      </c>
      <c r="F10" s="49"/>
      <c r="G10" s="47" t="str">
        <f>"Nazwa handlowa /
"&amp;C10&amp;" / 
"&amp;D10</f>
        <v>Nazwa handlowa /
Dawka / 
Postać 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214</v>
      </c>
      <c r="C11" s="53" t="s">
        <v>215</v>
      </c>
      <c r="D11" s="53" t="s">
        <v>216</v>
      </c>
      <c r="E11" s="54">
        <v>450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14.875" style="1" customWidth="1"/>
    <col min="4" max="4" width="41.00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217</v>
      </c>
      <c r="C11" s="53" t="s">
        <v>218</v>
      </c>
      <c r="D11" s="53" t="s">
        <v>219</v>
      </c>
      <c r="E11" s="54">
        <v>12600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217</v>
      </c>
      <c r="C12" s="53" t="s">
        <v>64</v>
      </c>
      <c r="D12" s="53" t="s">
        <v>177</v>
      </c>
      <c r="E12" s="54">
        <v>5400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2" customFormat="1" ht="45">
      <c r="A13" s="65" t="s">
        <v>4</v>
      </c>
      <c r="B13" s="53" t="s">
        <v>217</v>
      </c>
      <c r="C13" s="53" t="s">
        <v>64</v>
      </c>
      <c r="D13" s="53" t="s">
        <v>510</v>
      </c>
      <c r="E13" s="54">
        <v>1620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62" customFormat="1" ht="15">
      <c r="E14" s="3"/>
      <c r="Q14" s="5"/>
    </row>
    <row r="15" spans="2:17" s="62" customFormat="1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  <row r="532" spans="5:17" s="60" customFormat="1" ht="15">
      <c r="E532" s="3"/>
      <c r="Q532" s="5"/>
    </row>
    <row r="533" spans="5:17" s="60" customFormat="1" ht="15">
      <c r="E533" s="3"/>
      <c r="Q533" s="5"/>
    </row>
    <row r="534" spans="5:17" s="60" customFormat="1" ht="15">
      <c r="E534" s="3"/>
      <c r="Q534" s="5"/>
    </row>
    <row r="535" spans="5:17" s="60" customFormat="1" ht="15">
      <c r="E535" s="3"/>
      <c r="Q535" s="5"/>
    </row>
    <row r="536" spans="5:17" s="60" customFormat="1" ht="15">
      <c r="E536" s="3"/>
      <c r="Q536" s="5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7.00390625" style="1" customWidth="1"/>
    <col min="3" max="3" width="18.375" style="1" customWidth="1"/>
    <col min="4" max="4" width="33.00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220</v>
      </c>
      <c r="E10" s="48" t="s">
        <v>60</v>
      </c>
      <c r="F10" s="49"/>
      <c r="G10" s="47" t="str">
        <f>"Nazwa handlowa /
"&amp;C10&amp;" / 
"&amp;D10</f>
        <v>Nazwa handlowa /
Dawka / 
roztworu doustnego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221</v>
      </c>
      <c r="C11" s="53" t="s">
        <v>222</v>
      </c>
      <c r="D11" s="53" t="s">
        <v>223</v>
      </c>
      <c r="E11" s="54">
        <v>1100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9.625" style="1" customWidth="1"/>
    <col min="3" max="3" width="31.625" style="1" customWidth="1"/>
    <col min="4" max="4" width="39.1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63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224</v>
      </c>
      <c r="C11" s="53" t="s">
        <v>511</v>
      </c>
      <c r="D11" s="53" t="s">
        <v>512</v>
      </c>
      <c r="E11" s="54">
        <v>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0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13.125" style="1" customWidth="1"/>
    <col min="4" max="4" width="22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12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63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225</v>
      </c>
      <c r="C11" s="53" t="s">
        <v>226</v>
      </c>
      <c r="D11" s="53" t="s">
        <v>185</v>
      </c>
      <c r="E11" s="54">
        <v>81000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0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13.125" style="1" customWidth="1"/>
    <col min="4" max="4" width="33.3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13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227</v>
      </c>
      <c r="E10" s="48" t="s">
        <v>60</v>
      </c>
      <c r="F10" s="49"/>
      <c r="G10" s="47" t="str">
        <f>"Nazwa handlowa /
"&amp;C10&amp;" / 
"&amp;D10</f>
        <v>Nazwa handlowa /
Dawka / 
Postać / Opakowanie 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228</v>
      </c>
      <c r="C11" s="53" t="s">
        <v>229</v>
      </c>
      <c r="D11" s="53" t="s">
        <v>230</v>
      </c>
      <c r="E11" s="54">
        <v>3300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228</v>
      </c>
      <c r="C12" s="53" t="s">
        <v>231</v>
      </c>
      <c r="D12" s="53" t="s">
        <v>230</v>
      </c>
      <c r="E12" s="54">
        <v>6000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2" customFormat="1" ht="45">
      <c r="A13" s="65" t="s">
        <v>4</v>
      </c>
      <c r="B13" s="53" t="s">
        <v>228</v>
      </c>
      <c r="C13" s="53" t="s">
        <v>232</v>
      </c>
      <c r="D13" s="53" t="s">
        <v>230</v>
      </c>
      <c r="E13" s="54">
        <v>1200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="62" customFormat="1" ht="15">
      <c r="Q14" s="5"/>
    </row>
    <row r="15" spans="2:17" s="62" customFormat="1" ht="46.5" customHeight="1">
      <c r="B15" s="101" t="s">
        <v>94</v>
      </c>
      <c r="C15" s="102"/>
      <c r="D15" s="102"/>
      <c r="E15" s="102"/>
      <c r="F15" s="102"/>
      <c r="Q15" s="5"/>
    </row>
    <row r="16" spans="5:17" s="62" customFormat="1" ht="15">
      <c r="E16" s="3"/>
      <c r="Q16" s="5"/>
    </row>
    <row r="17" spans="2:17" s="62" customFormat="1" ht="34.5" customHeight="1">
      <c r="B17" s="99" t="s">
        <v>98</v>
      </c>
      <c r="C17" s="100"/>
      <c r="D17" s="100"/>
      <c r="E17" s="100"/>
      <c r="F17" s="100"/>
      <c r="G17" s="66"/>
      <c r="H17" s="66"/>
      <c r="I17" s="66"/>
      <c r="J17" s="66"/>
      <c r="K17" s="66"/>
      <c r="L17" s="66"/>
      <c r="M17" s="66"/>
      <c r="N17" s="66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8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4.375" style="45" customWidth="1"/>
    <col min="3" max="3" width="13.125" style="45" customWidth="1"/>
    <col min="4" max="4" width="38.75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14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233</v>
      </c>
      <c r="C11" s="53" t="s">
        <v>193</v>
      </c>
      <c r="D11" s="53" t="s">
        <v>513</v>
      </c>
      <c r="E11" s="54">
        <v>1000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8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3.00390625" style="45" customWidth="1"/>
    <col min="3" max="3" width="11.25390625" style="45" customWidth="1"/>
    <col min="4" max="4" width="35.37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15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234</v>
      </c>
      <c r="C11" s="53" t="s">
        <v>193</v>
      </c>
      <c r="D11" s="53" t="s">
        <v>235</v>
      </c>
      <c r="E11" s="54">
        <v>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62" customFormat="1" ht="15">
      <c r="Q12" s="5"/>
    </row>
    <row r="13" spans="2:17" s="62" customFormat="1" ht="46.5" customHeight="1">
      <c r="B13" s="101" t="s">
        <v>236</v>
      </c>
      <c r="C13" s="102"/>
      <c r="D13" s="102"/>
      <c r="E13" s="102"/>
      <c r="F13" s="102"/>
      <c r="Q13" s="5"/>
    </row>
    <row r="14" spans="5:17" s="62" customFormat="1" ht="15">
      <c r="E14" s="3"/>
      <c r="Q14" s="5"/>
    </row>
    <row r="15" spans="2:17" s="62" customFormat="1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3.625" style="45" customWidth="1"/>
    <col min="3" max="3" width="13.00390625" style="45" customWidth="1"/>
    <col min="4" max="4" width="24.00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16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237</v>
      </c>
      <c r="C11" s="53" t="s">
        <v>184</v>
      </c>
      <c r="D11" s="53" t="s">
        <v>177</v>
      </c>
      <c r="E11" s="54">
        <v>42000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237</v>
      </c>
      <c r="C12" s="53" t="s">
        <v>95</v>
      </c>
      <c r="D12" s="53" t="s">
        <v>177</v>
      </c>
      <c r="E12" s="54">
        <v>5040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94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41"/>
  <sheetViews>
    <sheetView showGridLines="0" zoomScale="70" zoomScaleNormal="70" zoomScalePageLayoutView="80" workbookViewId="0" topLeftCell="A16">
      <selection activeCell="J11" sqref="J11"/>
    </sheetView>
  </sheetViews>
  <sheetFormatPr defaultColWidth="9.00390625" defaultRowHeight="12.75"/>
  <cols>
    <col min="1" max="1" width="5.375" style="45" customWidth="1"/>
    <col min="2" max="2" width="26.875" style="45" customWidth="1"/>
    <col min="3" max="3" width="22.75390625" style="45" customWidth="1"/>
    <col min="4" max="4" width="24.1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17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SUM(N11:N24)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238</v>
      </c>
      <c r="C11" s="53" t="s">
        <v>239</v>
      </c>
      <c r="D11" s="53" t="s">
        <v>177</v>
      </c>
      <c r="E11" s="54">
        <v>4100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240</v>
      </c>
      <c r="C12" s="53" t="s">
        <v>241</v>
      </c>
      <c r="D12" s="53" t="s">
        <v>242</v>
      </c>
      <c r="E12" s="54">
        <v>5400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aca="true" t="shared" si="0" ref="L12:L24">IF(K12=0,"0,00",IF(K12&gt;0,ROUND(E12/K12,2)))</f>
        <v>0,00</v>
      </c>
      <c r="M12" s="19"/>
      <c r="N12" s="46">
        <f aca="true" t="shared" si="1" ref="N12:N24">ROUND(L12*ROUND(M12,2),2)</f>
        <v>0</v>
      </c>
      <c r="Q12" s="5"/>
    </row>
    <row r="13" spans="1:17" s="62" customFormat="1" ht="45">
      <c r="A13" s="65" t="s">
        <v>4</v>
      </c>
      <c r="B13" s="53" t="s">
        <v>240</v>
      </c>
      <c r="C13" s="53" t="s">
        <v>184</v>
      </c>
      <c r="D13" s="53" t="s">
        <v>242</v>
      </c>
      <c r="E13" s="54">
        <v>25200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62" customFormat="1" ht="45">
      <c r="A14" s="65" t="s">
        <v>5</v>
      </c>
      <c r="B14" s="53" t="s">
        <v>243</v>
      </c>
      <c r="C14" s="53" t="s">
        <v>241</v>
      </c>
      <c r="D14" s="53" t="s">
        <v>177</v>
      </c>
      <c r="E14" s="54">
        <v>18000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62" customFormat="1" ht="45">
      <c r="A15" s="65" t="s">
        <v>40</v>
      </c>
      <c r="B15" s="53" t="s">
        <v>244</v>
      </c>
      <c r="C15" s="53" t="s">
        <v>231</v>
      </c>
      <c r="D15" s="53" t="s">
        <v>177</v>
      </c>
      <c r="E15" s="54">
        <v>45000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62" customFormat="1" ht="45">
      <c r="A16" s="65" t="s">
        <v>46</v>
      </c>
      <c r="B16" s="53" t="s">
        <v>244</v>
      </c>
      <c r="C16" s="53" t="s">
        <v>245</v>
      </c>
      <c r="D16" s="53" t="s">
        <v>177</v>
      </c>
      <c r="E16" s="54">
        <v>5000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1:17" s="62" customFormat="1" ht="45">
      <c r="A17" s="65" t="s">
        <v>6</v>
      </c>
      <c r="B17" s="53" t="s">
        <v>246</v>
      </c>
      <c r="C17" s="53" t="s">
        <v>247</v>
      </c>
      <c r="D17" s="53" t="s">
        <v>177</v>
      </c>
      <c r="E17" s="54">
        <v>100</v>
      </c>
      <c r="F17" s="49" t="s">
        <v>67</v>
      </c>
      <c r="G17" s="19" t="s">
        <v>65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  <c r="Q17" s="5"/>
    </row>
    <row r="18" spans="1:17" s="62" customFormat="1" ht="45">
      <c r="A18" s="65" t="s">
        <v>7</v>
      </c>
      <c r="B18" s="53" t="s">
        <v>246</v>
      </c>
      <c r="C18" s="53" t="s">
        <v>248</v>
      </c>
      <c r="D18" s="53" t="s">
        <v>177</v>
      </c>
      <c r="E18" s="54">
        <v>400</v>
      </c>
      <c r="F18" s="49" t="s">
        <v>67</v>
      </c>
      <c r="G18" s="19" t="s">
        <v>65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  <c r="Q18" s="5"/>
    </row>
    <row r="19" spans="1:17" s="62" customFormat="1" ht="45">
      <c r="A19" s="65" t="s">
        <v>20</v>
      </c>
      <c r="B19" s="53" t="s">
        <v>249</v>
      </c>
      <c r="C19" s="53" t="s">
        <v>184</v>
      </c>
      <c r="D19" s="53" t="s">
        <v>242</v>
      </c>
      <c r="E19" s="54">
        <v>4000</v>
      </c>
      <c r="F19" s="49" t="s">
        <v>67</v>
      </c>
      <c r="G19" s="19" t="s">
        <v>65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  <c r="Q19" s="5"/>
    </row>
    <row r="20" spans="1:17" s="62" customFormat="1" ht="45">
      <c r="A20" s="65" t="s">
        <v>45</v>
      </c>
      <c r="B20" s="53" t="s">
        <v>250</v>
      </c>
      <c r="C20" s="53" t="s">
        <v>179</v>
      </c>
      <c r="D20" s="53" t="s">
        <v>177</v>
      </c>
      <c r="E20" s="54">
        <v>600</v>
      </c>
      <c r="F20" s="49" t="s">
        <v>67</v>
      </c>
      <c r="G20" s="19" t="s">
        <v>65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  <c r="Q20" s="5"/>
    </row>
    <row r="21" spans="1:17" s="62" customFormat="1" ht="45">
      <c r="A21" s="65" t="s">
        <v>1</v>
      </c>
      <c r="B21" s="53" t="s">
        <v>251</v>
      </c>
      <c r="C21" s="53" t="s">
        <v>95</v>
      </c>
      <c r="D21" s="53" t="s">
        <v>177</v>
      </c>
      <c r="E21" s="54">
        <v>7200</v>
      </c>
      <c r="F21" s="49" t="s">
        <v>67</v>
      </c>
      <c r="G21" s="19" t="s">
        <v>65</v>
      </c>
      <c r="H21" s="19"/>
      <c r="I21" s="19"/>
      <c r="J21" s="20"/>
      <c r="K21" s="19"/>
      <c r="L21" s="19" t="str">
        <f t="shared" si="0"/>
        <v>0,00</v>
      </c>
      <c r="M21" s="19"/>
      <c r="N21" s="46">
        <f t="shared" si="1"/>
        <v>0</v>
      </c>
      <c r="Q21" s="5"/>
    </row>
    <row r="22" spans="1:17" s="62" customFormat="1" ht="45">
      <c r="A22" s="65" t="s">
        <v>0</v>
      </c>
      <c r="B22" s="53" t="s">
        <v>252</v>
      </c>
      <c r="C22" s="53" t="s">
        <v>248</v>
      </c>
      <c r="D22" s="53" t="s">
        <v>177</v>
      </c>
      <c r="E22" s="54">
        <v>43200</v>
      </c>
      <c r="F22" s="49" t="s">
        <v>67</v>
      </c>
      <c r="G22" s="19" t="s">
        <v>65</v>
      </c>
      <c r="H22" s="19"/>
      <c r="I22" s="19"/>
      <c r="J22" s="20"/>
      <c r="K22" s="19"/>
      <c r="L22" s="19" t="str">
        <f t="shared" si="0"/>
        <v>0,00</v>
      </c>
      <c r="M22" s="19"/>
      <c r="N22" s="46">
        <f t="shared" si="1"/>
        <v>0</v>
      </c>
      <c r="Q22" s="5"/>
    </row>
    <row r="23" spans="1:17" s="62" customFormat="1" ht="45">
      <c r="A23" s="65" t="s">
        <v>140</v>
      </c>
      <c r="B23" s="53" t="s">
        <v>253</v>
      </c>
      <c r="C23" s="53" t="s">
        <v>254</v>
      </c>
      <c r="D23" s="53" t="s">
        <v>255</v>
      </c>
      <c r="E23" s="54">
        <v>90</v>
      </c>
      <c r="F23" s="49" t="s">
        <v>67</v>
      </c>
      <c r="G23" s="19" t="s">
        <v>65</v>
      </c>
      <c r="H23" s="19"/>
      <c r="I23" s="19"/>
      <c r="J23" s="20"/>
      <c r="K23" s="19"/>
      <c r="L23" s="19" t="str">
        <f t="shared" si="0"/>
        <v>0,00</v>
      </c>
      <c r="M23" s="19"/>
      <c r="N23" s="46">
        <f t="shared" si="1"/>
        <v>0</v>
      </c>
      <c r="Q23" s="5"/>
    </row>
    <row r="24" spans="1:17" s="62" customFormat="1" ht="45">
      <c r="A24" s="65" t="s">
        <v>141</v>
      </c>
      <c r="B24" s="53" t="s">
        <v>253</v>
      </c>
      <c r="C24" s="53" t="s">
        <v>256</v>
      </c>
      <c r="D24" s="53" t="s">
        <v>257</v>
      </c>
      <c r="E24" s="54">
        <v>40</v>
      </c>
      <c r="F24" s="49" t="s">
        <v>67</v>
      </c>
      <c r="G24" s="19" t="s">
        <v>65</v>
      </c>
      <c r="H24" s="19"/>
      <c r="I24" s="19"/>
      <c r="J24" s="20"/>
      <c r="K24" s="19"/>
      <c r="L24" s="19" t="str">
        <f t="shared" si="0"/>
        <v>0,00</v>
      </c>
      <c r="M24" s="19"/>
      <c r="N24" s="46">
        <f t="shared" si="1"/>
        <v>0</v>
      </c>
      <c r="Q24" s="5"/>
    </row>
    <row r="25" s="62" customFormat="1" ht="15">
      <c r="Q25" s="5"/>
    </row>
    <row r="26" spans="2:17" s="62" customFormat="1" ht="46.5" customHeight="1">
      <c r="B26" s="103" t="s">
        <v>568</v>
      </c>
      <c r="C26" s="104"/>
      <c r="D26" s="104"/>
      <c r="E26" s="104"/>
      <c r="F26" s="104"/>
      <c r="Q26" s="5"/>
    </row>
    <row r="27" spans="5:17" s="62" customFormat="1" ht="15">
      <c r="E27" s="3"/>
      <c r="Q27" s="5"/>
    </row>
    <row r="28" spans="2:17" s="62" customFormat="1" ht="34.5" customHeight="1">
      <c r="B28" s="99" t="s">
        <v>98</v>
      </c>
      <c r="C28" s="100"/>
      <c r="D28" s="100"/>
      <c r="E28" s="100"/>
      <c r="F28" s="100"/>
      <c r="G28" s="66"/>
      <c r="H28" s="66"/>
      <c r="I28" s="66"/>
      <c r="J28" s="66"/>
      <c r="K28" s="66"/>
      <c r="L28" s="66"/>
      <c r="M28" s="66"/>
      <c r="N28" s="66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2" customFormat="1" ht="15">
      <c r="E352" s="3"/>
      <c r="Q352" s="5"/>
    </row>
    <row r="353" spans="5:17" s="62" customFormat="1" ht="15">
      <c r="E353" s="3"/>
      <c r="Q353" s="5"/>
    </row>
    <row r="354" spans="5:17" s="62" customFormat="1" ht="15">
      <c r="E354" s="3"/>
      <c r="Q354" s="5"/>
    </row>
    <row r="355" spans="5:17" s="62" customFormat="1" ht="15">
      <c r="E355" s="3"/>
      <c r="Q355" s="5"/>
    </row>
    <row r="356" spans="5:17" s="62" customFormat="1" ht="15">
      <c r="E356" s="3"/>
      <c r="Q356" s="5"/>
    </row>
    <row r="357" spans="5:17" s="62" customFormat="1" ht="15">
      <c r="E357" s="3"/>
      <c r="Q357" s="5"/>
    </row>
    <row r="358" spans="5:17" s="62" customFormat="1" ht="15">
      <c r="E358" s="3"/>
      <c r="Q358" s="5"/>
    </row>
    <row r="359" spans="5:17" s="62" customFormat="1" ht="15">
      <c r="E359" s="3"/>
      <c r="Q359" s="5"/>
    </row>
    <row r="360" spans="5:17" s="62" customFormat="1" ht="15">
      <c r="E360" s="3"/>
      <c r="Q360" s="5"/>
    </row>
    <row r="361" spans="5:17" s="62" customFormat="1" ht="15">
      <c r="E361" s="3"/>
      <c r="Q361" s="5"/>
    </row>
    <row r="362" spans="5:17" s="62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  <row r="532" spans="5:17" s="60" customFormat="1" ht="15">
      <c r="E532" s="3"/>
      <c r="Q532" s="5"/>
    </row>
    <row r="533" spans="5:17" s="60" customFormat="1" ht="15">
      <c r="E533" s="3"/>
      <c r="Q533" s="5"/>
    </row>
    <row r="534" spans="5:17" s="60" customFormat="1" ht="15">
      <c r="E534" s="3"/>
      <c r="Q534" s="5"/>
    </row>
    <row r="535" spans="5:17" s="60" customFormat="1" ht="15">
      <c r="E535" s="3"/>
      <c r="Q535" s="5"/>
    </row>
    <row r="536" spans="5:17" s="60" customFormat="1" ht="15">
      <c r="E536" s="3"/>
      <c r="Q536" s="5"/>
    </row>
    <row r="537" spans="5:17" s="60" customFormat="1" ht="15">
      <c r="E537" s="3"/>
      <c r="Q537" s="5"/>
    </row>
    <row r="538" spans="5:17" s="60" customFormat="1" ht="15">
      <c r="E538" s="3"/>
      <c r="Q538" s="5"/>
    </row>
    <row r="539" spans="5:17" s="60" customFormat="1" ht="15">
      <c r="E539" s="3"/>
      <c r="Q539" s="5"/>
    </row>
    <row r="540" spans="5:17" s="60" customFormat="1" ht="15">
      <c r="E540" s="3"/>
      <c r="Q540" s="5"/>
    </row>
    <row r="541" spans="5:17" s="60" customFormat="1" ht="15">
      <c r="E541" s="3"/>
      <c r="Q541" s="5"/>
    </row>
  </sheetData>
  <sheetProtection/>
  <mergeCells count="4">
    <mergeCell ref="G2:I2"/>
    <mergeCell ref="H6:I6"/>
    <mergeCell ref="B28:F28"/>
    <mergeCell ref="B26:F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07"/>
  <sheetViews>
    <sheetView showGridLines="0" zoomScale="70" zoomScaleNormal="70" zoomScaleSheetLayoutView="85" zoomScalePageLayoutView="115" workbookViewId="0" topLeftCell="A1">
      <selection activeCell="D10" sqref="D10:E10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36.625" style="10" customWidth="1"/>
    <col min="11" max="12" width="16.125" style="10" customWidth="1"/>
    <col min="13" max="16384" width="9.125" style="10" customWidth="1"/>
  </cols>
  <sheetData>
    <row r="1" ht="15">
      <c r="E1" s="13" t="s">
        <v>57</v>
      </c>
    </row>
    <row r="2" spans="3:5" ht="15">
      <c r="C2" s="21"/>
      <c r="D2" s="21" t="s">
        <v>56</v>
      </c>
      <c r="E2" s="21"/>
    </row>
    <row r="4" spans="3:4" ht="15">
      <c r="C4" s="10" t="s">
        <v>48</v>
      </c>
      <c r="D4" s="10" t="s">
        <v>113</v>
      </c>
    </row>
    <row r="6" spans="3:5" ht="33" customHeight="1">
      <c r="C6" s="10" t="s">
        <v>47</v>
      </c>
      <c r="D6" s="83" t="s">
        <v>112</v>
      </c>
      <c r="E6" s="83"/>
    </row>
    <row r="8" spans="3:5" ht="15">
      <c r="C8" s="18" t="s">
        <v>43</v>
      </c>
      <c r="D8" s="86"/>
      <c r="E8" s="86"/>
    </row>
    <row r="9" spans="3:5" ht="15">
      <c r="C9" s="18" t="s">
        <v>49</v>
      </c>
      <c r="D9" s="84"/>
      <c r="E9" s="85"/>
    </row>
    <row r="10" spans="3:5" ht="15">
      <c r="C10" s="18" t="s">
        <v>42</v>
      </c>
      <c r="D10" s="84"/>
      <c r="E10" s="85"/>
    </row>
    <row r="11" spans="3:5" ht="15">
      <c r="C11" s="18" t="s">
        <v>50</v>
      </c>
      <c r="D11" s="84"/>
      <c r="E11" s="85"/>
    </row>
    <row r="12" spans="3:5" ht="15">
      <c r="C12" s="18" t="s">
        <v>51</v>
      </c>
      <c r="D12" s="84"/>
      <c r="E12" s="85"/>
    </row>
    <row r="13" spans="3:5" ht="15">
      <c r="C13" s="18" t="s">
        <v>52</v>
      </c>
      <c r="D13" s="84"/>
      <c r="E13" s="85"/>
    </row>
    <row r="14" spans="3:5" ht="15">
      <c r="C14" s="18" t="s">
        <v>53</v>
      </c>
      <c r="D14" s="84"/>
      <c r="E14" s="85"/>
    </row>
    <row r="15" spans="3:5" ht="15">
      <c r="C15" s="18" t="s">
        <v>54</v>
      </c>
      <c r="D15" s="84"/>
      <c r="E15" s="85"/>
    </row>
    <row r="16" spans="3:5" ht="15">
      <c r="C16" s="18" t="s">
        <v>55</v>
      </c>
      <c r="D16" s="84"/>
      <c r="E16" s="85"/>
    </row>
    <row r="17" spans="4:5" ht="15">
      <c r="D17" s="8"/>
      <c r="E17" s="22"/>
    </row>
    <row r="18" spans="2:5" ht="15" customHeight="1">
      <c r="B18" s="10" t="s">
        <v>2</v>
      </c>
      <c r="C18" s="74" t="s">
        <v>68</v>
      </c>
      <c r="D18" s="75"/>
      <c r="E18" s="76"/>
    </row>
    <row r="19" spans="4:5" ht="15">
      <c r="D19" s="1"/>
      <c r="E19" s="3"/>
    </row>
    <row r="20" spans="3:5" ht="21" customHeight="1">
      <c r="C20" s="7" t="s">
        <v>18</v>
      </c>
      <c r="D20" s="23" t="s">
        <v>101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8" t="s">
        <v>29</v>
      </c>
      <c r="D25" s="24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ht="15">
      <c r="C28" s="18" t="s">
        <v>32</v>
      </c>
      <c r="D28" s="24">
        <f>'część (8)'!H$6</f>
        <v>0</v>
      </c>
      <c r="E28" s="25"/>
    </row>
    <row r="29" spans="3:5" ht="15">
      <c r="C29" s="18" t="s">
        <v>33</v>
      </c>
      <c r="D29" s="24">
        <f>'część (9)'!H$6</f>
        <v>0</v>
      </c>
      <c r="E29" s="25"/>
    </row>
    <row r="30" spans="3:5" ht="15">
      <c r="C30" s="18" t="s">
        <v>34</v>
      </c>
      <c r="D30" s="24">
        <f>'część (10)'!H$6</f>
        <v>0</v>
      </c>
      <c r="E30" s="25"/>
    </row>
    <row r="31" spans="3:5" ht="15">
      <c r="C31" s="18" t="s">
        <v>35</v>
      </c>
      <c r="D31" s="24">
        <f>'część (11)'!H$6</f>
        <v>0</v>
      </c>
      <c r="E31" s="25"/>
    </row>
    <row r="32" spans="3:5" ht="15">
      <c r="C32" s="18" t="s">
        <v>36</v>
      </c>
      <c r="D32" s="24">
        <f>'część (12)'!H$6</f>
        <v>0</v>
      </c>
      <c r="E32" s="25"/>
    </row>
    <row r="33" spans="3:5" ht="15">
      <c r="C33" s="18" t="s">
        <v>37</v>
      </c>
      <c r="D33" s="24">
        <f>'część (13)'!H$6</f>
        <v>0</v>
      </c>
      <c r="E33" s="25"/>
    </row>
    <row r="34" spans="3:5" s="44" customFormat="1" ht="15">
      <c r="C34" s="41" t="s">
        <v>84</v>
      </c>
      <c r="D34" s="24">
        <f>'część (14)'!H$6</f>
        <v>0</v>
      </c>
      <c r="E34" s="25"/>
    </row>
    <row r="35" spans="3:5" s="44" customFormat="1" ht="15">
      <c r="C35" s="41" t="s">
        <v>85</v>
      </c>
      <c r="D35" s="24">
        <f>'część (15)'!H$6</f>
        <v>0</v>
      </c>
      <c r="E35" s="25"/>
    </row>
    <row r="36" spans="3:5" s="44" customFormat="1" ht="15">
      <c r="C36" s="41" t="s">
        <v>86</v>
      </c>
      <c r="D36" s="24">
        <f>'część (16)'!H$6</f>
        <v>0</v>
      </c>
      <c r="E36" s="25"/>
    </row>
    <row r="37" spans="3:5" s="44" customFormat="1" ht="15">
      <c r="C37" s="41" t="s">
        <v>87</v>
      </c>
      <c r="D37" s="24">
        <f>'część (17)'!H$6</f>
        <v>0</v>
      </c>
      <c r="E37" s="25"/>
    </row>
    <row r="38" spans="3:5" s="44" customFormat="1" ht="15">
      <c r="C38" s="41" t="s">
        <v>88</v>
      </c>
      <c r="D38" s="24">
        <f>'część (18)'!H$6</f>
        <v>0</v>
      </c>
      <c r="E38" s="25"/>
    </row>
    <row r="39" spans="3:5" s="44" customFormat="1" ht="15">
      <c r="C39" s="41" t="s">
        <v>89</v>
      </c>
      <c r="D39" s="24">
        <f>'część (19)'!H$6</f>
        <v>0</v>
      </c>
      <c r="E39" s="25"/>
    </row>
    <row r="40" spans="3:5" s="44" customFormat="1" ht="15">
      <c r="C40" s="41" t="s">
        <v>90</v>
      </c>
      <c r="D40" s="24">
        <f>'część (20)'!H$6</f>
        <v>0</v>
      </c>
      <c r="E40" s="25"/>
    </row>
    <row r="41" spans="3:5" s="61" customFormat="1" ht="15">
      <c r="C41" s="63" t="s">
        <v>91</v>
      </c>
      <c r="D41" s="24">
        <f>'część (21)'!H$6</f>
        <v>0</v>
      </c>
      <c r="E41" s="25"/>
    </row>
    <row r="42" spans="3:5" s="61" customFormat="1" ht="15">
      <c r="C42" s="63" t="s">
        <v>92</v>
      </c>
      <c r="D42" s="24">
        <f>'część (22)'!H$6</f>
        <v>0</v>
      </c>
      <c r="E42" s="25"/>
    </row>
    <row r="43" spans="3:5" s="61" customFormat="1" ht="15">
      <c r="C43" s="63" t="s">
        <v>93</v>
      </c>
      <c r="D43" s="24">
        <f>'część (23)'!H$6</f>
        <v>0</v>
      </c>
      <c r="E43" s="25"/>
    </row>
    <row r="44" spans="3:5" s="61" customFormat="1" ht="15">
      <c r="C44" s="63" t="s">
        <v>114</v>
      </c>
      <c r="D44" s="24">
        <f>'część (24)'!H$6</f>
        <v>0</v>
      </c>
      <c r="E44" s="25"/>
    </row>
    <row r="45" spans="3:5" s="61" customFormat="1" ht="15">
      <c r="C45" s="63" t="s">
        <v>115</v>
      </c>
      <c r="D45" s="24">
        <f>'część (25)'!H$6</f>
        <v>0</v>
      </c>
      <c r="E45" s="25"/>
    </row>
    <row r="46" spans="3:5" s="61" customFormat="1" ht="15">
      <c r="C46" s="63" t="s">
        <v>116</v>
      </c>
      <c r="D46" s="24">
        <f>'część (26)'!H$6</f>
        <v>0</v>
      </c>
      <c r="E46" s="25"/>
    </row>
    <row r="47" spans="3:5" s="61" customFormat="1" ht="15">
      <c r="C47" s="63" t="s">
        <v>117</v>
      </c>
      <c r="D47" s="24">
        <f>'część (27)'!H$6</f>
        <v>0</v>
      </c>
      <c r="E47" s="25"/>
    </row>
    <row r="48" spans="3:5" s="61" customFormat="1" ht="15">
      <c r="C48" s="63" t="s">
        <v>118</v>
      </c>
      <c r="D48" s="24">
        <f>'część (28)'!H$6</f>
        <v>0</v>
      </c>
      <c r="E48" s="25"/>
    </row>
    <row r="49" spans="3:5" s="61" customFormat="1" ht="15">
      <c r="C49" s="63" t="s">
        <v>119</v>
      </c>
      <c r="D49" s="24">
        <f>'część (29)'!H$6</f>
        <v>0</v>
      </c>
      <c r="E49" s="25"/>
    </row>
    <row r="50" spans="3:5" s="61" customFormat="1" ht="15">
      <c r="C50" s="63" t="s">
        <v>120</v>
      </c>
      <c r="D50" s="24">
        <f>'część (30)'!H$6</f>
        <v>0</v>
      </c>
      <c r="E50" s="25"/>
    </row>
    <row r="51" spans="3:5" s="61" customFormat="1" ht="15">
      <c r="C51" s="63" t="s">
        <v>121</v>
      </c>
      <c r="D51" s="24">
        <f>'część (31)'!H$6</f>
        <v>0</v>
      </c>
      <c r="E51" s="25"/>
    </row>
    <row r="52" spans="3:5" s="61" customFormat="1" ht="15">
      <c r="C52" s="63" t="s">
        <v>122</v>
      </c>
      <c r="D52" s="24">
        <f>'część (32)'!H$6</f>
        <v>0</v>
      </c>
      <c r="E52" s="25"/>
    </row>
    <row r="53" spans="3:5" s="61" customFormat="1" ht="15">
      <c r="C53" s="63" t="s">
        <v>123</v>
      </c>
      <c r="D53" s="24">
        <f>'część (33)'!H$6</f>
        <v>0</v>
      </c>
      <c r="E53" s="25"/>
    </row>
    <row r="54" spans="3:5" s="61" customFormat="1" ht="15">
      <c r="C54" s="63" t="s">
        <v>124</v>
      </c>
      <c r="D54" s="24">
        <f>'część (34)'!H$6</f>
        <v>0</v>
      </c>
      <c r="E54" s="25"/>
    </row>
    <row r="55" spans="3:5" s="61" customFormat="1" ht="15">
      <c r="C55" s="63" t="s">
        <v>125</v>
      </c>
      <c r="D55" s="24">
        <f>'część (35)'!H$6</f>
        <v>0</v>
      </c>
      <c r="E55" s="25"/>
    </row>
    <row r="56" spans="3:5" s="61" customFormat="1" ht="15">
      <c r="C56" s="63" t="s">
        <v>126</v>
      </c>
      <c r="D56" s="24">
        <f>'część (36)'!H$6</f>
        <v>0</v>
      </c>
      <c r="E56" s="25"/>
    </row>
    <row r="57" spans="3:5" s="61" customFormat="1" ht="15">
      <c r="C57" s="63" t="s">
        <v>127</v>
      </c>
      <c r="D57" s="24">
        <f>'część (37)'!H$6</f>
        <v>0</v>
      </c>
      <c r="E57" s="25"/>
    </row>
    <row r="58" spans="3:5" s="61" customFormat="1" ht="15">
      <c r="C58" s="63" t="s">
        <v>128</v>
      </c>
      <c r="D58" s="24">
        <f>'część (38)'!H$6</f>
        <v>0</v>
      </c>
      <c r="E58" s="25"/>
    </row>
    <row r="59" spans="3:5" s="61" customFormat="1" ht="15">
      <c r="C59" s="63" t="s">
        <v>129</v>
      </c>
      <c r="D59" s="24">
        <f>'część (39)'!H$6</f>
        <v>0</v>
      </c>
      <c r="E59" s="25"/>
    </row>
    <row r="60" spans="3:5" s="61" customFormat="1" ht="15">
      <c r="C60" s="63" t="s">
        <v>130</v>
      </c>
      <c r="D60" s="24">
        <f>'część (40)'!H$6</f>
        <v>0</v>
      </c>
      <c r="E60" s="25"/>
    </row>
    <row r="61" spans="3:5" s="61" customFormat="1" ht="15">
      <c r="C61" s="63" t="s">
        <v>131</v>
      </c>
      <c r="D61" s="24">
        <f>'część (41)'!H$6</f>
        <v>0</v>
      </c>
      <c r="E61" s="25"/>
    </row>
    <row r="62" spans="3:5" s="61" customFormat="1" ht="15">
      <c r="C62" s="63" t="s">
        <v>132</v>
      </c>
      <c r="D62" s="24">
        <f>'część (42)'!H$6</f>
        <v>0</v>
      </c>
      <c r="E62" s="25"/>
    </row>
    <row r="63" spans="3:5" s="61" customFormat="1" ht="15">
      <c r="C63" s="63" t="s">
        <v>133</v>
      </c>
      <c r="D63" s="24">
        <f>'część (43)'!H$6</f>
        <v>0</v>
      </c>
      <c r="E63" s="25"/>
    </row>
    <row r="64" spans="3:5" s="61" customFormat="1" ht="15">
      <c r="C64" s="63" t="s">
        <v>134</v>
      </c>
      <c r="D64" s="24">
        <f>'część (44)'!H$6</f>
        <v>0</v>
      </c>
      <c r="E64" s="25"/>
    </row>
    <row r="65" spans="3:5" s="61" customFormat="1" ht="15">
      <c r="C65" s="63" t="s">
        <v>135</v>
      </c>
      <c r="D65" s="24">
        <f>'część (45)'!H$6</f>
        <v>0</v>
      </c>
      <c r="E65" s="25"/>
    </row>
    <row r="66" spans="3:5" s="61" customFormat="1" ht="15">
      <c r="C66" s="63" t="s">
        <v>136</v>
      </c>
      <c r="D66" s="24">
        <f>'część (46)'!H$6</f>
        <v>0</v>
      </c>
      <c r="E66" s="25"/>
    </row>
    <row r="67" spans="3:5" s="61" customFormat="1" ht="15">
      <c r="C67" s="63" t="s">
        <v>137</v>
      </c>
      <c r="D67" s="24">
        <f>'część (47)'!H$6</f>
        <v>0</v>
      </c>
      <c r="E67" s="25"/>
    </row>
    <row r="68" spans="3:5" s="61" customFormat="1" ht="15">
      <c r="C68" s="63" t="s">
        <v>138</v>
      </c>
      <c r="D68" s="24">
        <f>'część (48)'!H$6</f>
        <v>0</v>
      </c>
      <c r="E68" s="25"/>
    </row>
    <row r="69" spans="3:5" s="61" customFormat="1" ht="15">
      <c r="C69" s="63" t="s">
        <v>139</v>
      </c>
      <c r="D69" s="24">
        <f>'część (49)'!H$6</f>
        <v>0</v>
      </c>
      <c r="E69" s="25"/>
    </row>
    <row r="70" spans="3:5" s="52" customFormat="1" ht="36" customHeight="1">
      <c r="C70" s="72" t="s">
        <v>98</v>
      </c>
      <c r="D70" s="82"/>
      <c r="E70" s="82"/>
    </row>
    <row r="71" spans="4:5" ht="15">
      <c r="D71" s="26"/>
      <c r="E71" s="25"/>
    </row>
    <row r="72" spans="2:5" ht="34.5" customHeight="1">
      <c r="B72" s="10" t="s">
        <v>3</v>
      </c>
      <c r="C72" s="81" t="s">
        <v>69</v>
      </c>
      <c r="D72" s="81"/>
      <c r="E72" s="81"/>
    </row>
    <row r="73" spans="3:5" ht="50.25" customHeight="1">
      <c r="C73" s="68" t="s">
        <v>70</v>
      </c>
      <c r="D73" s="69"/>
      <c r="E73" s="27" t="s">
        <v>71</v>
      </c>
    </row>
    <row r="74" spans="3:5" ht="57.75" customHeight="1">
      <c r="C74" s="81" t="s">
        <v>72</v>
      </c>
      <c r="D74" s="81"/>
      <c r="E74" s="81"/>
    </row>
    <row r="75" spans="2:5" ht="31.5" customHeight="1">
      <c r="B75" s="10" t="s">
        <v>4</v>
      </c>
      <c r="C75" s="72" t="s">
        <v>73</v>
      </c>
      <c r="D75" s="72"/>
      <c r="E75" s="72"/>
    </row>
    <row r="76" spans="3:5" ht="33" customHeight="1">
      <c r="C76" s="68" t="s">
        <v>74</v>
      </c>
      <c r="D76" s="69"/>
      <c r="E76" s="27" t="s">
        <v>75</v>
      </c>
    </row>
    <row r="77" spans="3:5" ht="98.25" customHeight="1">
      <c r="C77" s="79" t="s">
        <v>111</v>
      </c>
      <c r="D77" s="80"/>
      <c r="E77" s="80"/>
    </row>
    <row r="78" spans="2:5" ht="18.75" customHeight="1">
      <c r="B78" s="10" t="s">
        <v>5</v>
      </c>
      <c r="C78" s="72" t="s">
        <v>76</v>
      </c>
      <c r="D78" s="72"/>
      <c r="E78" s="72"/>
    </row>
    <row r="79" spans="3:5" ht="94.5" customHeight="1">
      <c r="C79" s="77" t="s">
        <v>77</v>
      </c>
      <c r="D79" s="78"/>
      <c r="E79" s="27" t="s">
        <v>78</v>
      </c>
    </row>
    <row r="80" spans="3:5" ht="25.5" customHeight="1">
      <c r="C80" s="79" t="s">
        <v>79</v>
      </c>
      <c r="D80" s="80"/>
      <c r="E80" s="80"/>
    </row>
    <row r="81" spans="2:5" ht="38.25" customHeight="1">
      <c r="B81" s="10" t="s">
        <v>40</v>
      </c>
      <c r="C81" s="81" t="s">
        <v>80</v>
      </c>
      <c r="D81" s="81"/>
      <c r="E81" s="81"/>
    </row>
    <row r="82" spans="2:5" ht="23.25" customHeight="1">
      <c r="B82" s="10" t="s">
        <v>46</v>
      </c>
      <c r="C82" s="73" t="s">
        <v>81</v>
      </c>
      <c r="D82" s="72"/>
      <c r="E82" s="94"/>
    </row>
    <row r="83" spans="2:5" ht="42.75" customHeight="1">
      <c r="B83" s="10" t="s">
        <v>6</v>
      </c>
      <c r="C83" s="95" t="s">
        <v>66</v>
      </c>
      <c r="D83" s="95"/>
      <c r="E83" s="95"/>
    </row>
    <row r="84" spans="2:5" s="67" customFormat="1" ht="69.75" customHeight="1">
      <c r="B84" s="67" t="s">
        <v>7</v>
      </c>
      <c r="C84" s="70" t="s">
        <v>571</v>
      </c>
      <c r="D84" s="70"/>
      <c r="E84" s="70"/>
    </row>
    <row r="85" spans="3:5" s="67" customFormat="1" ht="69.75" customHeight="1">
      <c r="C85" s="71" t="s">
        <v>572</v>
      </c>
      <c r="D85" s="71"/>
      <c r="E85" s="71"/>
    </row>
    <row r="86" spans="3:5" s="67" customFormat="1" ht="69.75" customHeight="1">
      <c r="C86" s="72" t="s">
        <v>573</v>
      </c>
      <c r="D86" s="72"/>
      <c r="E86" s="72"/>
    </row>
    <row r="87" spans="3:5" s="67" customFormat="1" ht="84" customHeight="1">
      <c r="C87" s="96" t="s">
        <v>574</v>
      </c>
      <c r="D87" s="96"/>
      <c r="E87" s="96"/>
    </row>
    <row r="88" spans="2:5" ht="39.75" customHeight="1">
      <c r="B88" s="40" t="s">
        <v>20</v>
      </c>
      <c r="C88" s="72" t="s">
        <v>23</v>
      </c>
      <c r="D88" s="73"/>
      <c r="E88" s="73"/>
    </row>
    <row r="89" spans="2:5" s="28" customFormat="1" ht="29.25" customHeight="1">
      <c r="B89" s="40" t="s">
        <v>45</v>
      </c>
      <c r="C89" s="72" t="s">
        <v>82</v>
      </c>
      <c r="D89" s="73"/>
      <c r="E89" s="73"/>
    </row>
    <row r="90" spans="2:5" s="28" customFormat="1" ht="42" customHeight="1">
      <c r="B90" s="40" t="s">
        <v>1</v>
      </c>
      <c r="C90" s="72" t="s">
        <v>41</v>
      </c>
      <c r="D90" s="73"/>
      <c r="E90" s="73"/>
    </row>
    <row r="91" spans="2:5" ht="18" customHeight="1">
      <c r="B91" s="40" t="s">
        <v>0</v>
      </c>
      <c r="C91" s="29" t="s">
        <v>8</v>
      </c>
      <c r="D91" s="29"/>
      <c r="E91" s="30"/>
    </row>
    <row r="92" spans="3:5" ht="18" customHeight="1">
      <c r="C92" s="1"/>
      <c r="D92" s="1"/>
      <c r="E92" s="13"/>
    </row>
    <row r="93" spans="3:5" ht="18" customHeight="1">
      <c r="C93" s="90" t="s">
        <v>21</v>
      </c>
      <c r="D93" s="91"/>
      <c r="E93" s="92"/>
    </row>
    <row r="94" spans="3:5" ht="18" customHeight="1">
      <c r="C94" s="90" t="s">
        <v>9</v>
      </c>
      <c r="D94" s="92"/>
      <c r="E94" s="18" t="s">
        <v>10</v>
      </c>
    </row>
    <row r="95" spans="3:5" ht="18" customHeight="1">
      <c r="C95" s="88"/>
      <c r="D95" s="89"/>
      <c r="E95" s="18"/>
    </row>
    <row r="96" spans="3:5" ht="18" customHeight="1">
      <c r="C96" s="88"/>
      <c r="D96" s="89"/>
      <c r="E96" s="18"/>
    </row>
    <row r="97" spans="3:5" ht="18" customHeight="1">
      <c r="C97" s="31" t="s">
        <v>11</v>
      </c>
      <c r="D97" s="31"/>
      <c r="E97" s="13"/>
    </row>
    <row r="98" spans="3:5" ht="18" customHeight="1">
      <c r="C98" s="90" t="s">
        <v>22</v>
      </c>
      <c r="D98" s="91"/>
      <c r="E98" s="92"/>
    </row>
    <row r="99" spans="3:5" ht="18" customHeight="1">
      <c r="C99" s="32" t="s">
        <v>9</v>
      </c>
      <c r="D99" s="33" t="s">
        <v>10</v>
      </c>
      <c r="E99" s="34" t="s">
        <v>12</v>
      </c>
    </row>
    <row r="100" spans="3:5" ht="18" customHeight="1">
      <c r="C100" s="35"/>
      <c r="D100" s="33"/>
      <c r="E100" s="36"/>
    </row>
    <row r="101" spans="3:5" ht="18" customHeight="1">
      <c r="C101" s="35"/>
      <c r="D101" s="33"/>
      <c r="E101" s="36"/>
    </row>
    <row r="102" spans="3:5" ht="18" customHeight="1">
      <c r="C102" s="31"/>
      <c r="D102" s="31"/>
      <c r="E102" s="13"/>
    </row>
    <row r="103" spans="3:5" ht="18" customHeight="1">
      <c r="C103" s="90" t="s">
        <v>24</v>
      </c>
      <c r="D103" s="91"/>
      <c r="E103" s="92"/>
    </row>
    <row r="104" spans="3:5" ht="18" customHeight="1">
      <c r="C104" s="93" t="s">
        <v>13</v>
      </c>
      <c r="D104" s="93"/>
      <c r="E104" s="18" t="s">
        <v>83</v>
      </c>
    </row>
    <row r="105" spans="3:5" ht="18" customHeight="1">
      <c r="C105" s="86"/>
      <c r="D105" s="86"/>
      <c r="E105" s="18"/>
    </row>
    <row r="106" ht="34.5" customHeight="1"/>
    <row r="107" spans="3:5" ht="21" customHeight="1">
      <c r="C107" s="87"/>
      <c r="D107" s="76"/>
      <c r="E107" s="76"/>
    </row>
  </sheetData>
  <sheetProtection/>
  <mergeCells count="40">
    <mergeCell ref="C94:D94"/>
    <mergeCell ref="C93:E93"/>
    <mergeCell ref="C90:E90"/>
    <mergeCell ref="C78:E78"/>
    <mergeCell ref="C81:E81"/>
    <mergeCell ref="C82:E82"/>
    <mergeCell ref="C83:E83"/>
    <mergeCell ref="C88:E88"/>
    <mergeCell ref="C86:E86"/>
    <mergeCell ref="C87:E87"/>
    <mergeCell ref="D9:E9"/>
    <mergeCell ref="D10:E10"/>
    <mergeCell ref="D12:E12"/>
    <mergeCell ref="C105:D105"/>
    <mergeCell ref="C107:E107"/>
    <mergeCell ref="C95:D95"/>
    <mergeCell ref="C96:D96"/>
    <mergeCell ref="C98:E98"/>
    <mergeCell ref="C103:E103"/>
    <mergeCell ref="C104:D104"/>
    <mergeCell ref="C74:E74"/>
    <mergeCell ref="C77:E77"/>
    <mergeCell ref="C75:E75"/>
    <mergeCell ref="D6:E6"/>
    <mergeCell ref="D13:E13"/>
    <mergeCell ref="D11:E11"/>
    <mergeCell ref="D14:E14"/>
    <mergeCell ref="D8:E8"/>
    <mergeCell ref="D16:E16"/>
    <mergeCell ref="D15:E15"/>
    <mergeCell ref="C76:D76"/>
    <mergeCell ref="C84:E84"/>
    <mergeCell ref="C85:E85"/>
    <mergeCell ref="C89:E89"/>
    <mergeCell ref="C18:E18"/>
    <mergeCell ref="C79:D79"/>
    <mergeCell ref="C80:E80"/>
    <mergeCell ref="C72:E72"/>
    <mergeCell ref="C73:D73"/>
    <mergeCell ref="C70:E7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1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13.875" style="45" customWidth="1"/>
    <col min="4" max="4" width="20.1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18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258</v>
      </c>
      <c r="C11" s="53" t="s">
        <v>184</v>
      </c>
      <c r="D11" s="53" t="s">
        <v>177</v>
      </c>
      <c r="E11" s="54">
        <v>8100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258</v>
      </c>
      <c r="C12" s="53" t="s">
        <v>95</v>
      </c>
      <c r="D12" s="53" t="s">
        <v>177</v>
      </c>
      <c r="E12" s="54">
        <v>1800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259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1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9.75390625" style="45" customWidth="1"/>
    <col min="3" max="3" width="26.875" style="45" customWidth="1"/>
    <col min="4" max="4" width="20.75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19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246</v>
      </c>
      <c r="C11" s="53" t="s">
        <v>260</v>
      </c>
      <c r="D11" s="53" t="s">
        <v>261</v>
      </c>
      <c r="E11" s="54">
        <v>4500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246</v>
      </c>
      <c r="C12" s="53" t="s">
        <v>262</v>
      </c>
      <c r="D12" s="53" t="s">
        <v>261</v>
      </c>
      <c r="E12" s="54">
        <v>1800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263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8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0.75390625" style="45" customWidth="1"/>
    <col min="3" max="3" width="19.75390625" style="45" customWidth="1"/>
    <col min="4" max="4" width="22.00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20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264</v>
      </c>
      <c r="C11" s="53" t="s">
        <v>265</v>
      </c>
      <c r="D11" s="53" t="s">
        <v>266</v>
      </c>
      <c r="E11" s="54">
        <v>68000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62" customFormat="1" ht="15">
      <c r="Q12" s="5"/>
    </row>
    <row r="13" spans="2:17" s="62" customFormat="1" ht="46.5" customHeight="1">
      <c r="B13" s="101" t="s">
        <v>267</v>
      </c>
      <c r="C13" s="102"/>
      <c r="D13" s="102"/>
      <c r="E13" s="102"/>
      <c r="F13" s="102"/>
      <c r="Q13" s="5"/>
    </row>
    <row r="14" spans="5:17" s="62" customFormat="1" ht="15">
      <c r="E14" s="3"/>
      <c r="Q14" s="5"/>
    </row>
    <row r="15" spans="2:17" s="62" customFormat="1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4.875" style="45" customWidth="1"/>
    <col min="3" max="3" width="19.625" style="45" customWidth="1"/>
    <col min="4" max="4" width="44.1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21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268</v>
      </c>
      <c r="C11" s="53" t="s">
        <v>269</v>
      </c>
      <c r="D11" s="53" t="s">
        <v>270</v>
      </c>
      <c r="E11" s="54">
        <v>81500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268</v>
      </c>
      <c r="C12" s="53" t="s">
        <v>271</v>
      </c>
      <c r="D12" s="53" t="s">
        <v>272</v>
      </c>
      <c r="E12" s="54">
        <v>18000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273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4.625" style="45" customWidth="1"/>
    <col min="3" max="3" width="16.25390625" style="45" customWidth="1"/>
    <col min="4" max="4" width="41.003906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22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274</v>
      </c>
      <c r="C11" s="53" t="s">
        <v>275</v>
      </c>
      <c r="D11" s="53" t="s">
        <v>109</v>
      </c>
      <c r="E11" s="54">
        <v>110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274</v>
      </c>
      <c r="C12" s="53" t="s">
        <v>276</v>
      </c>
      <c r="D12" s="53" t="s">
        <v>277</v>
      </c>
      <c r="E12" s="54">
        <v>800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94</v>
      </c>
      <c r="C14" s="102"/>
      <c r="D14" s="102"/>
      <c r="E14" s="102"/>
      <c r="F14" s="102"/>
      <c r="Q14" s="5"/>
    </row>
    <row r="15" spans="5:17" s="62" customFormat="1" ht="15">
      <c r="E15" s="3"/>
      <c r="Q15" s="5"/>
    </row>
    <row r="16" spans="2:17" s="62" customFormat="1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5"/>
  <sheetViews>
    <sheetView showGridLines="0" zoomScale="70" zoomScaleNormal="70" zoomScalePageLayoutView="80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17.25390625" style="45" customWidth="1"/>
    <col min="3" max="3" width="12.625" style="45" customWidth="1"/>
    <col min="4" max="4" width="38.125" style="45" customWidth="1"/>
    <col min="5" max="5" width="16.125" style="3" customWidth="1"/>
    <col min="6" max="6" width="12.75390625" style="45" customWidth="1"/>
    <col min="7" max="9" width="40.75390625" style="45" customWidth="1"/>
    <col min="10" max="10" width="36.625" style="45" customWidth="1"/>
    <col min="11" max="12" width="15.75390625" style="45" customWidth="1"/>
    <col min="13" max="13" width="17.00390625" style="45" customWidth="1"/>
    <col min="14" max="14" width="20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42" t="s">
        <v>14</v>
      </c>
      <c r="C4" s="43">
        <v>23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278</v>
      </c>
      <c r="C11" s="53" t="s">
        <v>279</v>
      </c>
      <c r="D11" s="53" t="s">
        <v>514</v>
      </c>
      <c r="E11" s="54">
        <v>7000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3.00390625" style="62" customWidth="1"/>
    <col min="3" max="3" width="11.00390625" style="62" customWidth="1"/>
    <col min="4" max="4" width="34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24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280</v>
      </c>
      <c r="C11" s="53" t="s">
        <v>64</v>
      </c>
      <c r="D11" s="53" t="s">
        <v>230</v>
      </c>
      <c r="E11" s="54">
        <v>30240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280</v>
      </c>
      <c r="C12" s="53" t="s">
        <v>96</v>
      </c>
      <c r="D12" s="53" t="s">
        <v>230</v>
      </c>
      <c r="E12" s="54">
        <v>37800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263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3"/>
  <sheetViews>
    <sheetView showGridLines="0" zoomScale="70" zoomScaleNormal="70" zoomScalePageLayoutView="85" workbookViewId="0" topLeftCell="A1">
      <selection activeCell="C12" sqref="C12"/>
    </sheetView>
  </sheetViews>
  <sheetFormatPr defaultColWidth="9.00390625" defaultRowHeight="12.75"/>
  <cols>
    <col min="1" max="1" width="5.375" style="62" customWidth="1"/>
    <col min="2" max="2" width="17.75390625" style="62" customWidth="1"/>
    <col min="3" max="3" width="33.00390625" style="62" customWidth="1"/>
    <col min="4" max="4" width="37.3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25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281</v>
      </c>
      <c r="C11" s="53" t="s">
        <v>584</v>
      </c>
      <c r="D11" s="53" t="s">
        <v>282</v>
      </c>
      <c r="E11" s="54">
        <v>2500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showGridLines="0" zoomScale="70" zoomScaleNormal="70" zoomScalePageLayoutView="80" workbookViewId="0" topLeftCell="A4">
      <selection activeCell="C19" sqref="C19"/>
    </sheetView>
  </sheetViews>
  <sheetFormatPr defaultColWidth="9.00390625" defaultRowHeight="12.75"/>
  <cols>
    <col min="1" max="1" width="5.375" style="62" customWidth="1"/>
    <col min="2" max="2" width="26.875" style="62" customWidth="1"/>
    <col min="3" max="3" width="34.00390625" style="62" customWidth="1"/>
    <col min="4" max="4" width="38.75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26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SUM(N11:N58)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575</v>
      </c>
      <c r="I10" s="47" t="str">
        <f>B10</f>
        <v>Skład</v>
      </c>
      <c r="J10" s="47" t="s">
        <v>576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283</v>
      </c>
      <c r="C11" s="53" t="s">
        <v>284</v>
      </c>
      <c r="D11" s="53" t="s">
        <v>285</v>
      </c>
      <c r="E11" s="54">
        <v>10000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286</v>
      </c>
      <c r="C12" s="53" t="s">
        <v>231</v>
      </c>
      <c r="D12" s="53" t="s">
        <v>177</v>
      </c>
      <c r="E12" s="54">
        <v>900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aca="true" t="shared" si="0" ref="L12:L29">IF(K12=0,"0,00",IF(K12&gt;0,ROUND(E12/K12,2)))</f>
        <v>0,00</v>
      </c>
      <c r="M12" s="19"/>
      <c r="N12" s="46">
        <f aca="true" t="shared" si="1" ref="N12:N29">ROUND(L12*ROUND(M12,2),2)</f>
        <v>0</v>
      </c>
    </row>
    <row r="13" spans="1:14" ht="45">
      <c r="A13" s="65" t="s">
        <v>4</v>
      </c>
      <c r="B13" s="53" t="s">
        <v>287</v>
      </c>
      <c r="C13" s="53" t="s">
        <v>288</v>
      </c>
      <c r="D13" s="53" t="s">
        <v>177</v>
      </c>
      <c r="E13" s="54">
        <v>11760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</row>
    <row r="14" spans="1:14" ht="45">
      <c r="A14" s="65" t="s">
        <v>5</v>
      </c>
      <c r="B14" s="53" t="s">
        <v>289</v>
      </c>
      <c r="C14" s="53" t="s">
        <v>179</v>
      </c>
      <c r="D14" s="53" t="s">
        <v>290</v>
      </c>
      <c r="E14" s="54">
        <v>1800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</row>
    <row r="15" spans="1:14" ht="45">
      <c r="A15" s="65" t="s">
        <v>40</v>
      </c>
      <c r="B15" s="53" t="s">
        <v>291</v>
      </c>
      <c r="C15" s="53" t="s">
        <v>292</v>
      </c>
      <c r="D15" s="53" t="s">
        <v>177</v>
      </c>
      <c r="E15" s="54">
        <v>140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</row>
    <row r="16" spans="1:14" ht="45">
      <c r="A16" s="65" t="s">
        <v>46</v>
      </c>
      <c r="B16" s="53" t="s">
        <v>293</v>
      </c>
      <c r="C16" s="53" t="s">
        <v>64</v>
      </c>
      <c r="D16" s="53" t="s">
        <v>177</v>
      </c>
      <c r="E16" s="54">
        <v>1500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</row>
    <row r="17" spans="1:14" ht="45">
      <c r="A17" s="65" t="s">
        <v>6</v>
      </c>
      <c r="B17" s="53" t="s">
        <v>293</v>
      </c>
      <c r="C17" s="53" t="s">
        <v>95</v>
      </c>
      <c r="D17" s="53" t="s">
        <v>294</v>
      </c>
      <c r="E17" s="54">
        <v>2700</v>
      </c>
      <c r="F17" s="49" t="s">
        <v>67</v>
      </c>
      <c r="G17" s="19" t="s">
        <v>65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</row>
    <row r="18" spans="1:14" ht="45">
      <c r="A18" s="65" t="s">
        <v>7</v>
      </c>
      <c r="B18" s="53" t="s">
        <v>295</v>
      </c>
      <c r="C18" s="53" t="s">
        <v>582</v>
      </c>
      <c r="D18" s="53" t="s">
        <v>296</v>
      </c>
      <c r="E18" s="54">
        <v>20</v>
      </c>
      <c r="F18" s="49" t="s">
        <v>67</v>
      </c>
      <c r="G18" s="19" t="s">
        <v>65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</row>
    <row r="19" spans="1:14" ht="45">
      <c r="A19" s="65" t="s">
        <v>20</v>
      </c>
      <c r="B19" s="53" t="s">
        <v>297</v>
      </c>
      <c r="C19" s="53" t="s">
        <v>102</v>
      </c>
      <c r="D19" s="53" t="s">
        <v>298</v>
      </c>
      <c r="E19" s="54">
        <v>150</v>
      </c>
      <c r="F19" s="49" t="s">
        <v>67</v>
      </c>
      <c r="G19" s="19" t="s">
        <v>65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</row>
    <row r="20" spans="1:14" ht="45">
      <c r="A20" s="65" t="s">
        <v>45</v>
      </c>
      <c r="B20" s="53" t="s">
        <v>299</v>
      </c>
      <c r="C20" s="53" t="s">
        <v>226</v>
      </c>
      <c r="D20" s="53" t="s">
        <v>177</v>
      </c>
      <c r="E20" s="54">
        <v>2700</v>
      </c>
      <c r="F20" s="49" t="s">
        <v>67</v>
      </c>
      <c r="G20" s="19" t="s">
        <v>65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</row>
    <row r="21" spans="1:14" ht="45">
      <c r="A21" s="65" t="s">
        <v>1</v>
      </c>
      <c r="B21" s="53" t="s">
        <v>300</v>
      </c>
      <c r="C21" s="53" t="s">
        <v>226</v>
      </c>
      <c r="D21" s="53" t="s">
        <v>177</v>
      </c>
      <c r="E21" s="54">
        <v>2100</v>
      </c>
      <c r="F21" s="49" t="s">
        <v>67</v>
      </c>
      <c r="G21" s="19" t="s">
        <v>65</v>
      </c>
      <c r="H21" s="19"/>
      <c r="I21" s="19"/>
      <c r="J21" s="20"/>
      <c r="K21" s="19"/>
      <c r="L21" s="19" t="str">
        <f t="shared" si="0"/>
        <v>0,00</v>
      </c>
      <c r="M21" s="19"/>
      <c r="N21" s="46">
        <f t="shared" si="1"/>
        <v>0</v>
      </c>
    </row>
    <row r="22" spans="1:14" ht="45">
      <c r="A22" s="65" t="s">
        <v>0</v>
      </c>
      <c r="B22" s="53" t="s">
        <v>301</v>
      </c>
      <c r="C22" s="53" t="s">
        <v>226</v>
      </c>
      <c r="D22" s="53" t="s">
        <v>294</v>
      </c>
      <c r="E22" s="54">
        <v>30000</v>
      </c>
      <c r="F22" s="49" t="s">
        <v>67</v>
      </c>
      <c r="G22" s="19" t="s">
        <v>65</v>
      </c>
      <c r="H22" s="19"/>
      <c r="I22" s="19"/>
      <c r="J22" s="20"/>
      <c r="K22" s="19"/>
      <c r="L22" s="19" t="str">
        <f t="shared" si="0"/>
        <v>0,00</v>
      </c>
      <c r="M22" s="19"/>
      <c r="N22" s="46">
        <f t="shared" si="1"/>
        <v>0</v>
      </c>
    </row>
    <row r="23" spans="1:14" ht="45">
      <c r="A23" s="65" t="s">
        <v>140</v>
      </c>
      <c r="B23" s="53" t="s">
        <v>515</v>
      </c>
      <c r="C23" s="53" t="s">
        <v>518</v>
      </c>
      <c r="D23" s="53" t="s">
        <v>294</v>
      </c>
      <c r="E23" s="54">
        <v>59400</v>
      </c>
      <c r="F23" s="49" t="s">
        <v>67</v>
      </c>
      <c r="G23" s="19" t="s">
        <v>65</v>
      </c>
      <c r="H23" s="19"/>
      <c r="I23" s="19"/>
      <c r="J23" s="20"/>
      <c r="K23" s="19"/>
      <c r="L23" s="19" t="str">
        <f t="shared" si="0"/>
        <v>0,00</v>
      </c>
      <c r="M23" s="19"/>
      <c r="N23" s="46">
        <f t="shared" si="1"/>
        <v>0</v>
      </c>
    </row>
    <row r="24" spans="1:14" ht="45">
      <c r="A24" s="65" t="s">
        <v>141</v>
      </c>
      <c r="B24" s="53" t="s">
        <v>302</v>
      </c>
      <c r="C24" s="53" t="s">
        <v>303</v>
      </c>
      <c r="D24" s="53" t="s">
        <v>216</v>
      </c>
      <c r="E24" s="54">
        <v>450</v>
      </c>
      <c r="F24" s="49" t="s">
        <v>67</v>
      </c>
      <c r="G24" s="19" t="s">
        <v>65</v>
      </c>
      <c r="H24" s="19"/>
      <c r="I24" s="19"/>
      <c r="J24" s="20"/>
      <c r="K24" s="19"/>
      <c r="L24" s="19" t="str">
        <f t="shared" si="0"/>
        <v>0,00</v>
      </c>
      <c r="M24" s="19"/>
      <c r="N24" s="46">
        <f t="shared" si="1"/>
        <v>0</v>
      </c>
    </row>
    <row r="25" spans="1:14" ht="45">
      <c r="A25" s="65" t="s">
        <v>142</v>
      </c>
      <c r="B25" s="53" t="s">
        <v>304</v>
      </c>
      <c r="C25" s="53" t="s">
        <v>184</v>
      </c>
      <c r="D25" s="53" t="s">
        <v>177</v>
      </c>
      <c r="E25" s="54">
        <v>300</v>
      </c>
      <c r="F25" s="49" t="s">
        <v>67</v>
      </c>
      <c r="G25" s="19" t="s">
        <v>65</v>
      </c>
      <c r="H25" s="19"/>
      <c r="I25" s="19"/>
      <c r="J25" s="20"/>
      <c r="K25" s="19"/>
      <c r="L25" s="19" t="str">
        <f t="shared" si="0"/>
        <v>0,00</v>
      </c>
      <c r="M25" s="19"/>
      <c r="N25" s="46">
        <f t="shared" si="1"/>
        <v>0</v>
      </c>
    </row>
    <row r="26" spans="1:14" ht="45">
      <c r="A26" s="65" t="s">
        <v>143</v>
      </c>
      <c r="B26" s="53" t="s">
        <v>305</v>
      </c>
      <c r="C26" s="53" t="s">
        <v>96</v>
      </c>
      <c r="D26" s="53" t="s">
        <v>522</v>
      </c>
      <c r="E26" s="54">
        <v>100</v>
      </c>
      <c r="F26" s="49" t="s">
        <v>67</v>
      </c>
      <c r="G26" s="19" t="s">
        <v>65</v>
      </c>
      <c r="H26" s="19"/>
      <c r="I26" s="19"/>
      <c r="J26" s="20"/>
      <c r="K26" s="19"/>
      <c r="L26" s="19" t="str">
        <f t="shared" si="0"/>
        <v>0,00</v>
      </c>
      <c r="M26" s="19"/>
      <c r="N26" s="46">
        <f t="shared" si="1"/>
        <v>0</v>
      </c>
    </row>
    <row r="27" spans="1:14" ht="45">
      <c r="A27" s="65" t="s">
        <v>144</v>
      </c>
      <c r="B27" s="53" t="s">
        <v>306</v>
      </c>
      <c r="C27" s="53" t="s">
        <v>191</v>
      </c>
      <c r="D27" s="53" t="s">
        <v>177</v>
      </c>
      <c r="E27" s="54">
        <v>3600</v>
      </c>
      <c r="F27" s="49" t="s">
        <v>67</v>
      </c>
      <c r="G27" s="19" t="s">
        <v>65</v>
      </c>
      <c r="H27" s="19"/>
      <c r="I27" s="19"/>
      <c r="J27" s="20"/>
      <c r="K27" s="19"/>
      <c r="L27" s="19" t="str">
        <f t="shared" si="0"/>
        <v>0,00</v>
      </c>
      <c r="M27" s="19"/>
      <c r="N27" s="46">
        <f t="shared" si="1"/>
        <v>0</v>
      </c>
    </row>
    <row r="28" spans="1:14" ht="75">
      <c r="A28" s="65" t="s">
        <v>145</v>
      </c>
      <c r="B28" s="53" t="s">
        <v>307</v>
      </c>
      <c r="C28" s="53" t="s">
        <v>308</v>
      </c>
      <c r="D28" s="53" t="s">
        <v>309</v>
      </c>
      <c r="E28" s="54">
        <v>100</v>
      </c>
      <c r="F28" s="49" t="s">
        <v>67</v>
      </c>
      <c r="G28" s="19" t="s">
        <v>65</v>
      </c>
      <c r="H28" s="19"/>
      <c r="I28" s="19"/>
      <c r="J28" s="20"/>
      <c r="K28" s="19"/>
      <c r="L28" s="19" t="str">
        <f t="shared" si="0"/>
        <v>0,00</v>
      </c>
      <c r="M28" s="19"/>
      <c r="N28" s="46">
        <f t="shared" si="1"/>
        <v>0</v>
      </c>
    </row>
    <row r="29" spans="1:14" ht="45">
      <c r="A29" s="65" t="s">
        <v>146</v>
      </c>
      <c r="B29" s="53" t="s">
        <v>310</v>
      </c>
      <c r="C29" s="53" t="s">
        <v>96</v>
      </c>
      <c r="D29" s="53" t="s">
        <v>177</v>
      </c>
      <c r="E29" s="54">
        <v>600</v>
      </c>
      <c r="F29" s="49" t="s">
        <v>67</v>
      </c>
      <c r="G29" s="19" t="s">
        <v>65</v>
      </c>
      <c r="H29" s="19"/>
      <c r="I29" s="19"/>
      <c r="J29" s="20"/>
      <c r="K29" s="19"/>
      <c r="L29" s="19" t="str">
        <f t="shared" si="0"/>
        <v>0,00</v>
      </c>
      <c r="M29" s="19"/>
      <c r="N29" s="46">
        <f t="shared" si="1"/>
        <v>0</v>
      </c>
    </row>
    <row r="30" spans="1:14" ht="45">
      <c r="A30" s="65" t="s">
        <v>147</v>
      </c>
      <c r="B30" s="53" t="s">
        <v>311</v>
      </c>
      <c r="C30" s="53" t="s">
        <v>312</v>
      </c>
      <c r="D30" s="53" t="s">
        <v>313</v>
      </c>
      <c r="E30" s="54">
        <v>3600</v>
      </c>
      <c r="F30" s="49" t="s">
        <v>67</v>
      </c>
      <c r="G30" s="19" t="s">
        <v>65</v>
      </c>
      <c r="H30" s="19"/>
      <c r="I30" s="19"/>
      <c r="J30" s="20"/>
      <c r="K30" s="19"/>
      <c r="L30" s="19" t="str">
        <f aca="true" t="shared" si="2" ref="L30:L43">IF(K30=0,"0,00",IF(K30&gt;0,ROUND(E30/K30,2)))</f>
        <v>0,00</v>
      </c>
      <c r="M30" s="19"/>
      <c r="N30" s="46">
        <f aca="true" t="shared" si="3" ref="N30:N43">ROUND(L30*ROUND(M30,2),2)</f>
        <v>0</v>
      </c>
    </row>
    <row r="31" spans="1:14" ht="45">
      <c r="A31" s="65" t="s">
        <v>148</v>
      </c>
      <c r="B31" s="53" t="s">
        <v>314</v>
      </c>
      <c r="C31" s="53" t="s">
        <v>519</v>
      </c>
      <c r="D31" s="53" t="s">
        <v>315</v>
      </c>
      <c r="E31" s="54">
        <v>200</v>
      </c>
      <c r="F31" s="49" t="s">
        <v>67</v>
      </c>
      <c r="G31" s="19" t="s">
        <v>65</v>
      </c>
      <c r="H31" s="19"/>
      <c r="I31" s="19"/>
      <c r="J31" s="20"/>
      <c r="K31" s="19"/>
      <c r="L31" s="19" t="str">
        <f t="shared" si="2"/>
        <v>0,00</v>
      </c>
      <c r="M31" s="19"/>
      <c r="N31" s="46">
        <f t="shared" si="3"/>
        <v>0</v>
      </c>
    </row>
    <row r="32" spans="1:14" ht="45">
      <c r="A32" s="65" t="s">
        <v>149</v>
      </c>
      <c r="B32" s="53" t="s">
        <v>316</v>
      </c>
      <c r="C32" s="53" t="s">
        <v>179</v>
      </c>
      <c r="D32" s="53" t="s">
        <v>294</v>
      </c>
      <c r="E32" s="54">
        <v>7000</v>
      </c>
      <c r="F32" s="49" t="s">
        <v>67</v>
      </c>
      <c r="G32" s="19" t="s">
        <v>65</v>
      </c>
      <c r="H32" s="19"/>
      <c r="I32" s="19"/>
      <c r="J32" s="20"/>
      <c r="K32" s="19"/>
      <c r="L32" s="19" t="str">
        <f t="shared" si="2"/>
        <v>0,00</v>
      </c>
      <c r="M32" s="19"/>
      <c r="N32" s="46">
        <f t="shared" si="3"/>
        <v>0</v>
      </c>
    </row>
    <row r="33" spans="1:14" ht="45">
      <c r="A33" s="65" t="s">
        <v>150</v>
      </c>
      <c r="B33" s="53" t="s">
        <v>316</v>
      </c>
      <c r="C33" s="53" t="s">
        <v>64</v>
      </c>
      <c r="D33" s="53" t="s">
        <v>294</v>
      </c>
      <c r="E33" s="54">
        <v>3000</v>
      </c>
      <c r="F33" s="49" t="s">
        <v>67</v>
      </c>
      <c r="G33" s="19" t="s">
        <v>65</v>
      </c>
      <c r="H33" s="19"/>
      <c r="I33" s="19"/>
      <c r="J33" s="20"/>
      <c r="K33" s="19"/>
      <c r="L33" s="19" t="str">
        <f t="shared" si="2"/>
        <v>0,00</v>
      </c>
      <c r="M33" s="19"/>
      <c r="N33" s="46">
        <f t="shared" si="3"/>
        <v>0</v>
      </c>
    </row>
    <row r="34" spans="1:14" ht="45">
      <c r="A34" s="65" t="s">
        <v>151</v>
      </c>
      <c r="B34" s="53" t="s">
        <v>317</v>
      </c>
      <c r="C34" s="53" t="s">
        <v>184</v>
      </c>
      <c r="D34" s="53" t="s">
        <v>177</v>
      </c>
      <c r="E34" s="54">
        <v>21600</v>
      </c>
      <c r="F34" s="49" t="s">
        <v>67</v>
      </c>
      <c r="G34" s="19" t="s">
        <v>65</v>
      </c>
      <c r="H34" s="19"/>
      <c r="I34" s="19"/>
      <c r="J34" s="20"/>
      <c r="K34" s="19"/>
      <c r="L34" s="19" t="str">
        <f t="shared" si="2"/>
        <v>0,00</v>
      </c>
      <c r="M34" s="19"/>
      <c r="N34" s="46">
        <f t="shared" si="3"/>
        <v>0</v>
      </c>
    </row>
    <row r="35" spans="1:14" ht="45">
      <c r="A35" s="65" t="s">
        <v>152</v>
      </c>
      <c r="B35" s="53" t="s">
        <v>516</v>
      </c>
      <c r="C35" s="53" t="s">
        <v>95</v>
      </c>
      <c r="D35" s="53" t="s">
        <v>185</v>
      </c>
      <c r="E35" s="54">
        <v>4200</v>
      </c>
      <c r="F35" s="49" t="s">
        <v>67</v>
      </c>
      <c r="G35" s="19" t="s">
        <v>65</v>
      </c>
      <c r="H35" s="19"/>
      <c r="I35" s="19"/>
      <c r="J35" s="20"/>
      <c r="K35" s="19"/>
      <c r="L35" s="19" t="str">
        <f t="shared" si="2"/>
        <v>0,00</v>
      </c>
      <c r="M35" s="19"/>
      <c r="N35" s="46">
        <f t="shared" si="3"/>
        <v>0</v>
      </c>
    </row>
    <row r="36" spans="1:14" ht="45">
      <c r="A36" s="65" t="s">
        <v>153</v>
      </c>
      <c r="B36" s="53" t="s">
        <v>318</v>
      </c>
      <c r="C36" s="53" t="s">
        <v>319</v>
      </c>
      <c r="D36" s="53" t="s">
        <v>523</v>
      </c>
      <c r="E36" s="54">
        <v>300</v>
      </c>
      <c r="F36" s="49" t="s">
        <v>67</v>
      </c>
      <c r="G36" s="19" t="s">
        <v>65</v>
      </c>
      <c r="H36" s="19"/>
      <c r="I36" s="19"/>
      <c r="J36" s="20"/>
      <c r="K36" s="19"/>
      <c r="L36" s="19" t="str">
        <f t="shared" si="2"/>
        <v>0,00</v>
      </c>
      <c r="M36" s="19"/>
      <c r="N36" s="46">
        <f t="shared" si="3"/>
        <v>0</v>
      </c>
    </row>
    <row r="37" spans="1:14" ht="45">
      <c r="A37" s="65" t="s">
        <v>154</v>
      </c>
      <c r="B37" s="53" t="s">
        <v>320</v>
      </c>
      <c r="C37" s="53" t="s">
        <v>321</v>
      </c>
      <c r="D37" s="53" t="s">
        <v>524</v>
      </c>
      <c r="E37" s="54">
        <v>3240</v>
      </c>
      <c r="F37" s="49" t="s">
        <v>67</v>
      </c>
      <c r="G37" s="19" t="s">
        <v>65</v>
      </c>
      <c r="H37" s="19"/>
      <c r="I37" s="19"/>
      <c r="J37" s="20"/>
      <c r="K37" s="19"/>
      <c r="L37" s="19" t="str">
        <f t="shared" si="2"/>
        <v>0,00</v>
      </c>
      <c r="M37" s="19"/>
      <c r="N37" s="46">
        <f t="shared" si="3"/>
        <v>0</v>
      </c>
    </row>
    <row r="38" spans="1:14" ht="45">
      <c r="A38" s="65" t="s">
        <v>155</v>
      </c>
      <c r="B38" s="53" t="s">
        <v>322</v>
      </c>
      <c r="C38" s="53" t="s">
        <v>179</v>
      </c>
      <c r="D38" s="53" t="s">
        <v>323</v>
      </c>
      <c r="E38" s="54">
        <v>60</v>
      </c>
      <c r="F38" s="49" t="s">
        <v>67</v>
      </c>
      <c r="G38" s="19" t="s">
        <v>65</v>
      </c>
      <c r="H38" s="19"/>
      <c r="I38" s="19"/>
      <c r="J38" s="20"/>
      <c r="K38" s="19"/>
      <c r="L38" s="19" t="str">
        <f t="shared" si="2"/>
        <v>0,00</v>
      </c>
      <c r="M38" s="19"/>
      <c r="N38" s="46">
        <f t="shared" si="3"/>
        <v>0</v>
      </c>
    </row>
    <row r="39" spans="1:14" ht="45">
      <c r="A39" s="65" t="s">
        <v>156</v>
      </c>
      <c r="B39" s="53" t="s">
        <v>322</v>
      </c>
      <c r="C39" s="53" t="s">
        <v>324</v>
      </c>
      <c r="D39" s="53" t="s">
        <v>325</v>
      </c>
      <c r="E39" s="54">
        <v>900</v>
      </c>
      <c r="F39" s="49" t="s">
        <v>67</v>
      </c>
      <c r="G39" s="19" t="s">
        <v>65</v>
      </c>
      <c r="H39" s="19"/>
      <c r="I39" s="19"/>
      <c r="J39" s="20"/>
      <c r="K39" s="19"/>
      <c r="L39" s="19" t="str">
        <f t="shared" si="2"/>
        <v>0,00</v>
      </c>
      <c r="M39" s="19"/>
      <c r="N39" s="46">
        <f t="shared" si="3"/>
        <v>0</v>
      </c>
    </row>
    <row r="40" spans="1:14" ht="45">
      <c r="A40" s="65" t="s">
        <v>157</v>
      </c>
      <c r="B40" s="53" t="s">
        <v>326</v>
      </c>
      <c r="C40" s="53" t="s">
        <v>327</v>
      </c>
      <c r="D40" s="53" t="s">
        <v>328</v>
      </c>
      <c r="E40" s="54">
        <v>80000</v>
      </c>
      <c r="F40" s="49" t="s">
        <v>67</v>
      </c>
      <c r="G40" s="19" t="s">
        <v>65</v>
      </c>
      <c r="H40" s="19"/>
      <c r="I40" s="19"/>
      <c r="J40" s="20"/>
      <c r="K40" s="19"/>
      <c r="L40" s="19" t="str">
        <f t="shared" si="2"/>
        <v>0,00</v>
      </c>
      <c r="M40" s="19"/>
      <c r="N40" s="46">
        <f t="shared" si="3"/>
        <v>0</v>
      </c>
    </row>
    <row r="41" spans="1:14" ht="45">
      <c r="A41" s="65" t="s">
        <v>158</v>
      </c>
      <c r="B41" s="53" t="s">
        <v>329</v>
      </c>
      <c r="C41" s="53" t="s">
        <v>330</v>
      </c>
      <c r="D41" s="53" t="s">
        <v>261</v>
      </c>
      <c r="E41" s="54">
        <v>9000</v>
      </c>
      <c r="F41" s="49" t="s">
        <v>67</v>
      </c>
      <c r="G41" s="19" t="s">
        <v>65</v>
      </c>
      <c r="H41" s="19"/>
      <c r="I41" s="19"/>
      <c r="J41" s="20"/>
      <c r="K41" s="19"/>
      <c r="L41" s="19" t="str">
        <f t="shared" si="2"/>
        <v>0,00</v>
      </c>
      <c r="M41" s="19"/>
      <c r="N41" s="46">
        <f t="shared" si="3"/>
        <v>0</v>
      </c>
    </row>
    <row r="42" spans="1:14" ht="45">
      <c r="A42" s="65" t="s">
        <v>159</v>
      </c>
      <c r="B42" s="53" t="s">
        <v>331</v>
      </c>
      <c r="C42" s="53" t="s">
        <v>332</v>
      </c>
      <c r="D42" s="53" t="s">
        <v>333</v>
      </c>
      <c r="E42" s="54">
        <v>1800</v>
      </c>
      <c r="F42" s="49" t="s">
        <v>67</v>
      </c>
      <c r="G42" s="19" t="s">
        <v>65</v>
      </c>
      <c r="H42" s="19"/>
      <c r="I42" s="19"/>
      <c r="J42" s="20"/>
      <c r="K42" s="19"/>
      <c r="L42" s="19" t="str">
        <f t="shared" si="2"/>
        <v>0,00</v>
      </c>
      <c r="M42" s="19"/>
      <c r="N42" s="46">
        <f t="shared" si="3"/>
        <v>0</v>
      </c>
    </row>
    <row r="43" spans="1:14" ht="45">
      <c r="A43" s="65" t="s">
        <v>160</v>
      </c>
      <c r="B43" s="53" t="s">
        <v>334</v>
      </c>
      <c r="C43" s="53" t="s">
        <v>335</v>
      </c>
      <c r="D43" s="53" t="s">
        <v>261</v>
      </c>
      <c r="E43" s="54">
        <v>4000</v>
      </c>
      <c r="F43" s="49" t="s">
        <v>67</v>
      </c>
      <c r="G43" s="19" t="s">
        <v>65</v>
      </c>
      <c r="H43" s="19"/>
      <c r="I43" s="19"/>
      <c r="J43" s="20"/>
      <c r="K43" s="19"/>
      <c r="L43" s="19" t="str">
        <f t="shared" si="2"/>
        <v>0,00</v>
      </c>
      <c r="M43" s="19"/>
      <c r="N43" s="46">
        <f t="shared" si="3"/>
        <v>0</v>
      </c>
    </row>
    <row r="44" spans="1:14" ht="75">
      <c r="A44" s="65" t="s">
        <v>161</v>
      </c>
      <c r="B44" s="53" t="s">
        <v>336</v>
      </c>
      <c r="C44" s="53" t="s">
        <v>337</v>
      </c>
      <c r="D44" s="53" t="s">
        <v>525</v>
      </c>
      <c r="E44" s="54">
        <v>4000</v>
      </c>
      <c r="F44" s="49" t="s">
        <v>67</v>
      </c>
      <c r="G44" s="19" t="s">
        <v>65</v>
      </c>
      <c r="H44" s="19"/>
      <c r="I44" s="19"/>
      <c r="J44" s="20"/>
      <c r="K44" s="19"/>
      <c r="L44" s="19" t="str">
        <f aca="true" t="shared" si="4" ref="L44:L58">IF(K44=0,"0,00",IF(K44&gt;0,ROUND(E44/K44,2)))</f>
        <v>0,00</v>
      </c>
      <c r="M44" s="19"/>
      <c r="N44" s="46">
        <f aca="true" t="shared" si="5" ref="N44:N58">ROUND(L44*ROUND(M44,2),2)</f>
        <v>0</v>
      </c>
    </row>
    <row r="45" spans="1:14" ht="45">
      <c r="A45" s="65" t="s">
        <v>162</v>
      </c>
      <c r="B45" s="53" t="s">
        <v>338</v>
      </c>
      <c r="C45" s="53" t="s">
        <v>520</v>
      </c>
      <c r="D45" s="53" t="s">
        <v>177</v>
      </c>
      <c r="E45" s="54">
        <v>22500</v>
      </c>
      <c r="F45" s="49" t="s">
        <v>67</v>
      </c>
      <c r="G45" s="19" t="s">
        <v>65</v>
      </c>
      <c r="H45" s="19"/>
      <c r="I45" s="19"/>
      <c r="J45" s="20"/>
      <c r="K45" s="19"/>
      <c r="L45" s="19" t="str">
        <f t="shared" si="4"/>
        <v>0,00</v>
      </c>
      <c r="M45" s="19"/>
      <c r="N45" s="46">
        <f t="shared" si="5"/>
        <v>0</v>
      </c>
    </row>
    <row r="46" spans="1:14" ht="45">
      <c r="A46" s="65" t="s">
        <v>163</v>
      </c>
      <c r="B46" s="53" t="s">
        <v>339</v>
      </c>
      <c r="C46" s="53" t="s">
        <v>340</v>
      </c>
      <c r="D46" s="53" t="s">
        <v>341</v>
      </c>
      <c r="E46" s="54">
        <v>7560</v>
      </c>
      <c r="F46" s="49" t="s">
        <v>67</v>
      </c>
      <c r="G46" s="19" t="s">
        <v>65</v>
      </c>
      <c r="H46" s="19"/>
      <c r="I46" s="19"/>
      <c r="J46" s="20"/>
      <c r="K46" s="19"/>
      <c r="L46" s="19" t="str">
        <f t="shared" si="4"/>
        <v>0,00</v>
      </c>
      <c r="M46" s="19"/>
      <c r="N46" s="46">
        <f t="shared" si="5"/>
        <v>0</v>
      </c>
    </row>
    <row r="47" spans="1:14" ht="45">
      <c r="A47" s="65" t="s">
        <v>164</v>
      </c>
      <c r="B47" s="53" t="s">
        <v>342</v>
      </c>
      <c r="C47" s="53" t="s">
        <v>226</v>
      </c>
      <c r="D47" s="53" t="s">
        <v>177</v>
      </c>
      <c r="E47" s="54">
        <v>300</v>
      </c>
      <c r="F47" s="49" t="s">
        <v>67</v>
      </c>
      <c r="G47" s="19" t="s">
        <v>65</v>
      </c>
      <c r="H47" s="19"/>
      <c r="I47" s="19"/>
      <c r="J47" s="20"/>
      <c r="K47" s="19"/>
      <c r="L47" s="19" t="str">
        <f t="shared" si="4"/>
        <v>0,00</v>
      </c>
      <c r="M47" s="19"/>
      <c r="N47" s="46">
        <f t="shared" si="5"/>
        <v>0</v>
      </c>
    </row>
    <row r="48" spans="1:14" ht="45">
      <c r="A48" s="65" t="s">
        <v>165</v>
      </c>
      <c r="B48" s="53" t="s">
        <v>343</v>
      </c>
      <c r="C48" s="53" t="s">
        <v>344</v>
      </c>
      <c r="D48" s="53" t="s">
        <v>345</v>
      </c>
      <c r="E48" s="54">
        <v>100</v>
      </c>
      <c r="F48" s="49" t="s">
        <v>67</v>
      </c>
      <c r="G48" s="19" t="s">
        <v>65</v>
      </c>
      <c r="H48" s="19"/>
      <c r="I48" s="19"/>
      <c r="J48" s="20"/>
      <c r="K48" s="19"/>
      <c r="L48" s="19" t="str">
        <f t="shared" si="4"/>
        <v>0,00</v>
      </c>
      <c r="M48" s="19"/>
      <c r="N48" s="46">
        <f t="shared" si="5"/>
        <v>0</v>
      </c>
    </row>
    <row r="49" spans="1:14" ht="45">
      <c r="A49" s="65" t="s">
        <v>166</v>
      </c>
      <c r="B49" s="53" t="s">
        <v>346</v>
      </c>
      <c r="C49" s="53" t="s">
        <v>347</v>
      </c>
      <c r="D49" s="53" t="s">
        <v>526</v>
      </c>
      <c r="E49" s="54">
        <v>60</v>
      </c>
      <c r="F49" s="49" t="s">
        <v>67</v>
      </c>
      <c r="G49" s="19" t="s">
        <v>65</v>
      </c>
      <c r="H49" s="19"/>
      <c r="I49" s="19"/>
      <c r="J49" s="20"/>
      <c r="K49" s="19"/>
      <c r="L49" s="19" t="str">
        <f t="shared" si="4"/>
        <v>0,00</v>
      </c>
      <c r="M49" s="19"/>
      <c r="N49" s="46">
        <f t="shared" si="5"/>
        <v>0</v>
      </c>
    </row>
    <row r="50" spans="1:14" ht="45">
      <c r="A50" s="65" t="s">
        <v>167</v>
      </c>
      <c r="B50" s="53" t="s">
        <v>517</v>
      </c>
      <c r="C50" s="53" t="s">
        <v>521</v>
      </c>
      <c r="D50" s="53" t="s">
        <v>348</v>
      </c>
      <c r="E50" s="54">
        <v>750</v>
      </c>
      <c r="F50" s="49" t="s">
        <v>67</v>
      </c>
      <c r="G50" s="19" t="s">
        <v>65</v>
      </c>
      <c r="H50" s="19"/>
      <c r="I50" s="19"/>
      <c r="J50" s="20"/>
      <c r="K50" s="19"/>
      <c r="L50" s="19" t="str">
        <f t="shared" si="4"/>
        <v>0,00</v>
      </c>
      <c r="M50" s="19"/>
      <c r="N50" s="46">
        <f t="shared" si="5"/>
        <v>0</v>
      </c>
    </row>
    <row r="51" spans="1:14" ht="45">
      <c r="A51" s="65" t="s">
        <v>168</v>
      </c>
      <c r="B51" s="53" t="s">
        <v>349</v>
      </c>
      <c r="C51" s="53" t="s">
        <v>350</v>
      </c>
      <c r="D51" s="53" t="s">
        <v>351</v>
      </c>
      <c r="E51" s="54">
        <v>900</v>
      </c>
      <c r="F51" s="49" t="s">
        <v>67</v>
      </c>
      <c r="G51" s="19" t="s">
        <v>65</v>
      </c>
      <c r="H51" s="19"/>
      <c r="I51" s="19"/>
      <c r="J51" s="20"/>
      <c r="K51" s="19"/>
      <c r="L51" s="19" t="str">
        <f t="shared" si="4"/>
        <v>0,00</v>
      </c>
      <c r="M51" s="19"/>
      <c r="N51" s="46">
        <f t="shared" si="5"/>
        <v>0</v>
      </c>
    </row>
    <row r="52" spans="1:14" ht="45">
      <c r="A52" s="65" t="s">
        <v>169</v>
      </c>
      <c r="B52" s="53" t="s">
        <v>352</v>
      </c>
      <c r="C52" s="53" t="s">
        <v>96</v>
      </c>
      <c r="D52" s="53" t="s">
        <v>177</v>
      </c>
      <c r="E52" s="54">
        <v>10800</v>
      </c>
      <c r="F52" s="49" t="s">
        <v>67</v>
      </c>
      <c r="G52" s="19" t="s">
        <v>65</v>
      </c>
      <c r="H52" s="19"/>
      <c r="I52" s="19"/>
      <c r="J52" s="20"/>
      <c r="K52" s="19"/>
      <c r="L52" s="19" t="str">
        <f t="shared" si="4"/>
        <v>0,00</v>
      </c>
      <c r="M52" s="19"/>
      <c r="N52" s="46">
        <f t="shared" si="5"/>
        <v>0</v>
      </c>
    </row>
    <row r="53" spans="1:14" ht="45">
      <c r="A53" s="65" t="s">
        <v>170</v>
      </c>
      <c r="B53" s="53" t="s">
        <v>353</v>
      </c>
      <c r="C53" s="53" t="s">
        <v>248</v>
      </c>
      <c r="D53" s="53" t="s">
        <v>185</v>
      </c>
      <c r="E53" s="54">
        <v>2016</v>
      </c>
      <c r="F53" s="49" t="s">
        <v>67</v>
      </c>
      <c r="G53" s="19" t="s">
        <v>65</v>
      </c>
      <c r="H53" s="19"/>
      <c r="I53" s="19"/>
      <c r="J53" s="20"/>
      <c r="K53" s="19"/>
      <c r="L53" s="19" t="str">
        <f t="shared" si="4"/>
        <v>0,00</v>
      </c>
      <c r="M53" s="19"/>
      <c r="N53" s="46">
        <f t="shared" si="5"/>
        <v>0</v>
      </c>
    </row>
    <row r="54" spans="1:14" ht="45">
      <c r="A54" s="65" t="s">
        <v>171</v>
      </c>
      <c r="B54" s="53" t="s">
        <v>353</v>
      </c>
      <c r="C54" s="53" t="s">
        <v>354</v>
      </c>
      <c r="D54" s="53" t="s">
        <v>185</v>
      </c>
      <c r="E54" s="54">
        <v>1008</v>
      </c>
      <c r="F54" s="49" t="s">
        <v>67</v>
      </c>
      <c r="G54" s="19" t="s">
        <v>65</v>
      </c>
      <c r="H54" s="19"/>
      <c r="I54" s="19"/>
      <c r="J54" s="20"/>
      <c r="K54" s="19"/>
      <c r="L54" s="19" t="str">
        <f t="shared" si="4"/>
        <v>0,00</v>
      </c>
      <c r="M54" s="19"/>
      <c r="N54" s="46">
        <f t="shared" si="5"/>
        <v>0</v>
      </c>
    </row>
    <row r="55" spans="1:14" ht="45">
      <c r="A55" s="65" t="s">
        <v>172</v>
      </c>
      <c r="B55" s="53" t="s">
        <v>355</v>
      </c>
      <c r="C55" s="53" t="s">
        <v>356</v>
      </c>
      <c r="D55" s="53" t="s">
        <v>357</v>
      </c>
      <c r="E55" s="54">
        <v>60</v>
      </c>
      <c r="F55" s="49" t="s">
        <v>67</v>
      </c>
      <c r="G55" s="19" t="s">
        <v>65</v>
      </c>
      <c r="H55" s="19"/>
      <c r="I55" s="19"/>
      <c r="J55" s="20"/>
      <c r="K55" s="19"/>
      <c r="L55" s="19" t="str">
        <f t="shared" si="4"/>
        <v>0,00</v>
      </c>
      <c r="M55" s="19"/>
      <c r="N55" s="46">
        <f t="shared" si="5"/>
        <v>0</v>
      </c>
    </row>
    <row r="56" spans="1:14" ht="45">
      <c r="A56" s="65" t="s">
        <v>173</v>
      </c>
      <c r="B56" s="53" t="s">
        <v>355</v>
      </c>
      <c r="C56" s="53" t="s">
        <v>358</v>
      </c>
      <c r="D56" s="53" t="s">
        <v>359</v>
      </c>
      <c r="E56" s="54">
        <v>40</v>
      </c>
      <c r="F56" s="49" t="s">
        <v>67</v>
      </c>
      <c r="G56" s="19" t="s">
        <v>65</v>
      </c>
      <c r="H56" s="19"/>
      <c r="I56" s="19"/>
      <c r="J56" s="20"/>
      <c r="K56" s="19"/>
      <c r="L56" s="19" t="str">
        <f t="shared" si="4"/>
        <v>0,00</v>
      </c>
      <c r="M56" s="19"/>
      <c r="N56" s="46">
        <f t="shared" si="5"/>
        <v>0</v>
      </c>
    </row>
    <row r="57" spans="1:14" ht="45">
      <c r="A57" s="65" t="s">
        <v>174</v>
      </c>
      <c r="B57" s="53" t="s">
        <v>360</v>
      </c>
      <c r="C57" s="53" t="s">
        <v>361</v>
      </c>
      <c r="D57" s="53" t="s">
        <v>294</v>
      </c>
      <c r="E57" s="54">
        <v>900</v>
      </c>
      <c r="F57" s="49" t="s">
        <v>67</v>
      </c>
      <c r="G57" s="19" t="s">
        <v>65</v>
      </c>
      <c r="H57" s="19"/>
      <c r="I57" s="19"/>
      <c r="J57" s="20"/>
      <c r="K57" s="19"/>
      <c r="L57" s="19" t="str">
        <f t="shared" si="4"/>
        <v>0,00</v>
      </c>
      <c r="M57" s="19"/>
      <c r="N57" s="46">
        <f t="shared" si="5"/>
        <v>0</v>
      </c>
    </row>
    <row r="58" spans="1:14" ht="45">
      <c r="A58" s="65" t="s">
        <v>175</v>
      </c>
      <c r="B58" s="53" t="s">
        <v>362</v>
      </c>
      <c r="C58" s="53" t="s">
        <v>363</v>
      </c>
      <c r="D58" s="53" t="s">
        <v>364</v>
      </c>
      <c r="E58" s="54">
        <v>2700</v>
      </c>
      <c r="F58" s="49" t="s">
        <v>67</v>
      </c>
      <c r="G58" s="19" t="s">
        <v>65</v>
      </c>
      <c r="H58" s="19"/>
      <c r="I58" s="19"/>
      <c r="J58" s="20"/>
      <c r="K58" s="19"/>
      <c r="L58" s="19" t="str">
        <f t="shared" si="4"/>
        <v>0,00</v>
      </c>
      <c r="M58" s="19"/>
      <c r="N58" s="46">
        <f t="shared" si="5"/>
        <v>0</v>
      </c>
    </row>
    <row r="59" ht="15">
      <c r="E59" s="62"/>
    </row>
    <row r="60" spans="2:6" ht="46.5" customHeight="1">
      <c r="B60" s="101" t="s">
        <v>202</v>
      </c>
      <c r="C60" s="102"/>
      <c r="D60" s="102"/>
      <c r="E60" s="102"/>
      <c r="F60" s="102"/>
    </row>
    <row r="62" spans="2:14" ht="34.5" customHeight="1">
      <c r="B62" s="99" t="s">
        <v>98</v>
      </c>
      <c r="C62" s="100"/>
      <c r="D62" s="100"/>
      <c r="E62" s="100"/>
      <c r="F62" s="100"/>
      <c r="G62" s="66"/>
      <c r="H62" s="66"/>
      <c r="I62" s="66"/>
      <c r="J62" s="66"/>
      <c r="K62" s="66"/>
      <c r="L62" s="66"/>
      <c r="M62" s="66"/>
      <c r="N62" s="66"/>
    </row>
  </sheetData>
  <sheetProtection/>
  <mergeCells count="4">
    <mergeCell ref="G2:I2"/>
    <mergeCell ref="H6:I6"/>
    <mergeCell ref="B62:F62"/>
    <mergeCell ref="B60:F6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35.625" style="62" customWidth="1"/>
    <col min="3" max="3" width="38.003906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27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SUM(N11:N14)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365</v>
      </c>
      <c r="E10" s="48" t="s">
        <v>63</v>
      </c>
      <c r="F10" s="49"/>
      <c r="G10" s="47" t="str">
        <f>"Nazwa handlowa /
"&amp;C10&amp;" / 
"&amp;D10</f>
        <v>Nazwa handlowa /
Dawka / 
Posta / Opakowanie</v>
      </c>
      <c r="H10" s="47" t="s">
        <v>565</v>
      </c>
      <c r="I10" s="47" t="str">
        <f>B10</f>
        <v>Skład</v>
      </c>
      <c r="J10" s="47" t="s">
        <v>577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367</v>
      </c>
      <c r="C11" s="53" t="s">
        <v>368</v>
      </c>
      <c r="D11" s="53" t="s">
        <v>369</v>
      </c>
      <c r="E11" s="54">
        <v>450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370</v>
      </c>
      <c r="C12" s="53" t="s">
        <v>371</v>
      </c>
      <c r="D12" s="53" t="s">
        <v>372</v>
      </c>
      <c r="E12" s="54">
        <v>6000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spans="1:14" ht="45">
      <c r="A13" s="65" t="s">
        <v>4</v>
      </c>
      <c r="B13" s="53" t="s">
        <v>373</v>
      </c>
      <c r="C13" s="53" t="s">
        <v>527</v>
      </c>
      <c r="D13" s="53" t="s">
        <v>374</v>
      </c>
      <c r="E13" s="54">
        <v>50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</row>
    <row r="14" spans="1:14" ht="45">
      <c r="A14" s="65" t="s">
        <v>5</v>
      </c>
      <c r="B14" s="53" t="s">
        <v>375</v>
      </c>
      <c r="C14" s="53" t="s">
        <v>64</v>
      </c>
      <c r="D14" s="53" t="s">
        <v>177</v>
      </c>
      <c r="E14" s="54">
        <v>3000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21.75390625" style="1" customWidth="1"/>
    <col min="4" max="4" width="29.8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SUM(N11:N18)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176</v>
      </c>
      <c r="C11" s="53" t="s">
        <v>97</v>
      </c>
      <c r="D11" s="53" t="s">
        <v>177</v>
      </c>
      <c r="E11" s="54">
        <v>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 aca="true" t="shared" si="0" ref="L11:L16"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178</v>
      </c>
      <c r="C12" s="53" t="s">
        <v>179</v>
      </c>
      <c r="D12" s="53" t="s">
        <v>177</v>
      </c>
      <c r="E12" s="54">
        <v>3660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t="shared" si="0"/>
        <v>0,00</v>
      </c>
      <c r="M12" s="19"/>
      <c r="N12" s="46">
        <f aca="true" t="shared" si="1" ref="N12:N18">ROUND(L12*ROUND(M12,2),2)</f>
        <v>0</v>
      </c>
      <c r="Q12" s="5"/>
    </row>
    <row r="13" spans="1:17" s="62" customFormat="1" ht="45">
      <c r="A13" s="65" t="s">
        <v>4</v>
      </c>
      <c r="B13" s="53" t="s">
        <v>178</v>
      </c>
      <c r="C13" s="53" t="s">
        <v>180</v>
      </c>
      <c r="D13" s="53" t="s">
        <v>177</v>
      </c>
      <c r="E13" s="54">
        <v>11000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62" customFormat="1" ht="45">
      <c r="A14" s="65" t="s">
        <v>5</v>
      </c>
      <c r="B14" s="53" t="s">
        <v>181</v>
      </c>
      <c r="C14" s="53" t="s">
        <v>182</v>
      </c>
      <c r="D14" s="53" t="s">
        <v>109</v>
      </c>
      <c r="E14" s="54">
        <v>300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62" customFormat="1" ht="45">
      <c r="A15" s="65" t="s">
        <v>40</v>
      </c>
      <c r="B15" s="53" t="s">
        <v>183</v>
      </c>
      <c r="C15" s="53" t="s">
        <v>184</v>
      </c>
      <c r="D15" s="53" t="s">
        <v>185</v>
      </c>
      <c r="E15" s="54">
        <v>700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62" customFormat="1" ht="45">
      <c r="A16" s="65" t="s">
        <v>46</v>
      </c>
      <c r="B16" s="53" t="s">
        <v>183</v>
      </c>
      <c r="C16" s="53" t="s">
        <v>95</v>
      </c>
      <c r="D16" s="53" t="s">
        <v>185</v>
      </c>
      <c r="E16" s="54">
        <v>1260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1:17" s="62" customFormat="1" ht="45">
      <c r="A17" s="65" t="s">
        <v>6</v>
      </c>
      <c r="B17" s="53" t="s">
        <v>186</v>
      </c>
      <c r="C17" s="53" t="s">
        <v>187</v>
      </c>
      <c r="D17" s="53" t="s">
        <v>504</v>
      </c>
      <c r="E17" s="54">
        <v>20</v>
      </c>
      <c r="F17" s="49" t="s">
        <v>503</v>
      </c>
      <c r="G17" s="19" t="s">
        <v>65</v>
      </c>
      <c r="H17" s="19"/>
      <c r="I17" s="19"/>
      <c r="J17" s="20"/>
      <c r="K17" s="19"/>
      <c r="L17" s="19"/>
      <c r="M17" s="19"/>
      <c r="N17" s="46">
        <f t="shared" si="1"/>
        <v>0</v>
      </c>
      <c r="Q17" s="5"/>
    </row>
    <row r="18" spans="1:17" s="62" customFormat="1" ht="45">
      <c r="A18" s="65" t="s">
        <v>7</v>
      </c>
      <c r="B18" s="53" t="s">
        <v>186</v>
      </c>
      <c r="C18" s="53" t="s">
        <v>188</v>
      </c>
      <c r="D18" s="53" t="s">
        <v>504</v>
      </c>
      <c r="E18" s="54">
        <v>20</v>
      </c>
      <c r="F18" s="49" t="s">
        <v>503</v>
      </c>
      <c r="G18" s="19" t="s">
        <v>65</v>
      </c>
      <c r="H18" s="19"/>
      <c r="I18" s="19"/>
      <c r="J18" s="20"/>
      <c r="K18" s="19"/>
      <c r="L18" s="19"/>
      <c r="M18" s="19"/>
      <c r="N18" s="46">
        <f t="shared" si="1"/>
        <v>0</v>
      </c>
      <c r="Q18" s="5"/>
    </row>
    <row r="19" s="62" customFormat="1" ht="15">
      <c r="Q19" s="5"/>
    </row>
    <row r="20" spans="2:17" s="62" customFormat="1" ht="46.5" customHeight="1">
      <c r="B20" s="101" t="s">
        <v>189</v>
      </c>
      <c r="C20" s="102"/>
      <c r="D20" s="102"/>
      <c r="E20" s="102"/>
      <c r="F20" s="102"/>
      <c r="Q20" s="5"/>
    </row>
    <row r="21" spans="5:17" s="62" customFormat="1" ht="15">
      <c r="E21" s="3"/>
      <c r="Q21" s="5"/>
    </row>
    <row r="22" spans="2:17" s="62" customFormat="1" ht="34.5" customHeight="1">
      <c r="B22" s="99" t="s">
        <v>98</v>
      </c>
      <c r="C22" s="100"/>
      <c r="D22" s="100"/>
      <c r="E22" s="100"/>
      <c r="F22" s="100"/>
      <c r="G22" s="66"/>
      <c r="H22" s="66"/>
      <c r="I22" s="66"/>
      <c r="J22" s="66"/>
      <c r="K22" s="66"/>
      <c r="L22" s="66"/>
      <c r="M22" s="66"/>
      <c r="N22" s="66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2" customFormat="1" ht="15">
      <c r="E352" s="3"/>
      <c r="Q352" s="5"/>
    </row>
    <row r="353" spans="5:17" s="62" customFormat="1" ht="15">
      <c r="E353" s="3"/>
      <c r="Q353" s="5"/>
    </row>
    <row r="354" spans="5:17" s="62" customFormat="1" ht="15">
      <c r="E354" s="3"/>
      <c r="Q354" s="5"/>
    </row>
    <row r="355" spans="5:17" s="62" customFormat="1" ht="15">
      <c r="E355" s="3"/>
      <c r="Q355" s="5"/>
    </row>
    <row r="356" spans="5:17" s="62" customFormat="1" ht="15">
      <c r="E356" s="3"/>
      <c r="Q356" s="5"/>
    </row>
  </sheetData>
  <sheetProtection/>
  <mergeCells count="4">
    <mergeCell ref="G2:I2"/>
    <mergeCell ref="H6:I6"/>
    <mergeCell ref="B22:F22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6.875" style="62" customWidth="1"/>
    <col min="3" max="3" width="14.125" style="62" customWidth="1"/>
    <col min="4" max="4" width="38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28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376</v>
      </c>
      <c r="C11" s="53" t="s">
        <v>95</v>
      </c>
      <c r="D11" s="53" t="s">
        <v>528</v>
      </c>
      <c r="E11" s="54">
        <v>360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376</v>
      </c>
      <c r="C12" s="53" t="s">
        <v>377</v>
      </c>
      <c r="D12" s="53" t="s">
        <v>529</v>
      </c>
      <c r="E12" s="54">
        <v>450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spans="1:14" ht="45">
      <c r="A13" s="65" t="s">
        <v>4</v>
      </c>
      <c r="B13" s="53" t="s">
        <v>376</v>
      </c>
      <c r="C13" s="53" t="s">
        <v>96</v>
      </c>
      <c r="D13" s="53" t="s">
        <v>530</v>
      </c>
      <c r="E13" s="54">
        <v>320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</row>
    <row r="14" ht="15">
      <c r="E14" s="62"/>
    </row>
    <row r="15" spans="2:6" ht="46.5" customHeight="1">
      <c r="B15" s="101" t="s">
        <v>273</v>
      </c>
      <c r="C15" s="102"/>
      <c r="D15" s="102"/>
      <c r="E15" s="102"/>
      <c r="F15" s="102"/>
    </row>
    <row r="17" spans="2:14" ht="34.5" customHeight="1">
      <c r="B17" s="99" t="s">
        <v>98</v>
      </c>
      <c r="C17" s="100"/>
      <c r="D17" s="100"/>
      <c r="E17" s="100"/>
      <c r="F17" s="100"/>
      <c r="G17" s="66"/>
      <c r="H17" s="66"/>
      <c r="I17" s="66"/>
      <c r="J17" s="66"/>
      <c r="K17" s="66"/>
      <c r="L17" s="66"/>
      <c r="M17" s="66"/>
      <c r="N17" s="66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34.00390625" style="62" customWidth="1"/>
    <col min="3" max="3" width="21.00390625" style="62" customWidth="1"/>
    <col min="4" max="4" width="34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29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60">
      <c r="A11" s="65" t="s">
        <v>2</v>
      </c>
      <c r="B11" s="53" t="s">
        <v>531</v>
      </c>
      <c r="C11" s="53" t="s">
        <v>378</v>
      </c>
      <c r="D11" s="53" t="s">
        <v>379</v>
      </c>
      <c r="E11" s="54">
        <v>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40.25390625" style="62" customWidth="1"/>
    <col min="3" max="3" width="34.1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30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532</v>
      </c>
      <c r="C11" s="53" t="s">
        <v>534</v>
      </c>
      <c r="D11" s="53" t="s">
        <v>536</v>
      </c>
      <c r="E11" s="54">
        <v>60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380</v>
      </c>
      <c r="C12" s="53" t="s">
        <v>535</v>
      </c>
      <c r="D12" s="53" t="s">
        <v>359</v>
      </c>
      <c r="E12" s="54">
        <v>350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spans="1:14" ht="45">
      <c r="A13" s="65" t="s">
        <v>4</v>
      </c>
      <c r="B13" s="53" t="s">
        <v>533</v>
      </c>
      <c r="C13" s="53" t="s">
        <v>381</v>
      </c>
      <c r="D13" s="53" t="s">
        <v>537</v>
      </c>
      <c r="E13" s="54">
        <v>50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8.125" style="62" customWidth="1"/>
    <col min="3" max="3" width="24.375" style="62" customWidth="1"/>
    <col min="4" max="4" width="40.00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31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382</v>
      </c>
      <c r="C11" s="53" t="s">
        <v>383</v>
      </c>
      <c r="D11" s="53" t="s">
        <v>538</v>
      </c>
      <c r="E11" s="54">
        <v>6000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7.875" style="62" customWidth="1"/>
    <col min="3" max="3" width="19.75390625" style="62" customWidth="1"/>
    <col min="4" max="4" width="24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32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384</v>
      </c>
      <c r="C11" s="53" t="s">
        <v>385</v>
      </c>
      <c r="D11" s="53" t="s">
        <v>386</v>
      </c>
      <c r="E11" s="54">
        <v>750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384</v>
      </c>
      <c r="C12" s="53" t="s">
        <v>387</v>
      </c>
      <c r="D12" s="53" t="s">
        <v>386</v>
      </c>
      <c r="E12" s="54">
        <v>200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273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5"/>
  <sheetViews>
    <sheetView showGridLines="0" zoomScale="70" zoomScaleNormal="70" zoomScalePageLayoutView="85" workbookViewId="0" topLeftCell="A8">
      <selection activeCell="J11" sqref="J11"/>
    </sheetView>
  </sheetViews>
  <sheetFormatPr defaultColWidth="9.00390625" defaultRowHeight="12.75"/>
  <cols>
    <col min="1" max="1" width="5.375" style="62" customWidth="1"/>
    <col min="2" max="2" width="31.25390625" style="62" customWidth="1"/>
    <col min="3" max="3" width="22.375" style="62" customWidth="1"/>
    <col min="4" max="4" width="35.25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33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SUM(N11:N20)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539</v>
      </c>
      <c r="C11" s="53" t="s">
        <v>540</v>
      </c>
      <c r="D11" s="53" t="s">
        <v>388</v>
      </c>
      <c r="E11" s="54">
        <v>1400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389</v>
      </c>
      <c r="C12" s="53" t="s">
        <v>541</v>
      </c>
      <c r="D12" s="53" t="s">
        <v>390</v>
      </c>
      <c r="E12" s="54">
        <v>40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aca="true" t="shared" si="0" ref="L12:L20">IF(K12=0,"0,00",IF(K12&gt;0,ROUND(E12/K12,2)))</f>
        <v>0,00</v>
      </c>
      <c r="M12" s="19"/>
      <c r="N12" s="46">
        <f aca="true" t="shared" si="1" ref="N12:N20">ROUND(L12*ROUND(M12,2),2)</f>
        <v>0</v>
      </c>
    </row>
    <row r="13" spans="1:14" ht="45">
      <c r="A13" s="65" t="s">
        <v>4</v>
      </c>
      <c r="B13" s="53" t="s">
        <v>389</v>
      </c>
      <c r="C13" s="53" t="s">
        <v>542</v>
      </c>
      <c r="D13" s="53" t="s">
        <v>390</v>
      </c>
      <c r="E13" s="54">
        <v>300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</row>
    <row r="14" spans="1:14" ht="45">
      <c r="A14" s="65" t="s">
        <v>5</v>
      </c>
      <c r="B14" s="53" t="s">
        <v>391</v>
      </c>
      <c r="C14" s="53" t="s">
        <v>392</v>
      </c>
      <c r="D14" s="53" t="s">
        <v>185</v>
      </c>
      <c r="E14" s="54">
        <v>180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</row>
    <row r="15" spans="1:14" ht="45">
      <c r="A15" s="65" t="s">
        <v>40</v>
      </c>
      <c r="B15" s="53" t="s">
        <v>391</v>
      </c>
      <c r="C15" s="53" t="s">
        <v>393</v>
      </c>
      <c r="D15" s="53" t="s">
        <v>185</v>
      </c>
      <c r="E15" s="54">
        <v>60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</row>
    <row r="16" spans="1:14" ht="45">
      <c r="A16" s="65" t="s">
        <v>46</v>
      </c>
      <c r="B16" s="53" t="s">
        <v>394</v>
      </c>
      <c r="C16" s="53" t="s">
        <v>395</v>
      </c>
      <c r="D16" s="53" t="s">
        <v>396</v>
      </c>
      <c r="E16" s="54">
        <v>400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</row>
    <row r="17" spans="1:14" ht="45">
      <c r="A17" s="65" t="s">
        <v>6</v>
      </c>
      <c r="B17" s="53" t="s">
        <v>397</v>
      </c>
      <c r="C17" s="53" t="s">
        <v>180</v>
      </c>
      <c r="D17" s="53" t="s">
        <v>398</v>
      </c>
      <c r="E17" s="54">
        <v>150</v>
      </c>
      <c r="F17" s="49" t="s">
        <v>67</v>
      </c>
      <c r="G17" s="19" t="s">
        <v>65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</row>
    <row r="18" spans="1:14" ht="45">
      <c r="A18" s="65" t="s">
        <v>7</v>
      </c>
      <c r="B18" s="53" t="s">
        <v>397</v>
      </c>
      <c r="C18" s="53" t="s">
        <v>363</v>
      </c>
      <c r="D18" s="53" t="s">
        <v>398</v>
      </c>
      <c r="E18" s="54">
        <v>540</v>
      </c>
      <c r="F18" s="49" t="s">
        <v>67</v>
      </c>
      <c r="G18" s="19" t="s">
        <v>65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</row>
    <row r="19" spans="1:14" ht="60">
      <c r="A19" s="65" t="s">
        <v>20</v>
      </c>
      <c r="B19" s="53" t="s">
        <v>397</v>
      </c>
      <c r="C19" s="53" t="s">
        <v>327</v>
      </c>
      <c r="D19" s="53" t="s">
        <v>399</v>
      </c>
      <c r="E19" s="54">
        <v>32400</v>
      </c>
      <c r="F19" s="49" t="s">
        <v>67</v>
      </c>
      <c r="G19" s="19" t="s">
        <v>65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</row>
    <row r="20" spans="1:14" ht="60">
      <c r="A20" s="65" t="s">
        <v>45</v>
      </c>
      <c r="B20" s="53" t="s">
        <v>397</v>
      </c>
      <c r="C20" s="53" t="s">
        <v>363</v>
      </c>
      <c r="D20" s="53" t="s">
        <v>399</v>
      </c>
      <c r="E20" s="54">
        <v>1800</v>
      </c>
      <c r="F20" s="49" t="s">
        <v>67</v>
      </c>
      <c r="G20" s="19" t="s">
        <v>65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</row>
    <row r="21" ht="15">
      <c r="E21" s="62"/>
    </row>
    <row r="22" spans="2:6" ht="46.5" customHeight="1">
      <c r="B22" s="101" t="s">
        <v>202</v>
      </c>
      <c r="C22" s="102"/>
      <c r="D22" s="102"/>
      <c r="E22" s="102"/>
      <c r="F22" s="102"/>
    </row>
    <row r="23" spans="2:6" ht="46.5" customHeight="1">
      <c r="B23" s="101" t="s">
        <v>400</v>
      </c>
      <c r="C23" s="102"/>
      <c r="D23" s="102"/>
      <c r="E23" s="102"/>
      <c r="F23" s="102"/>
    </row>
    <row r="25" spans="2:14" ht="34.5" customHeight="1">
      <c r="B25" s="99" t="s">
        <v>98</v>
      </c>
      <c r="C25" s="100"/>
      <c r="D25" s="100"/>
      <c r="E25" s="100"/>
      <c r="F25" s="100"/>
      <c r="G25" s="66"/>
      <c r="H25" s="66"/>
      <c r="I25" s="66"/>
      <c r="J25" s="66"/>
      <c r="K25" s="66"/>
      <c r="L25" s="66"/>
      <c r="M25" s="66"/>
      <c r="N25" s="66"/>
    </row>
  </sheetData>
  <sheetProtection/>
  <mergeCells count="5">
    <mergeCell ref="G2:I2"/>
    <mergeCell ref="H6:I6"/>
    <mergeCell ref="B25:F25"/>
    <mergeCell ref="B22:F22"/>
    <mergeCell ref="B23:F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9.625" style="62" customWidth="1"/>
    <col min="3" max="3" width="15.375" style="62" customWidth="1"/>
    <col min="4" max="4" width="20.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34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401</v>
      </c>
      <c r="C11" s="53" t="s">
        <v>402</v>
      </c>
      <c r="D11" s="53" t="s">
        <v>205</v>
      </c>
      <c r="E11" s="54">
        <v>15000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E11" sqref="E11"/>
    </sheetView>
  </sheetViews>
  <sheetFormatPr defaultColWidth="9.00390625" defaultRowHeight="12.75"/>
  <cols>
    <col min="1" max="1" width="5.375" style="62" customWidth="1"/>
    <col min="2" max="2" width="20.625" style="62" customWidth="1"/>
    <col min="3" max="3" width="17.753906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35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403</v>
      </c>
      <c r="C11" s="53" t="s">
        <v>404</v>
      </c>
      <c r="D11" s="53" t="s">
        <v>543</v>
      </c>
      <c r="E11" s="54">
        <v>3000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403</v>
      </c>
      <c r="C12" s="53" t="s">
        <v>405</v>
      </c>
      <c r="D12" s="53" t="s">
        <v>543</v>
      </c>
      <c r="E12" s="54">
        <v>1000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273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32.625" style="62" customWidth="1"/>
    <col min="3" max="3" width="52.25390625" style="62" customWidth="1"/>
    <col min="4" max="4" width="30.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36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SUM(N11:N40)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566</v>
      </c>
      <c r="I10" s="47" t="str">
        <f>B10</f>
        <v>Skład</v>
      </c>
      <c r="J10" s="47" t="s">
        <v>578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406</v>
      </c>
      <c r="C11" s="53" t="s">
        <v>179</v>
      </c>
      <c r="D11" s="53" t="s">
        <v>177</v>
      </c>
      <c r="E11" s="54">
        <v>300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406</v>
      </c>
      <c r="C12" s="53" t="s">
        <v>97</v>
      </c>
      <c r="D12" s="53" t="s">
        <v>177</v>
      </c>
      <c r="E12" s="54">
        <v>2400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 aca="true" t="shared" si="0" ref="L12:L40">IF(K12=0,"0,00",IF(K12&gt;0,ROUND(E12/K12,2)))</f>
        <v>0,00</v>
      </c>
      <c r="M12" s="19"/>
      <c r="N12" s="46">
        <f aca="true" t="shared" si="1" ref="N12:N40">ROUND(L12*ROUND(M12,2),2)</f>
        <v>0</v>
      </c>
    </row>
    <row r="13" spans="1:14" ht="45">
      <c r="A13" s="65" t="s">
        <v>4</v>
      </c>
      <c r="B13" s="53" t="s">
        <v>406</v>
      </c>
      <c r="C13" s="53" t="s">
        <v>292</v>
      </c>
      <c r="D13" s="53" t="s">
        <v>177</v>
      </c>
      <c r="E13" s="54">
        <v>1800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</row>
    <row r="14" spans="1:14" ht="45">
      <c r="A14" s="65" t="s">
        <v>5</v>
      </c>
      <c r="B14" s="53" t="s">
        <v>407</v>
      </c>
      <c r="C14" s="53" t="s">
        <v>191</v>
      </c>
      <c r="D14" s="53" t="s">
        <v>177</v>
      </c>
      <c r="E14" s="54">
        <v>6000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</row>
    <row r="15" spans="1:14" ht="45">
      <c r="A15" s="65" t="s">
        <v>40</v>
      </c>
      <c r="B15" s="53" t="s">
        <v>407</v>
      </c>
      <c r="C15" s="53" t="s">
        <v>408</v>
      </c>
      <c r="D15" s="53" t="s">
        <v>549</v>
      </c>
      <c r="E15" s="54">
        <v>20</v>
      </c>
      <c r="F15" s="49" t="s">
        <v>67</v>
      </c>
      <c r="G15" s="19" t="s">
        <v>65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</row>
    <row r="16" spans="1:14" ht="45">
      <c r="A16" s="65" t="s">
        <v>46</v>
      </c>
      <c r="B16" s="53" t="s">
        <v>409</v>
      </c>
      <c r="C16" s="53" t="s">
        <v>96</v>
      </c>
      <c r="D16" s="53" t="s">
        <v>177</v>
      </c>
      <c r="E16" s="54">
        <v>4500</v>
      </c>
      <c r="F16" s="49" t="s">
        <v>67</v>
      </c>
      <c r="G16" s="19" t="s">
        <v>65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</row>
    <row r="17" spans="1:14" ht="45">
      <c r="A17" s="65" t="s">
        <v>6</v>
      </c>
      <c r="B17" s="53" t="s">
        <v>410</v>
      </c>
      <c r="C17" s="53" t="s">
        <v>411</v>
      </c>
      <c r="D17" s="53" t="s">
        <v>412</v>
      </c>
      <c r="E17" s="54">
        <v>10</v>
      </c>
      <c r="F17" s="49" t="s">
        <v>67</v>
      </c>
      <c r="G17" s="19" t="s">
        <v>65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</row>
    <row r="18" spans="1:14" ht="45">
      <c r="A18" s="65" t="s">
        <v>7</v>
      </c>
      <c r="B18" s="53" t="s">
        <v>413</v>
      </c>
      <c r="C18" s="53" t="s">
        <v>414</v>
      </c>
      <c r="D18" s="53" t="s">
        <v>177</v>
      </c>
      <c r="E18" s="54">
        <v>1680</v>
      </c>
      <c r="F18" s="49" t="s">
        <v>67</v>
      </c>
      <c r="G18" s="19" t="s">
        <v>65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</row>
    <row r="19" spans="1:14" ht="45">
      <c r="A19" s="65" t="s">
        <v>20</v>
      </c>
      <c r="B19" s="53" t="s">
        <v>413</v>
      </c>
      <c r="C19" s="53" t="s">
        <v>415</v>
      </c>
      <c r="D19" s="53" t="s">
        <v>177</v>
      </c>
      <c r="E19" s="54">
        <v>840</v>
      </c>
      <c r="F19" s="49" t="s">
        <v>67</v>
      </c>
      <c r="G19" s="19" t="s">
        <v>65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</row>
    <row r="20" spans="1:14" ht="45">
      <c r="A20" s="65" t="s">
        <v>45</v>
      </c>
      <c r="B20" s="53" t="s">
        <v>544</v>
      </c>
      <c r="C20" s="53" t="s">
        <v>247</v>
      </c>
      <c r="D20" s="53" t="s">
        <v>177</v>
      </c>
      <c r="E20" s="54">
        <v>1800</v>
      </c>
      <c r="F20" s="49" t="s">
        <v>67</v>
      </c>
      <c r="G20" s="19" t="s">
        <v>65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</row>
    <row r="21" spans="1:14" ht="45">
      <c r="A21" s="65" t="s">
        <v>1</v>
      </c>
      <c r="B21" s="53" t="s">
        <v>416</v>
      </c>
      <c r="C21" s="53" t="s">
        <v>96</v>
      </c>
      <c r="D21" s="53" t="s">
        <v>177</v>
      </c>
      <c r="E21" s="54">
        <v>500</v>
      </c>
      <c r="F21" s="49" t="s">
        <v>67</v>
      </c>
      <c r="G21" s="19" t="s">
        <v>65</v>
      </c>
      <c r="H21" s="19"/>
      <c r="I21" s="19"/>
      <c r="J21" s="20"/>
      <c r="K21" s="19"/>
      <c r="L21" s="19" t="str">
        <f t="shared" si="0"/>
        <v>0,00</v>
      </c>
      <c r="M21" s="19"/>
      <c r="N21" s="46">
        <f t="shared" si="1"/>
        <v>0</v>
      </c>
    </row>
    <row r="22" spans="1:14" ht="45">
      <c r="A22" s="65" t="s">
        <v>0</v>
      </c>
      <c r="B22" s="53" t="s">
        <v>417</v>
      </c>
      <c r="C22" s="53" t="s">
        <v>418</v>
      </c>
      <c r="D22" s="53" t="s">
        <v>216</v>
      </c>
      <c r="E22" s="54">
        <v>300</v>
      </c>
      <c r="F22" s="49" t="s">
        <v>67</v>
      </c>
      <c r="G22" s="19" t="s">
        <v>65</v>
      </c>
      <c r="H22" s="19"/>
      <c r="I22" s="19"/>
      <c r="J22" s="20"/>
      <c r="K22" s="19"/>
      <c r="L22" s="19" t="str">
        <f t="shared" si="0"/>
        <v>0,00</v>
      </c>
      <c r="M22" s="19"/>
      <c r="N22" s="46">
        <f t="shared" si="1"/>
        <v>0</v>
      </c>
    </row>
    <row r="23" spans="1:14" ht="45">
      <c r="A23" s="65" t="s">
        <v>140</v>
      </c>
      <c r="B23" s="53" t="s">
        <v>419</v>
      </c>
      <c r="C23" s="53" t="s">
        <v>420</v>
      </c>
      <c r="D23" s="53" t="s">
        <v>421</v>
      </c>
      <c r="E23" s="54">
        <v>3000</v>
      </c>
      <c r="F23" s="49" t="s">
        <v>67</v>
      </c>
      <c r="G23" s="19" t="s">
        <v>65</v>
      </c>
      <c r="H23" s="19"/>
      <c r="I23" s="19"/>
      <c r="J23" s="20"/>
      <c r="K23" s="19"/>
      <c r="L23" s="19" t="str">
        <f t="shared" si="0"/>
        <v>0,00</v>
      </c>
      <c r="M23" s="19"/>
      <c r="N23" s="46">
        <f t="shared" si="1"/>
        <v>0</v>
      </c>
    </row>
    <row r="24" spans="1:14" ht="45">
      <c r="A24" s="65" t="s">
        <v>141</v>
      </c>
      <c r="B24" s="53" t="s">
        <v>419</v>
      </c>
      <c r="C24" s="53" t="s">
        <v>422</v>
      </c>
      <c r="D24" s="53" t="s">
        <v>421</v>
      </c>
      <c r="E24" s="54">
        <v>300</v>
      </c>
      <c r="F24" s="49" t="s">
        <v>67</v>
      </c>
      <c r="G24" s="19" t="s">
        <v>65</v>
      </c>
      <c r="H24" s="19"/>
      <c r="I24" s="19"/>
      <c r="J24" s="20"/>
      <c r="K24" s="19"/>
      <c r="L24" s="19" t="str">
        <f t="shared" si="0"/>
        <v>0,00</v>
      </c>
      <c r="M24" s="19"/>
      <c r="N24" s="46">
        <f t="shared" si="1"/>
        <v>0</v>
      </c>
    </row>
    <row r="25" spans="1:14" ht="45">
      <c r="A25" s="65" t="s">
        <v>142</v>
      </c>
      <c r="B25" s="53" t="s">
        <v>423</v>
      </c>
      <c r="C25" s="53" t="s">
        <v>424</v>
      </c>
      <c r="D25" s="53" t="s">
        <v>412</v>
      </c>
      <c r="E25" s="54">
        <v>260</v>
      </c>
      <c r="F25" s="49" t="s">
        <v>67</v>
      </c>
      <c r="G25" s="19" t="s">
        <v>65</v>
      </c>
      <c r="H25" s="19"/>
      <c r="I25" s="19"/>
      <c r="J25" s="20"/>
      <c r="K25" s="19"/>
      <c r="L25" s="19" t="str">
        <f t="shared" si="0"/>
        <v>0,00</v>
      </c>
      <c r="M25" s="19"/>
      <c r="N25" s="46">
        <f t="shared" si="1"/>
        <v>0</v>
      </c>
    </row>
    <row r="26" spans="1:14" ht="45">
      <c r="A26" s="65" t="s">
        <v>143</v>
      </c>
      <c r="B26" s="53" t="s">
        <v>545</v>
      </c>
      <c r="C26" s="53" t="s">
        <v>547</v>
      </c>
      <c r="D26" s="53" t="s">
        <v>550</v>
      </c>
      <c r="E26" s="54">
        <v>9000</v>
      </c>
      <c r="F26" s="49" t="s">
        <v>67</v>
      </c>
      <c r="G26" s="19" t="s">
        <v>65</v>
      </c>
      <c r="H26" s="19"/>
      <c r="I26" s="19"/>
      <c r="J26" s="20"/>
      <c r="K26" s="19"/>
      <c r="L26" s="19" t="str">
        <f t="shared" si="0"/>
        <v>0,00</v>
      </c>
      <c r="M26" s="19"/>
      <c r="N26" s="46">
        <f t="shared" si="1"/>
        <v>0</v>
      </c>
    </row>
    <row r="27" spans="1:14" ht="45">
      <c r="A27" s="65" t="s">
        <v>144</v>
      </c>
      <c r="B27" s="53" t="s">
        <v>425</v>
      </c>
      <c r="C27" s="53" t="s">
        <v>95</v>
      </c>
      <c r="D27" s="53" t="s">
        <v>177</v>
      </c>
      <c r="E27" s="54">
        <v>3360</v>
      </c>
      <c r="F27" s="49" t="s">
        <v>67</v>
      </c>
      <c r="G27" s="19" t="s">
        <v>65</v>
      </c>
      <c r="H27" s="19"/>
      <c r="I27" s="19"/>
      <c r="J27" s="20"/>
      <c r="K27" s="19"/>
      <c r="L27" s="19" t="str">
        <f t="shared" si="0"/>
        <v>0,00</v>
      </c>
      <c r="M27" s="19"/>
      <c r="N27" s="46">
        <f t="shared" si="1"/>
        <v>0</v>
      </c>
    </row>
    <row r="28" spans="1:14" ht="45">
      <c r="A28" s="65" t="s">
        <v>145</v>
      </c>
      <c r="B28" s="53" t="s">
        <v>425</v>
      </c>
      <c r="C28" s="53" t="s">
        <v>377</v>
      </c>
      <c r="D28" s="53" t="s">
        <v>177</v>
      </c>
      <c r="E28" s="54">
        <v>15120</v>
      </c>
      <c r="F28" s="49" t="s">
        <v>67</v>
      </c>
      <c r="G28" s="19" t="s">
        <v>65</v>
      </c>
      <c r="H28" s="19"/>
      <c r="I28" s="19"/>
      <c r="J28" s="20"/>
      <c r="K28" s="19"/>
      <c r="L28" s="19" t="str">
        <f t="shared" si="0"/>
        <v>0,00</v>
      </c>
      <c r="M28" s="19"/>
      <c r="N28" s="46">
        <f t="shared" si="1"/>
        <v>0</v>
      </c>
    </row>
    <row r="29" spans="1:14" ht="45">
      <c r="A29" s="65" t="s">
        <v>146</v>
      </c>
      <c r="B29" s="53" t="s">
        <v>426</v>
      </c>
      <c r="C29" s="53" t="s">
        <v>427</v>
      </c>
      <c r="D29" s="53" t="s">
        <v>428</v>
      </c>
      <c r="E29" s="54">
        <v>500</v>
      </c>
      <c r="F29" s="49" t="s">
        <v>67</v>
      </c>
      <c r="G29" s="19" t="s">
        <v>65</v>
      </c>
      <c r="H29" s="19"/>
      <c r="I29" s="19"/>
      <c r="J29" s="20"/>
      <c r="K29" s="19"/>
      <c r="L29" s="19" t="str">
        <f t="shared" si="0"/>
        <v>0,00</v>
      </c>
      <c r="M29" s="19"/>
      <c r="N29" s="46">
        <f t="shared" si="1"/>
        <v>0</v>
      </c>
    </row>
    <row r="30" spans="1:14" ht="45">
      <c r="A30" s="65" t="s">
        <v>147</v>
      </c>
      <c r="B30" s="53" t="s">
        <v>429</v>
      </c>
      <c r="C30" s="53" t="s">
        <v>430</v>
      </c>
      <c r="D30" s="53" t="s">
        <v>177</v>
      </c>
      <c r="E30" s="54">
        <v>43200</v>
      </c>
      <c r="F30" s="49" t="s">
        <v>67</v>
      </c>
      <c r="G30" s="19" t="s">
        <v>65</v>
      </c>
      <c r="H30" s="19"/>
      <c r="I30" s="19"/>
      <c r="J30" s="20"/>
      <c r="K30" s="19"/>
      <c r="L30" s="19" t="str">
        <f t="shared" si="0"/>
        <v>0,00</v>
      </c>
      <c r="M30" s="19"/>
      <c r="N30" s="46">
        <f t="shared" si="1"/>
        <v>0</v>
      </c>
    </row>
    <row r="31" spans="1:14" ht="45">
      <c r="A31" s="65" t="s">
        <v>148</v>
      </c>
      <c r="B31" s="53" t="s">
        <v>431</v>
      </c>
      <c r="C31" s="53" t="s">
        <v>231</v>
      </c>
      <c r="D31" s="53" t="s">
        <v>432</v>
      </c>
      <c r="E31" s="54">
        <v>350</v>
      </c>
      <c r="F31" s="49" t="s">
        <v>67</v>
      </c>
      <c r="G31" s="19" t="s">
        <v>65</v>
      </c>
      <c r="H31" s="19"/>
      <c r="I31" s="19"/>
      <c r="J31" s="20"/>
      <c r="K31" s="19"/>
      <c r="L31" s="19" t="str">
        <f t="shared" si="0"/>
        <v>0,00</v>
      </c>
      <c r="M31" s="19"/>
      <c r="N31" s="46">
        <f t="shared" si="1"/>
        <v>0</v>
      </c>
    </row>
    <row r="32" spans="1:14" ht="45">
      <c r="A32" s="65" t="s">
        <v>149</v>
      </c>
      <c r="B32" s="53" t="s">
        <v>433</v>
      </c>
      <c r="C32" s="53" t="s">
        <v>434</v>
      </c>
      <c r="D32" s="53" t="s">
        <v>216</v>
      </c>
      <c r="E32" s="54">
        <v>180</v>
      </c>
      <c r="F32" s="49" t="s">
        <v>67</v>
      </c>
      <c r="G32" s="19" t="s">
        <v>65</v>
      </c>
      <c r="H32" s="19"/>
      <c r="I32" s="19"/>
      <c r="J32" s="20"/>
      <c r="K32" s="19"/>
      <c r="L32" s="19" t="str">
        <f t="shared" si="0"/>
        <v>0,00</v>
      </c>
      <c r="M32" s="19"/>
      <c r="N32" s="46">
        <f t="shared" si="1"/>
        <v>0</v>
      </c>
    </row>
    <row r="33" spans="1:14" ht="45">
      <c r="A33" s="65" t="s">
        <v>150</v>
      </c>
      <c r="B33" s="53" t="s">
        <v>435</v>
      </c>
      <c r="C33" s="53" t="s">
        <v>436</v>
      </c>
      <c r="D33" s="53" t="s">
        <v>551</v>
      </c>
      <c r="E33" s="54">
        <v>1000</v>
      </c>
      <c r="F33" s="49" t="s">
        <v>67</v>
      </c>
      <c r="G33" s="19" t="s">
        <v>65</v>
      </c>
      <c r="H33" s="19"/>
      <c r="I33" s="19"/>
      <c r="J33" s="20"/>
      <c r="K33" s="19"/>
      <c r="L33" s="19" t="str">
        <f t="shared" si="0"/>
        <v>0,00</v>
      </c>
      <c r="M33" s="19"/>
      <c r="N33" s="46">
        <f t="shared" si="1"/>
        <v>0</v>
      </c>
    </row>
    <row r="34" spans="1:14" ht="45">
      <c r="A34" s="65" t="s">
        <v>151</v>
      </c>
      <c r="B34" s="53" t="s">
        <v>437</v>
      </c>
      <c r="C34" s="53" t="s">
        <v>363</v>
      </c>
      <c r="D34" s="53" t="s">
        <v>177</v>
      </c>
      <c r="E34" s="54">
        <v>360</v>
      </c>
      <c r="F34" s="49" t="s">
        <v>67</v>
      </c>
      <c r="G34" s="19" t="s">
        <v>65</v>
      </c>
      <c r="H34" s="19"/>
      <c r="I34" s="19"/>
      <c r="J34" s="20"/>
      <c r="K34" s="19"/>
      <c r="L34" s="19" t="str">
        <f t="shared" si="0"/>
        <v>0,00</v>
      </c>
      <c r="M34" s="19"/>
      <c r="N34" s="46">
        <f t="shared" si="1"/>
        <v>0</v>
      </c>
    </row>
    <row r="35" spans="1:14" ht="45">
      <c r="A35" s="65" t="s">
        <v>152</v>
      </c>
      <c r="B35" s="53" t="s">
        <v>438</v>
      </c>
      <c r="C35" s="53" t="s">
        <v>64</v>
      </c>
      <c r="D35" s="53" t="s">
        <v>205</v>
      </c>
      <c r="E35" s="54">
        <v>81000</v>
      </c>
      <c r="F35" s="49" t="s">
        <v>67</v>
      </c>
      <c r="G35" s="19" t="s">
        <v>65</v>
      </c>
      <c r="H35" s="19"/>
      <c r="I35" s="19"/>
      <c r="J35" s="20"/>
      <c r="K35" s="19"/>
      <c r="L35" s="19" t="str">
        <f t="shared" si="0"/>
        <v>0,00</v>
      </c>
      <c r="M35" s="19"/>
      <c r="N35" s="46">
        <f t="shared" si="1"/>
        <v>0</v>
      </c>
    </row>
    <row r="36" spans="1:14" ht="45">
      <c r="A36" s="65" t="s">
        <v>153</v>
      </c>
      <c r="B36" s="53" t="s">
        <v>439</v>
      </c>
      <c r="C36" s="53" t="s">
        <v>363</v>
      </c>
      <c r="D36" s="53" t="s">
        <v>185</v>
      </c>
      <c r="E36" s="54">
        <v>600</v>
      </c>
      <c r="F36" s="49" t="s">
        <v>67</v>
      </c>
      <c r="G36" s="19" t="s">
        <v>65</v>
      </c>
      <c r="H36" s="19"/>
      <c r="I36" s="19"/>
      <c r="J36" s="20"/>
      <c r="K36" s="19"/>
      <c r="L36" s="19" t="str">
        <f t="shared" si="0"/>
        <v>0,00</v>
      </c>
      <c r="M36" s="19"/>
      <c r="N36" s="46">
        <f t="shared" si="1"/>
        <v>0</v>
      </c>
    </row>
    <row r="37" spans="1:14" ht="45">
      <c r="A37" s="65" t="s">
        <v>154</v>
      </c>
      <c r="B37" s="53" t="s">
        <v>546</v>
      </c>
      <c r="C37" s="53" t="s">
        <v>548</v>
      </c>
      <c r="D37" s="53" t="s">
        <v>177</v>
      </c>
      <c r="E37" s="54">
        <v>5400</v>
      </c>
      <c r="F37" s="49" t="s">
        <v>67</v>
      </c>
      <c r="G37" s="19" t="s">
        <v>65</v>
      </c>
      <c r="H37" s="19"/>
      <c r="I37" s="19"/>
      <c r="J37" s="20"/>
      <c r="K37" s="19"/>
      <c r="L37" s="19" t="str">
        <f t="shared" si="0"/>
        <v>0,00</v>
      </c>
      <c r="M37" s="19"/>
      <c r="N37" s="46">
        <f t="shared" si="1"/>
        <v>0</v>
      </c>
    </row>
    <row r="38" spans="1:14" ht="45">
      <c r="A38" s="65" t="s">
        <v>155</v>
      </c>
      <c r="B38" s="53" t="s">
        <v>440</v>
      </c>
      <c r="C38" s="53" t="s">
        <v>441</v>
      </c>
      <c r="D38" s="53" t="s">
        <v>177</v>
      </c>
      <c r="E38" s="54">
        <v>5040</v>
      </c>
      <c r="F38" s="49" t="s">
        <v>67</v>
      </c>
      <c r="G38" s="19" t="s">
        <v>65</v>
      </c>
      <c r="H38" s="19"/>
      <c r="I38" s="19"/>
      <c r="J38" s="20"/>
      <c r="K38" s="19"/>
      <c r="L38" s="19" t="str">
        <f t="shared" si="0"/>
        <v>0,00</v>
      </c>
      <c r="M38" s="19"/>
      <c r="N38" s="46">
        <f t="shared" si="1"/>
        <v>0</v>
      </c>
    </row>
    <row r="39" spans="1:14" ht="45">
      <c r="A39" s="65" t="s">
        <v>156</v>
      </c>
      <c r="B39" s="53" t="s">
        <v>440</v>
      </c>
      <c r="C39" s="53" t="s">
        <v>442</v>
      </c>
      <c r="D39" s="53" t="s">
        <v>177</v>
      </c>
      <c r="E39" s="54">
        <v>3360</v>
      </c>
      <c r="F39" s="49" t="s">
        <v>67</v>
      </c>
      <c r="G39" s="19" t="s">
        <v>65</v>
      </c>
      <c r="H39" s="19"/>
      <c r="I39" s="19"/>
      <c r="J39" s="20"/>
      <c r="K39" s="19"/>
      <c r="L39" s="19" t="str">
        <f t="shared" si="0"/>
        <v>0,00</v>
      </c>
      <c r="M39" s="19"/>
      <c r="N39" s="46">
        <f t="shared" si="1"/>
        <v>0</v>
      </c>
    </row>
    <row r="40" spans="1:14" ht="90">
      <c r="A40" s="65" t="s">
        <v>157</v>
      </c>
      <c r="B40" s="53" t="s">
        <v>443</v>
      </c>
      <c r="C40" s="53" t="s">
        <v>444</v>
      </c>
      <c r="D40" s="53" t="s">
        <v>445</v>
      </c>
      <c r="E40" s="54">
        <v>50</v>
      </c>
      <c r="F40" s="49" t="s">
        <v>67</v>
      </c>
      <c r="G40" s="19" t="s">
        <v>65</v>
      </c>
      <c r="H40" s="19"/>
      <c r="I40" s="19"/>
      <c r="J40" s="20"/>
      <c r="K40" s="19"/>
      <c r="L40" s="19" t="str">
        <f t="shared" si="0"/>
        <v>0,00</v>
      </c>
      <c r="M40" s="19"/>
      <c r="N40" s="46">
        <f t="shared" si="1"/>
        <v>0</v>
      </c>
    </row>
    <row r="41" ht="15">
      <c r="E41" s="62"/>
    </row>
    <row r="42" spans="2:6" ht="46.5" customHeight="1">
      <c r="B42" s="101" t="s">
        <v>202</v>
      </c>
      <c r="C42" s="102"/>
      <c r="D42" s="102"/>
      <c r="E42" s="102"/>
      <c r="F42" s="102"/>
    </row>
    <row r="43" spans="2:6" ht="46.5" customHeight="1">
      <c r="B43" s="101" t="s">
        <v>446</v>
      </c>
      <c r="C43" s="102"/>
      <c r="D43" s="102"/>
      <c r="E43" s="102"/>
      <c r="F43" s="102"/>
    </row>
    <row r="44" spans="2:6" ht="46.5" customHeight="1">
      <c r="B44" s="101" t="s">
        <v>447</v>
      </c>
      <c r="C44" s="102"/>
      <c r="D44" s="102"/>
      <c r="E44" s="102"/>
      <c r="F44" s="102"/>
    </row>
    <row r="46" spans="2:14" ht="34.5" customHeight="1">
      <c r="B46" s="99" t="s">
        <v>98</v>
      </c>
      <c r="C46" s="100"/>
      <c r="D46" s="100"/>
      <c r="E46" s="100"/>
      <c r="F46" s="100"/>
      <c r="G46" s="66"/>
      <c r="H46" s="66"/>
      <c r="I46" s="66"/>
      <c r="J46" s="66"/>
      <c r="K46" s="66"/>
      <c r="L46" s="66"/>
      <c r="M46" s="66"/>
      <c r="N46" s="66"/>
    </row>
  </sheetData>
  <sheetProtection/>
  <mergeCells count="6">
    <mergeCell ref="G2:I2"/>
    <mergeCell ref="H6:I6"/>
    <mergeCell ref="B46:F46"/>
    <mergeCell ref="B42:F42"/>
    <mergeCell ref="B43:F43"/>
    <mergeCell ref="B44:F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9.75390625" style="62" customWidth="1"/>
    <col min="3" max="3" width="11.253906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37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448</v>
      </c>
      <c r="C11" s="53" t="s">
        <v>449</v>
      </c>
      <c r="D11" s="53" t="s">
        <v>450</v>
      </c>
      <c r="E11" s="54">
        <v>180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451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2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6.875" style="1" customWidth="1"/>
    <col min="4" max="4" width="31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190</v>
      </c>
      <c r="C11" s="53" t="s">
        <v>191</v>
      </c>
      <c r="D11" s="53" t="s">
        <v>192</v>
      </c>
      <c r="E11" s="54">
        <v>2000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190</v>
      </c>
      <c r="C12" s="53" t="s">
        <v>193</v>
      </c>
      <c r="D12" s="53" t="s">
        <v>192</v>
      </c>
      <c r="E12" s="54">
        <v>176000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="62" customFormat="1" ht="15">
      <c r="Q13" s="5"/>
    </row>
    <row r="14" spans="2:17" s="62" customFormat="1" ht="46.5" customHeight="1">
      <c r="B14" s="101" t="s">
        <v>194</v>
      </c>
      <c r="C14" s="102"/>
      <c r="D14" s="102"/>
      <c r="E14" s="102"/>
      <c r="F14" s="102"/>
      <c r="Q14" s="5"/>
    </row>
    <row r="15" spans="2:17" s="62" customFormat="1" ht="46.5" customHeight="1">
      <c r="B15" s="101" t="s">
        <v>195</v>
      </c>
      <c r="C15" s="102"/>
      <c r="D15" s="102"/>
      <c r="E15" s="102"/>
      <c r="F15" s="102"/>
      <c r="Q15" s="5"/>
    </row>
    <row r="16" spans="5:17" s="62" customFormat="1" ht="15">
      <c r="E16" s="3"/>
      <c r="Q16" s="5"/>
    </row>
    <row r="17" spans="2:17" s="62" customFormat="1" ht="34.5" customHeight="1">
      <c r="B17" s="99" t="s">
        <v>98</v>
      </c>
      <c r="C17" s="100"/>
      <c r="D17" s="100"/>
      <c r="E17" s="100"/>
      <c r="F17" s="100"/>
      <c r="G17" s="66"/>
      <c r="H17" s="66"/>
      <c r="I17" s="66"/>
      <c r="J17" s="66"/>
      <c r="K17" s="66"/>
      <c r="L17" s="66"/>
      <c r="M17" s="66"/>
      <c r="N17" s="66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  <row r="532" spans="5:17" s="60" customFormat="1" ht="15">
      <c r="E532" s="3"/>
      <c r="Q532" s="5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17.875" style="62" customWidth="1"/>
    <col min="3" max="3" width="15.00390625" style="62" customWidth="1"/>
    <col min="4" max="4" width="21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38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452</v>
      </c>
      <c r="C11" s="53" t="s">
        <v>453</v>
      </c>
      <c r="D11" s="53" t="s">
        <v>454</v>
      </c>
      <c r="E11" s="54">
        <v>100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455</v>
      </c>
      <c r="C12" s="53" t="s">
        <v>456</v>
      </c>
      <c r="D12" s="53" t="s">
        <v>457</v>
      </c>
      <c r="E12" s="54">
        <v>700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458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5.25390625" style="62" customWidth="1"/>
    <col min="3" max="3" width="14.00390625" style="62" customWidth="1"/>
    <col min="4" max="4" width="23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39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459</v>
      </c>
      <c r="C11" s="53" t="s">
        <v>460</v>
      </c>
      <c r="D11" s="53" t="s">
        <v>461</v>
      </c>
      <c r="E11" s="54">
        <v>180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458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3.375" style="62" customWidth="1"/>
    <col min="3" max="3" width="20.625" style="62" customWidth="1"/>
    <col min="4" max="4" width="23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40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462</v>
      </c>
      <c r="C11" s="53" t="s">
        <v>463</v>
      </c>
      <c r="D11" s="53" t="s">
        <v>454</v>
      </c>
      <c r="E11" s="54">
        <v>200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464</v>
      </c>
      <c r="C12" s="53" t="s">
        <v>465</v>
      </c>
      <c r="D12" s="53" t="s">
        <v>466</v>
      </c>
      <c r="E12" s="54">
        <v>140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467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3.375" style="62" customWidth="1"/>
    <col min="3" max="3" width="11.625" style="62" customWidth="1"/>
    <col min="4" max="4" width="3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41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570</v>
      </c>
      <c r="C11" s="53" t="s">
        <v>468</v>
      </c>
      <c r="D11" s="53" t="s">
        <v>552</v>
      </c>
      <c r="E11" s="54">
        <v>300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45">
      <c r="A12" s="65" t="s">
        <v>3</v>
      </c>
      <c r="B12" s="53" t="s">
        <v>570</v>
      </c>
      <c r="C12" s="53" t="s">
        <v>108</v>
      </c>
      <c r="D12" s="53" t="s">
        <v>469</v>
      </c>
      <c r="E12" s="54">
        <v>504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470</v>
      </c>
      <c r="C14" s="102"/>
      <c r="D14" s="102"/>
      <c r="E14" s="102"/>
      <c r="F14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22.75390625" style="62" customWidth="1"/>
    <col min="3" max="3" width="33.125" style="62" customWidth="1"/>
    <col min="4" max="4" width="23.1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42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471</v>
      </c>
      <c r="C11" s="53" t="s">
        <v>553</v>
      </c>
      <c r="D11" s="53" t="s">
        <v>472</v>
      </c>
      <c r="E11" s="54">
        <v>5400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473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43.875" style="62" customWidth="1"/>
    <col min="3" max="3" width="16.875" style="62" customWidth="1"/>
    <col min="4" max="4" width="19.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43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474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475</v>
      </c>
      <c r="C11" s="53" t="s">
        <v>476</v>
      </c>
      <c r="D11" s="53" t="s">
        <v>477</v>
      </c>
      <c r="E11" s="54">
        <v>1300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478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6"/>
  <sheetViews>
    <sheetView showGridLines="0" zoomScale="70" zoomScaleNormal="70" zoomScalePageLayoutView="80" workbookViewId="0" topLeftCell="A1">
      <selection activeCell="B14" sqref="B14:F14"/>
    </sheetView>
  </sheetViews>
  <sheetFormatPr defaultColWidth="9.00390625" defaultRowHeight="12.75"/>
  <cols>
    <col min="1" max="1" width="5.375" style="62" customWidth="1"/>
    <col min="2" max="2" width="18.25390625" style="62" customWidth="1"/>
    <col min="3" max="3" width="12.375" style="62" customWidth="1"/>
    <col min="4" max="4" width="35.00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44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63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479</v>
      </c>
      <c r="C11" s="53" t="s">
        <v>480</v>
      </c>
      <c r="D11" s="53" t="s">
        <v>481</v>
      </c>
      <c r="E11" s="54">
        <v>200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482</v>
      </c>
      <c r="C13" s="102"/>
      <c r="D13" s="102"/>
      <c r="E13" s="102"/>
      <c r="F13" s="102"/>
    </row>
    <row r="14" spans="2:6" ht="46.5" customHeight="1">
      <c r="B14" s="105" t="s">
        <v>583</v>
      </c>
      <c r="C14" s="106"/>
      <c r="D14" s="106"/>
      <c r="E14" s="106"/>
      <c r="F14" s="106"/>
    </row>
    <row r="16" spans="2:14" ht="34.5" customHeight="1">
      <c r="B16" s="99" t="s">
        <v>98</v>
      </c>
      <c r="C16" s="99"/>
      <c r="D16" s="99"/>
      <c r="E16" s="99"/>
      <c r="F16" s="99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5">
    <mergeCell ref="G2:I2"/>
    <mergeCell ref="H6:I6"/>
    <mergeCell ref="B16:F1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62" customWidth="1"/>
    <col min="2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45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45">
      <c r="A11" s="65" t="s">
        <v>2</v>
      </c>
      <c r="B11" s="53" t="s">
        <v>483</v>
      </c>
      <c r="C11" s="53" t="s">
        <v>484</v>
      </c>
      <c r="D11" s="53" t="s">
        <v>485</v>
      </c>
      <c r="E11" s="54">
        <v>800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ht="15">
      <c r="E12" s="62"/>
    </row>
    <row r="13" spans="2:6" ht="46.5" customHeight="1">
      <c r="B13" s="101" t="s">
        <v>486</v>
      </c>
      <c r="C13" s="102"/>
      <c r="D13" s="102"/>
      <c r="E13" s="102"/>
      <c r="F13" s="102"/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58.875" style="62" customWidth="1"/>
    <col min="3" max="3" width="16.37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46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366</v>
      </c>
      <c r="F10" s="49"/>
      <c r="G10" s="47" t="str">
        <f>"Nazwa handlowa /
"&amp;C10&amp;" / 
"&amp;D10</f>
        <v>Nazwa handlowa /
Dawka / 
Postać / Opakowanie</v>
      </c>
      <c r="H10" s="47" t="s">
        <v>564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105">
      <c r="A11" s="65" t="s">
        <v>2</v>
      </c>
      <c r="B11" s="53" t="s">
        <v>487</v>
      </c>
      <c r="C11" s="53" t="s">
        <v>488</v>
      </c>
      <c r="D11" s="53" t="s">
        <v>554</v>
      </c>
      <c r="E11" s="54">
        <v>150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105">
      <c r="A12" s="65" t="s">
        <v>3</v>
      </c>
      <c r="B12" s="53" t="s">
        <v>489</v>
      </c>
      <c r="C12" s="53" t="s">
        <v>490</v>
      </c>
      <c r="D12" s="53" t="s">
        <v>555</v>
      </c>
      <c r="E12" s="54">
        <v>150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491</v>
      </c>
      <c r="C14" s="102"/>
      <c r="D14" s="102"/>
      <c r="E14" s="102"/>
      <c r="F14" s="102"/>
    </row>
    <row r="15" spans="2:6" ht="46.5" customHeight="1">
      <c r="B15" s="101" t="s">
        <v>492</v>
      </c>
      <c r="C15" s="102"/>
      <c r="D15" s="102"/>
      <c r="E15" s="102"/>
      <c r="F15" s="102"/>
    </row>
    <row r="17" spans="2:14" ht="34.5" customHeight="1">
      <c r="B17" s="99" t="s">
        <v>98</v>
      </c>
      <c r="C17" s="100"/>
      <c r="D17" s="100"/>
      <c r="E17" s="100"/>
      <c r="F17" s="100"/>
      <c r="G17" s="66"/>
      <c r="H17" s="66"/>
      <c r="I17" s="66"/>
      <c r="J17" s="66"/>
      <c r="K17" s="66"/>
      <c r="L17" s="66"/>
      <c r="M17" s="66"/>
      <c r="N17" s="66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62" customWidth="1"/>
    <col min="2" max="2" width="59.75390625" style="62" customWidth="1"/>
    <col min="3" max="3" width="17.00390625" style="62" customWidth="1"/>
    <col min="4" max="4" width="26.87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47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567</v>
      </c>
      <c r="I10" s="47" t="str">
        <f>B10</f>
        <v>Skład</v>
      </c>
      <c r="J10" s="47" t="s">
        <v>569</v>
      </c>
      <c r="K10" s="47" t="s">
        <v>38</v>
      </c>
      <c r="L10" s="47" t="s">
        <v>580</v>
      </c>
      <c r="M10" s="50" t="s">
        <v>581</v>
      </c>
      <c r="N10" s="47" t="s">
        <v>17</v>
      </c>
    </row>
    <row r="11" spans="1:14" ht="105">
      <c r="A11" s="65" t="s">
        <v>2</v>
      </c>
      <c r="B11" s="53" t="s">
        <v>493</v>
      </c>
      <c r="C11" s="53" t="s">
        <v>494</v>
      </c>
      <c r="D11" s="53" t="s">
        <v>556</v>
      </c>
      <c r="E11" s="54">
        <v>50</v>
      </c>
      <c r="F11" s="49" t="s">
        <v>579</v>
      </c>
      <c r="G11" s="19" t="s">
        <v>65</v>
      </c>
      <c r="H11" s="19"/>
      <c r="I11" s="19"/>
      <c r="J11" s="20"/>
      <c r="K11" s="19"/>
      <c r="L11" s="19"/>
      <c r="M11" s="19"/>
      <c r="N11" s="46">
        <f>ROUND(L11*ROUND(M11,2),2)</f>
        <v>0</v>
      </c>
    </row>
    <row r="13" spans="2:14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35.375" style="1" customWidth="1"/>
    <col min="3" max="3" width="14.875" style="1" customWidth="1"/>
    <col min="4" max="4" width="26.87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196</v>
      </c>
      <c r="E10" s="48" t="s">
        <v>60</v>
      </c>
      <c r="F10" s="49"/>
      <c r="G10" s="47" t="str">
        <f>"Nazwa handlowa /
"&amp;C10&amp;" / 
"&amp;D10</f>
        <v>Nazwa handlowa /
Dawka / 
Postać 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197</v>
      </c>
      <c r="C11" s="53" t="s">
        <v>64</v>
      </c>
      <c r="D11" s="53" t="s">
        <v>198</v>
      </c>
      <c r="E11" s="54">
        <v>700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6"/>
  <sheetViews>
    <sheetView showGridLines="0" tabSelected="1" zoomScale="70" zoomScaleNormal="70" zoomScalePageLayoutView="80" workbookViewId="0" topLeftCell="A4">
      <selection activeCell="C13" sqref="C13"/>
    </sheetView>
  </sheetViews>
  <sheetFormatPr defaultColWidth="9.00390625" defaultRowHeight="12.75"/>
  <cols>
    <col min="1" max="1" width="5.375" style="62" customWidth="1"/>
    <col min="2" max="2" width="51.125" style="62" customWidth="1"/>
    <col min="3" max="3" width="51.625" style="62" customWidth="1"/>
    <col min="4" max="4" width="35.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48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366</v>
      </c>
      <c r="F10" s="49"/>
      <c r="G10" s="47" t="str">
        <f>"Nazwa handlowa /
"&amp;C10&amp;" / 
"&amp;D10</f>
        <v>Nazwa handlowa /
Dawka / 
Postać / Opakowanie</v>
      </c>
      <c r="H10" s="47" t="s">
        <v>567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306" customHeight="1">
      <c r="A11" s="65" t="s">
        <v>2</v>
      </c>
      <c r="B11" s="53" t="s">
        <v>495</v>
      </c>
      <c r="C11" s="53" t="s">
        <v>585</v>
      </c>
      <c r="D11" s="53" t="s">
        <v>496</v>
      </c>
      <c r="E11" s="54">
        <v>3000</v>
      </c>
      <c r="F11" s="49" t="s">
        <v>67</v>
      </c>
      <c r="G11" s="19" t="s">
        <v>557</v>
      </c>
      <c r="H11" s="19"/>
      <c r="I11" s="19"/>
      <c r="J11" s="20" t="s">
        <v>558</v>
      </c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75">
      <c r="A12" s="65" t="s">
        <v>3</v>
      </c>
      <c r="B12" s="53" t="s">
        <v>497</v>
      </c>
      <c r="C12" s="53" t="s">
        <v>586</v>
      </c>
      <c r="D12" s="53" t="s">
        <v>498</v>
      </c>
      <c r="E12" s="54">
        <v>7200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ht="15">
      <c r="E13" s="62"/>
    </row>
    <row r="14" spans="2:6" ht="46.5" customHeight="1">
      <c r="B14" s="101" t="s">
        <v>499</v>
      </c>
      <c r="C14" s="102"/>
      <c r="D14" s="102"/>
      <c r="E14" s="102"/>
      <c r="F14" s="102"/>
    </row>
    <row r="16" spans="2:14" ht="34.5" customHeight="1">
      <c r="B16" s="99" t="s">
        <v>98</v>
      </c>
      <c r="C16" s="100"/>
      <c r="D16" s="100"/>
      <c r="E16" s="100"/>
      <c r="F16" s="100"/>
      <c r="G16" s="66"/>
      <c r="H16" s="66"/>
      <c r="I16" s="66"/>
      <c r="J16" s="66"/>
      <c r="K16" s="66"/>
      <c r="L16" s="66"/>
      <c r="M16" s="66"/>
      <c r="N16" s="66"/>
    </row>
  </sheetData>
  <sheetProtection/>
  <mergeCells count="4">
    <mergeCell ref="G2:I2"/>
    <mergeCell ref="H6:I6"/>
    <mergeCell ref="B16:F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0" zoomScaleNormal="70" zoomScalePageLayoutView="80" workbookViewId="0" topLeftCell="A5">
      <selection activeCell="J11" sqref="J11"/>
    </sheetView>
  </sheetViews>
  <sheetFormatPr defaultColWidth="9.00390625" defaultRowHeight="12.75"/>
  <cols>
    <col min="1" max="1" width="5.375" style="62" customWidth="1"/>
    <col min="2" max="2" width="68.00390625" style="62" customWidth="1"/>
    <col min="3" max="3" width="51.375" style="62" customWidth="1"/>
    <col min="4" max="4" width="32.75390625" style="62" customWidth="1"/>
    <col min="5" max="5" width="16.125" style="3" customWidth="1"/>
    <col min="6" max="6" width="12.75390625" style="62" customWidth="1"/>
    <col min="7" max="9" width="40.75390625" style="62" customWidth="1"/>
    <col min="10" max="10" width="36.625" style="62" customWidth="1"/>
    <col min="11" max="12" width="15.75390625" style="62" customWidth="1"/>
    <col min="13" max="13" width="17.00390625" style="62" customWidth="1"/>
    <col min="14" max="14" width="20.625" style="62" customWidth="1"/>
    <col min="15" max="15" width="8.00390625" style="62" customWidth="1"/>
    <col min="16" max="16" width="15.875" style="62" customWidth="1"/>
    <col min="17" max="17" width="15.875" style="5" customWidth="1"/>
    <col min="18" max="18" width="15.875" style="62" customWidth="1"/>
    <col min="19" max="20" width="14.25390625" style="62" customWidth="1"/>
    <col min="21" max="21" width="15.25390625" style="62" customWidth="1"/>
    <col min="22" max="16384" width="9.125" style="62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4" t="s">
        <v>14</v>
      </c>
      <c r="C4" s="43">
        <v>49</v>
      </c>
      <c r="D4" s="8"/>
      <c r="E4" s="9"/>
      <c r="F4" s="61"/>
      <c r="G4" s="11" t="s">
        <v>19</v>
      </c>
      <c r="H4" s="61"/>
      <c r="I4" s="8"/>
      <c r="J4" s="61"/>
      <c r="K4" s="61"/>
      <c r="L4" s="61"/>
      <c r="M4" s="61"/>
      <c r="N4" s="61"/>
      <c r="Q4" s="62"/>
    </row>
    <row r="5" spans="2:17" ht="15">
      <c r="B5" s="64"/>
      <c r="C5" s="8"/>
      <c r="D5" s="8"/>
      <c r="E5" s="9"/>
      <c r="F5" s="61"/>
      <c r="G5" s="11"/>
      <c r="H5" s="61"/>
      <c r="I5" s="8"/>
      <c r="J5" s="61"/>
      <c r="K5" s="61"/>
      <c r="L5" s="61"/>
      <c r="M5" s="61"/>
      <c r="N5" s="61"/>
      <c r="Q5" s="62"/>
    </row>
    <row r="6" spans="1:17" ht="15">
      <c r="A6" s="64"/>
      <c r="B6" s="64"/>
      <c r="C6" s="12"/>
      <c r="D6" s="12"/>
      <c r="E6" s="13"/>
      <c r="F6" s="61"/>
      <c r="G6" s="51" t="s">
        <v>99</v>
      </c>
      <c r="H6" s="97">
        <f>SUM(N11:N13)</f>
        <v>0</v>
      </c>
      <c r="I6" s="98"/>
      <c r="Q6" s="62"/>
    </row>
    <row r="7" spans="1:17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  <c r="Q7" s="62"/>
    </row>
    <row r="8" spans="1:17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2"/>
    </row>
    <row r="9" spans="2:17" ht="15">
      <c r="B9" s="64"/>
      <c r="E9" s="17"/>
      <c r="Q9" s="62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567</v>
      </c>
      <c r="I10" s="47" t="str">
        <f>B10</f>
        <v>Skład</v>
      </c>
      <c r="J10" s="47" t="s">
        <v>569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4" ht="60">
      <c r="A11" s="65" t="s">
        <v>2</v>
      </c>
      <c r="B11" s="53" t="s">
        <v>559</v>
      </c>
      <c r="C11" s="53" t="s">
        <v>500</v>
      </c>
      <c r="D11" s="53" t="s">
        <v>560</v>
      </c>
      <c r="E11" s="54">
        <v>3000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</row>
    <row r="12" spans="1:14" ht="120">
      <c r="A12" s="65" t="s">
        <v>3</v>
      </c>
      <c r="B12" s="53" t="s">
        <v>501</v>
      </c>
      <c r="C12" s="53" t="s">
        <v>561</v>
      </c>
      <c r="D12" s="53" t="s">
        <v>502</v>
      </c>
      <c r="E12" s="54">
        <v>80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</row>
    <row r="13" spans="1:14" ht="315">
      <c r="A13" s="65" t="s">
        <v>4</v>
      </c>
      <c r="B13" s="53" t="s">
        <v>562</v>
      </c>
      <c r="C13" s="53" t="s">
        <v>563</v>
      </c>
      <c r="D13" s="53" t="s">
        <v>445</v>
      </c>
      <c r="E13" s="54">
        <v>100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</row>
    <row r="15" spans="2:14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2"/>
  <sheetViews>
    <sheetView showGridLines="0" zoomScale="70" zoomScaleNormal="70" zoomScalePageLayoutView="80" workbookViewId="0" topLeftCell="A7">
      <selection activeCell="J11" sqref="J11"/>
    </sheetView>
  </sheetViews>
  <sheetFormatPr defaultColWidth="9.00390625" defaultRowHeight="12.75"/>
  <cols>
    <col min="1" max="1" width="5.375" style="1" customWidth="1"/>
    <col min="2" max="2" width="21.625" style="1" customWidth="1"/>
    <col min="3" max="3" width="17.00390625" style="1" customWidth="1"/>
    <col min="4" max="4" width="60.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SUM(N11:N14)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103</v>
      </c>
      <c r="E10" s="48" t="s">
        <v>60</v>
      </c>
      <c r="F10" s="49"/>
      <c r="G10" s="47" t="str">
        <f>"Nazwa handlowa /
"&amp;C10&amp;" / 
"&amp;D10</f>
        <v>Nazwa handlowa /
Dawka / 
Postać 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90">
      <c r="A11" s="65" t="s">
        <v>2</v>
      </c>
      <c r="B11" s="53" t="s">
        <v>199</v>
      </c>
      <c r="C11" s="53" t="s">
        <v>505</v>
      </c>
      <c r="D11" s="53" t="s">
        <v>200</v>
      </c>
      <c r="E11" s="54">
        <v>8000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90">
      <c r="A12" s="65" t="s">
        <v>3</v>
      </c>
      <c r="B12" s="53" t="s">
        <v>199</v>
      </c>
      <c r="C12" s="53" t="s">
        <v>506</v>
      </c>
      <c r="D12" s="53" t="s">
        <v>200</v>
      </c>
      <c r="E12" s="54">
        <v>20000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2" customFormat="1" ht="90">
      <c r="A13" s="65" t="s">
        <v>4</v>
      </c>
      <c r="B13" s="53" t="s">
        <v>199</v>
      </c>
      <c r="C13" s="53" t="s">
        <v>507</v>
      </c>
      <c r="D13" s="53" t="s">
        <v>200</v>
      </c>
      <c r="E13" s="54">
        <v>9000</v>
      </c>
      <c r="F13" s="49" t="s">
        <v>67</v>
      </c>
      <c r="G13" s="19" t="s">
        <v>65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62" customFormat="1" ht="90">
      <c r="A14" s="65" t="s">
        <v>5</v>
      </c>
      <c r="B14" s="53" t="s">
        <v>199</v>
      </c>
      <c r="C14" s="53" t="s">
        <v>508</v>
      </c>
      <c r="D14" s="53" t="s">
        <v>201</v>
      </c>
      <c r="E14" s="54">
        <v>7100</v>
      </c>
      <c r="F14" s="49" t="s">
        <v>67</v>
      </c>
      <c r="G14" s="19" t="s">
        <v>65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="62" customFormat="1" ht="15">
      <c r="Q15" s="5"/>
    </row>
    <row r="16" spans="2:17" s="62" customFormat="1" ht="46.5" customHeight="1">
      <c r="B16" s="101" t="s">
        <v>202</v>
      </c>
      <c r="C16" s="102"/>
      <c r="D16" s="102"/>
      <c r="E16" s="102"/>
      <c r="F16" s="102"/>
      <c r="Q16" s="5"/>
    </row>
    <row r="17" spans="5:17" s="62" customFormat="1" ht="15">
      <c r="E17" s="3"/>
      <c r="Q17" s="5"/>
    </row>
    <row r="18" spans="2:17" s="62" customFormat="1" ht="34.5" customHeight="1">
      <c r="B18" s="99" t="s">
        <v>98</v>
      </c>
      <c r="C18" s="100"/>
      <c r="D18" s="100"/>
      <c r="E18" s="100"/>
      <c r="F18" s="100"/>
      <c r="G18" s="66"/>
      <c r="H18" s="66"/>
      <c r="I18" s="66"/>
      <c r="J18" s="66"/>
      <c r="K18" s="66"/>
      <c r="L18" s="66"/>
      <c r="M18" s="66"/>
      <c r="N18" s="66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2" customFormat="1" ht="15">
      <c r="E350" s="3"/>
      <c r="Q350" s="5"/>
    </row>
    <row r="351" spans="5:17" s="62" customFormat="1" ht="15">
      <c r="E351" s="3"/>
      <c r="Q351" s="5"/>
    </row>
    <row r="352" spans="5:17" s="62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  <row r="530" spans="5:17" s="60" customFormat="1" ht="15">
      <c r="E530" s="3"/>
      <c r="Q530" s="5"/>
    </row>
    <row r="531" spans="5:17" s="60" customFormat="1" ht="15">
      <c r="E531" s="3"/>
      <c r="Q531" s="5"/>
    </row>
    <row r="532" spans="5:17" s="60" customFormat="1" ht="15">
      <c r="E532" s="3"/>
      <c r="Q532" s="5"/>
    </row>
  </sheetData>
  <sheetProtection/>
  <mergeCells count="4">
    <mergeCell ref="G2:I2"/>
    <mergeCell ref="H6:I6"/>
    <mergeCell ref="B18:F18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6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5.25390625" style="1" customWidth="1"/>
    <col min="3" max="3" width="16.25390625" style="1" customWidth="1"/>
    <col min="4" max="4" width="21.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62</v>
      </c>
      <c r="E10" s="48" t="s">
        <v>63</v>
      </c>
      <c r="F10" s="49"/>
      <c r="G10" s="47" t="str">
        <f>"Nazwa handlowa /
"&amp;C10&amp;" / 
"&amp;D10</f>
        <v>Nazwa handlowa /
Dawka / 
Postać/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203</v>
      </c>
      <c r="C11" s="53" t="s">
        <v>204</v>
      </c>
      <c r="D11" s="53" t="s">
        <v>205</v>
      </c>
      <c r="E11" s="54">
        <v>16800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62" customFormat="1" ht="15">
      <c r="E12" s="3"/>
      <c r="Q12" s="5"/>
    </row>
    <row r="13" spans="2:17" s="62" customFormat="1" ht="34.5" customHeight="1">
      <c r="B13" s="99" t="s">
        <v>98</v>
      </c>
      <c r="C13" s="100"/>
      <c r="D13" s="100"/>
      <c r="E13" s="100"/>
      <c r="F13" s="100"/>
      <c r="G13" s="66"/>
      <c r="H13" s="66"/>
      <c r="I13" s="66"/>
      <c r="J13" s="66"/>
      <c r="K13" s="66"/>
      <c r="L13" s="66"/>
      <c r="M13" s="66"/>
      <c r="N13" s="66"/>
      <c r="Q13" s="5"/>
    </row>
    <row r="14" spans="5:17" s="62" customFormat="1" ht="15">
      <c r="E14" s="3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0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7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125" style="1" customWidth="1"/>
    <col min="3" max="3" width="26.875" style="1" customWidth="1"/>
    <col min="4" max="4" width="31.2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SUM(N11:N12)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62</v>
      </c>
      <c r="E10" s="48" t="s">
        <v>60</v>
      </c>
      <c r="F10" s="49"/>
      <c r="G10" s="47" t="str">
        <f>"Nazwa handlowa /
"&amp;C10&amp;" / 
"&amp;D10</f>
        <v>Nazwa handlowa /
Dawka / 
Postać/ Opakowanie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206</v>
      </c>
      <c r="C11" s="53" t="s">
        <v>207</v>
      </c>
      <c r="D11" s="53" t="s">
        <v>208</v>
      </c>
      <c r="E11" s="54">
        <v>40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62" customFormat="1" ht="45">
      <c r="A12" s="65" t="s">
        <v>3</v>
      </c>
      <c r="B12" s="53" t="s">
        <v>209</v>
      </c>
      <c r="C12" s="53" t="s">
        <v>509</v>
      </c>
      <c r="D12" s="53" t="s">
        <v>210</v>
      </c>
      <c r="E12" s="54">
        <v>400</v>
      </c>
      <c r="F12" s="49" t="s">
        <v>67</v>
      </c>
      <c r="G12" s="19" t="s">
        <v>65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62" customFormat="1" ht="15">
      <c r="E13" s="3"/>
      <c r="Q13" s="5"/>
    </row>
    <row r="14" spans="2:17" s="62" customFormat="1" ht="34.5" customHeight="1">
      <c r="B14" s="99" t="s">
        <v>98</v>
      </c>
      <c r="C14" s="100"/>
      <c r="D14" s="100"/>
      <c r="E14" s="100"/>
      <c r="F14" s="100"/>
      <c r="G14" s="66"/>
      <c r="H14" s="66"/>
      <c r="I14" s="66"/>
      <c r="J14" s="66"/>
      <c r="K14" s="66"/>
      <c r="L14" s="66"/>
      <c r="M14" s="66"/>
      <c r="N14" s="66"/>
      <c r="Q14" s="5"/>
    </row>
    <row r="15" spans="5:17" s="62" customFormat="1" ht="15">
      <c r="E15" s="3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0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29"/>
  <sheetViews>
    <sheetView showGridLines="0" zoomScale="70" zoomScaleNormal="7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18.875" style="1" customWidth="1"/>
    <col min="4" max="4" width="21.75390625" style="1" customWidth="1"/>
    <col min="5" max="5" width="16.125" style="3" customWidth="1"/>
    <col min="6" max="6" width="12.75390625" style="1" customWidth="1"/>
    <col min="7" max="9" width="40.75390625" style="1" customWidth="1"/>
    <col min="10" max="10" width="36.625" style="1" customWidth="1"/>
    <col min="11" max="12" width="15.75390625" style="1" customWidth="1"/>
    <col min="13" max="13" width="17.0039062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DFP.271.96.2022.AB</v>
      </c>
      <c r="N1" s="4" t="s">
        <v>58</v>
      </c>
      <c r="S1" s="2"/>
      <c r="T1" s="2"/>
    </row>
    <row r="2" spans="7:9" ht="15">
      <c r="G2" s="75"/>
      <c r="H2" s="75"/>
      <c r="I2" s="75"/>
    </row>
    <row r="3" ht="15">
      <c r="N3" s="4" t="s">
        <v>61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62" customFormat="1" ht="15">
      <c r="A6" s="64"/>
      <c r="B6" s="64"/>
      <c r="C6" s="12"/>
      <c r="D6" s="12"/>
      <c r="E6" s="13"/>
      <c r="F6" s="61"/>
      <c r="G6" s="51" t="s">
        <v>99</v>
      </c>
      <c r="H6" s="97">
        <f>SUM(N11:N11)</f>
        <v>0</v>
      </c>
      <c r="I6" s="98"/>
    </row>
    <row r="7" spans="1:12" s="62" customFormat="1" ht="15">
      <c r="A7" s="64"/>
      <c r="C7" s="61"/>
      <c r="D7" s="61"/>
      <c r="E7" s="13"/>
      <c r="F7" s="61"/>
      <c r="G7" s="61"/>
      <c r="H7" s="61"/>
      <c r="I7" s="61"/>
      <c r="J7" s="61"/>
      <c r="K7" s="61"/>
      <c r="L7" s="61"/>
    </row>
    <row r="8" spans="1:12" s="62" customFormat="1" ht="15">
      <c r="A8" s="64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62" customFormat="1" ht="15">
      <c r="B9" s="64"/>
      <c r="E9" s="17"/>
    </row>
    <row r="10" spans="1:14" s="64" customFormat="1" ht="69.75" customHeight="1">
      <c r="A10" s="47" t="s">
        <v>44</v>
      </c>
      <c r="B10" s="47" t="s">
        <v>15</v>
      </c>
      <c r="C10" s="47" t="s">
        <v>16</v>
      </c>
      <c r="D10" s="47" t="s">
        <v>196</v>
      </c>
      <c r="E10" s="48" t="s">
        <v>60</v>
      </c>
      <c r="F10" s="49"/>
      <c r="G10" s="47" t="str">
        <f>"Nazwa handlowa /
"&amp;C10&amp;" / 
"&amp;D10</f>
        <v>Nazwa handlowa /
Dawka / 
Postać </v>
      </c>
      <c r="H10" s="47" t="s">
        <v>59</v>
      </c>
      <c r="I10" s="47" t="str">
        <f>B10</f>
        <v>Skład</v>
      </c>
      <c r="J10" s="47" t="s">
        <v>110</v>
      </c>
      <c r="K10" s="47" t="s">
        <v>38</v>
      </c>
      <c r="L10" s="47" t="s">
        <v>39</v>
      </c>
      <c r="M10" s="50" t="s">
        <v>100</v>
      </c>
      <c r="N10" s="47" t="s">
        <v>17</v>
      </c>
    </row>
    <row r="11" spans="1:17" s="62" customFormat="1" ht="45">
      <c r="A11" s="65" t="s">
        <v>2</v>
      </c>
      <c r="B11" s="53" t="s">
        <v>211</v>
      </c>
      <c r="C11" s="53" t="s">
        <v>215</v>
      </c>
      <c r="D11" s="53" t="s">
        <v>212</v>
      </c>
      <c r="E11" s="54">
        <v>4400</v>
      </c>
      <c r="F11" s="49" t="s">
        <v>67</v>
      </c>
      <c r="G11" s="19" t="s">
        <v>65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62" customFormat="1" ht="15">
      <c r="Q12" s="5"/>
    </row>
    <row r="13" spans="2:17" s="62" customFormat="1" ht="46.5" customHeight="1">
      <c r="B13" s="101" t="s">
        <v>213</v>
      </c>
      <c r="C13" s="102"/>
      <c r="D13" s="102"/>
      <c r="E13" s="102"/>
      <c r="F13" s="102"/>
      <c r="Q13" s="5"/>
    </row>
    <row r="14" spans="5:17" s="62" customFormat="1" ht="15">
      <c r="E14" s="3"/>
      <c r="Q14" s="5"/>
    </row>
    <row r="15" spans="2:17" s="62" customFormat="1" ht="34.5" customHeight="1">
      <c r="B15" s="99" t="s">
        <v>98</v>
      </c>
      <c r="C15" s="100"/>
      <c r="D15" s="100"/>
      <c r="E15" s="100"/>
      <c r="F15" s="100"/>
      <c r="G15" s="66"/>
      <c r="H15" s="66"/>
      <c r="I15" s="66"/>
      <c r="J15" s="66"/>
      <c r="K15" s="66"/>
      <c r="L15" s="66"/>
      <c r="M15" s="66"/>
      <c r="N15" s="66"/>
      <c r="Q15" s="5"/>
    </row>
    <row r="16" spans="5:17" s="62" customFormat="1" ht="15">
      <c r="E16" s="3"/>
      <c r="Q16" s="5"/>
    </row>
    <row r="17" spans="5:17" s="62" customFormat="1" ht="15">
      <c r="E17" s="3"/>
      <c r="Q17" s="5"/>
    </row>
    <row r="18" spans="5:17" s="62" customFormat="1" ht="15">
      <c r="E18" s="3"/>
      <c r="Q18" s="5"/>
    </row>
    <row r="19" spans="5:17" s="62" customFormat="1" ht="15">
      <c r="E19" s="3"/>
      <c r="Q19" s="5"/>
    </row>
    <row r="20" spans="5:17" s="62" customFormat="1" ht="15">
      <c r="E20" s="3"/>
      <c r="Q20" s="5"/>
    </row>
    <row r="21" spans="5:17" s="62" customFormat="1" ht="15">
      <c r="E21" s="3"/>
      <c r="Q21" s="5"/>
    </row>
    <row r="22" spans="5:17" s="62" customFormat="1" ht="15">
      <c r="E22" s="3"/>
      <c r="Q22" s="5"/>
    </row>
    <row r="23" spans="5:17" s="62" customFormat="1" ht="15">
      <c r="E23" s="3"/>
      <c r="Q23" s="5"/>
    </row>
    <row r="24" spans="5:17" s="62" customFormat="1" ht="15">
      <c r="E24" s="3"/>
      <c r="Q24" s="5"/>
    </row>
    <row r="25" spans="5:17" s="62" customFormat="1" ht="15">
      <c r="E25" s="3"/>
      <c r="Q25" s="5"/>
    </row>
    <row r="26" spans="5:17" s="62" customFormat="1" ht="15">
      <c r="E26" s="3"/>
      <c r="Q26" s="5"/>
    </row>
    <row r="27" spans="5:17" s="62" customFormat="1" ht="15">
      <c r="E27" s="3"/>
      <c r="Q27" s="5"/>
    </row>
    <row r="28" spans="5:17" s="62" customFormat="1" ht="15">
      <c r="E28" s="3"/>
      <c r="Q28" s="5"/>
    </row>
    <row r="29" spans="5:17" s="62" customFormat="1" ht="15">
      <c r="E29" s="3"/>
      <c r="Q29" s="5"/>
    </row>
    <row r="30" spans="5:17" s="62" customFormat="1" ht="15">
      <c r="E30" s="3"/>
      <c r="Q30" s="5"/>
    </row>
    <row r="31" spans="5:17" s="62" customFormat="1" ht="15">
      <c r="E31" s="3"/>
      <c r="Q31" s="5"/>
    </row>
    <row r="32" spans="5:17" s="62" customFormat="1" ht="15">
      <c r="E32" s="3"/>
      <c r="Q32" s="5"/>
    </row>
    <row r="33" spans="5:17" s="62" customFormat="1" ht="15">
      <c r="E33" s="3"/>
      <c r="Q33" s="5"/>
    </row>
    <row r="34" spans="5:17" s="62" customFormat="1" ht="15">
      <c r="E34" s="3"/>
      <c r="Q34" s="5"/>
    </row>
    <row r="35" spans="5:17" s="62" customFormat="1" ht="15">
      <c r="E35" s="3"/>
      <c r="Q35" s="5"/>
    </row>
    <row r="36" spans="5:17" s="62" customFormat="1" ht="15">
      <c r="E36" s="3"/>
      <c r="Q36" s="5"/>
    </row>
    <row r="37" spans="5:17" s="62" customFormat="1" ht="15">
      <c r="E37" s="3"/>
      <c r="Q37" s="5"/>
    </row>
    <row r="38" spans="5:17" s="62" customFormat="1" ht="15">
      <c r="E38" s="3"/>
      <c r="Q38" s="5"/>
    </row>
    <row r="39" spans="5:17" s="62" customFormat="1" ht="15">
      <c r="E39" s="3"/>
      <c r="Q39" s="5"/>
    </row>
    <row r="40" spans="5:17" s="62" customFormat="1" ht="15">
      <c r="E40" s="3"/>
      <c r="Q40" s="5"/>
    </row>
    <row r="41" spans="5:17" s="62" customFormat="1" ht="15">
      <c r="E41" s="3"/>
      <c r="Q41" s="5"/>
    </row>
    <row r="42" spans="5:17" s="62" customFormat="1" ht="15">
      <c r="E42" s="3"/>
      <c r="Q42" s="5"/>
    </row>
    <row r="43" spans="5:17" s="62" customFormat="1" ht="15">
      <c r="E43" s="3"/>
      <c r="Q43" s="5"/>
    </row>
    <row r="44" spans="5:17" s="62" customFormat="1" ht="15">
      <c r="E44" s="3"/>
      <c r="Q44" s="5"/>
    </row>
    <row r="45" spans="5:17" s="62" customFormat="1" ht="15">
      <c r="E45" s="3"/>
      <c r="Q45" s="5"/>
    </row>
    <row r="46" spans="5:17" s="62" customFormat="1" ht="15">
      <c r="E46" s="3"/>
      <c r="Q46" s="5"/>
    </row>
    <row r="47" spans="5:17" s="62" customFormat="1" ht="15">
      <c r="E47" s="3"/>
      <c r="Q47" s="5"/>
    </row>
    <row r="48" spans="5:17" s="62" customFormat="1" ht="15">
      <c r="E48" s="3"/>
      <c r="Q48" s="5"/>
    </row>
    <row r="49" spans="5:17" s="62" customFormat="1" ht="15">
      <c r="E49" s="3"/>
      <c r="Q49" s="5"/>
    </row>
    <row r="50" spans="5:17" s="62" customFormat="1" ht="15">
      <c r="E50" s="3"/>
      <c r="Q50" s="5"/>
    </row>
    <row r="51" spans="5:17" s="62" customFormat="1" ht="15">
      <c r="E51" s="3"/>
      <c r="Q51" s="5"/>
    </row>
    <row r="52" spans="5:17" s="62" customFormat="1" ht="15">
      <c r="E52" s="3"/>
      <c r="Q52" s="5"/>
    </row>
    <row r="53" spans="5:17" s="62" customFormat="1" ht="15">
      <c r="E53" s="3"/>
      <c r="Q53" s="5"/>
    </row>
    <row r="54" spans="5:17" s="62" customFormat="1" ht="15">
      <c r="E54" s="3"/>
      <c r="Q54" s="5"/>
    </row>
    <row r="55" spans="5:17" s="62" customFormat="1" ht="15">
      <c r="E55" s="3"/>
      <c r="Q55" s="5"/>
    </row>
    <row r="56" spans="5:17" s="62" customFormat="1" ht="15">
      <c r="E56" s="3"/>
      <c r="Q56" s="5"/>
    </row>
    <row r="57" spans="5:17" s="62" customFormat="1" ht="15">
      <c r="E57" s="3"/>
      <c r="Q57" s="5"/>
    </row>
    <row r="58" spans="5:17" s="62" customFormat="1" ht="15">
      <c r="E58" s="3"/>
      <c r="Q58" s="5"/>
    </row>
    <row r="59" spans="5:17" s="62" customFormat="1" ht="15">
      <c r="E59" s="3"/>
      <c r="Q59" s="5"/>
    </row>
    <row r="60" spans="5:17" s="62" customFormat="1" ht="15">
      <c r="E60" s="3"/>
      <c r="Q60" s="5"/>
    </row>
    <row r="61" spans="5:17" s="62" customFormat="1" ht="15">
      <c r="E61" s="3"/>
      <c r="Q61" s="5"/>
    </row>
    <row r="62" spans="5:17" s="62" customFormat="1" ht="15">
      <c r="E62" s="3"/>
      <c r="Q62" s="5"/>
    </row>
    <row r="63" spans="5:17" s="62" customFormat="1" ht="15">
      <c r="E63" s="3"/>
      <c r="Q63" s="5"/>
    </row>
    <row r="64" spans="5:17" s="62" customFormat="1" ht="15">
      <c r="E64" s="3"/>
      <c r="Q64" s="5"/>
    </row>
    <row r="65" spans="5:17" s="62" customFormat="1" ht="15">
      <c r="E65" s="3"/>
      <c r="Q65" s="5"/>
    </row>
    <row r="66" spans="5:17" s="62" customFormat="1" ht="15">
      <c r="E66" s="3"/>
      <c r="Q66" s="5"/>
    </row>
    <row r="67" spans="5:17" s="62" customFormat="1" ht="15">
      <c r="E67" s="3"/>
      <c r="Q67" s="5"/>
    </row>
    <row r="68" spans="5:17" s="62" customFormat="1" ht="15">
      <c r="E68" s="3"/>
      <c r="Q68" s="5"/>
    </row>
    <row r="69" spans="5:17" s="62" customFormat="1" ht="15">
      <c r="E69" s="3"/>
      <c r="Q69" s="5"/>
    </row>
    <row r="70" spans="5:17" s="62" customFormat="1" ht="15">
      <c r="E70" s="3"/>
      <c r="Q70" s="5"/>
    </row>
    <row r="71" spans="5:17" s="62" customFormat="1" ht="15">
      <c r="E71" s="3"/>
      <c r="Q71" s="5"/>
    </row>
    <row r="72" spans="5:17" s="62" customFormat="1" ht="15">
      <c r="E72" s="3"/>
      <c r="Q72" s="5"/>
    </row>
    <row r="73" spans="5:17" s="62" customFormat="1" ht="15">
      <c r="E73" s="3"/>
      <c r="Q73" s="5"/>
    </row>
    <row r="74" spans="5:17" s="62" customFormat="1" ht="15">
      <c r="E74" s="3"/>
      <c r="Q74" s="5"/>
    </row>
    <row r="75" spans="5:17" s="62" customFormat="1" ht="15">
      <c r="E75" s="3"/>
      <c r="Q75" s="5"/>
    </row>
    <row r="76" spans="5:17" s="62" customFormat="1" ht="15">
      <c r="E76" s="3"/>
      <c r="Q76" s="5"/>
    </row>
    <row r="77" spans="5:17" s="62" customFormat="1" ht="15">
      <c r="E77" s="3"/>
      <c r="Q77" s="5"/>
    </row>
    <row r="78" spans="5:17" s="62" customFormat="1" ht="15">
      <c r="E78" s="3"/>
      <c r="Q78" s="5"/>
    </row>
    <row r="79" spans="5:17" s="62" customFormat="1" ht="15">
      <c r="E79" s="3"/>
      <c r="Q79" s="5"/>
    </row>
    <row r="80" spans="5:17" s="62" customFormat="1" ht="15">
      <c r="E80" s="3"/>
      <c r="Q80" s="5"/>
    </row>
    <row r="81" spans="5:17" s="62" customFormat="1" ht="15">
      <c r="E81" s="3"/>
      <c r="Q81" s="5"/>
    </row>
    <row r="82" spans="5:17" s="62" customFormat="1" ht="15">
      <c r="E82" s="3"/>
      <c r="Q82" s="5"/>
    </row>
    <row r="83" spans="5:17" s="62" customFormat="1" ht="15">
      <c r="E83" s="3"/>
      <c r="Q83" s="5"/>
    </row>
    <row r="84" spans="5:17" s="62" customFormat="1" ht="15">
      <c r="E84" s="3"/>
      <c r="Q84" s="5"/>
    </row>
    <row r="85" spans="5:17" s="62" customFormat="1" ht="15">
      <c r="E85" s="3"/>
      <c r="Q85" s="5"/>
    </row>
    <row r="86" spans="5:17" s="62" customFormat="1" ht="15">
      <c r="E86" s="3"/>
      <c r="Q86" s="5"/>
    </row>
    <row r="87" spans="5:17" s="62" customFormat="1" ht="15">
      <c r="E87" s="3"/>
      <c r="Q87" s="5"/>
    </row>
    <row r="88" spans="5:17" s="62" customFormat="1" ht="15">
      <c r="E88" s="3"/>
      <c r="Q88" s="5"/>
    </row>
    <row r="89" spans="5:17" s="62" customFormat="1" ht="15">
      <c r="E89" s="3"/>
      <c r="Q89" s="5"/>
    </row>
    <row r="90" spans="5:17" s="62" customFormat="1" ht="15">
      <c r="E90" s="3"/>
      <c r="Q90" s="5"/>
    </row>
    <row r="91" spans="5:17" s="62" customFormat="1" ht="15">
      <c r="E91" s="3"/>
      <c r="Q91" s="5"/>
    </row>
    <row r="92" spans="5:17" s="62" customFormat="1" ht="15">
      <c r="E92" s="3"/>
      <c r="Q92" s="5"/>
    </row>
    <row r="93" spans="5:17" s="62" customFormat="1" ht="15">
      <c r="E93" s="3"/>
      <c r="Q93" s="5"/>
    </row>
    <row r="94" spans="5:17" s="62" customFormat="1" ht="15">
      <c r="E94" s="3"/>
      <c r="Q94" s="5"/>
    </row>
    <row r="95" spans="5:17" s="62" customFormat="1" ht="15">
      <c r="E95" s="3"/>
      <c r="Q95" s="5"/>
    </row>
    <row r="96" spans="5:17" s="62" customFormat="1" ht="15">
      <c r="E96" s="3"/>
      <c r="Q96" s="5"/>
    </row>
    <row r="97" spans="5:17" s="62" customFormat="1" ht="15">
      <c r="E97" s="3"/>
      <c r="Q97" s="5"/>
    </row>
    <row r="98" spans="5:17" s="62" customFormat="1" ht="15">
      <c r="E98" s="3"/>
      <c r="Q98" s="5"/>
    </row>
    <row r="99" spans="5:17" s="62" customFormat="1" ht="15">
      <c r="E99" s="3"/>
      <c r="Q99" s="5"/>
    </row>
    <row r="100" spans="5:17" s="62" customFormat="1" ht="15">
      <c r="E100" s="3"/>
      <c r="Q100" s="5"/>
    </row>
    <row r="101" spans="5:17" s="62" customFormat="1" ht="15">
      <c r="E101" s="3"/>
      <c r="Q101" s="5"/>
    </row>
    <row r="102" spans="5:17" s="62" customFormat="1" ht="15">
      <c r="E102" s="3"/>
      <c r="Q102" s="5"/>
    </row>
    <row r="103" spans="5:17" s="62" customFormat="1" ht="15">
      <c r="E103" s="3"/>
      <c r="Q103" s="5"/>
    </row>
    <row r="104" spans="5:17" s="62" customFormat="1" ht="15">
      <c r="E104" s="3"/>
      <c r="Q104" s="5"/>
    </row>
    <row r="105" spans="5:17" s="62" customFormat="1" ht="15">
      <c r="E105" s="3"/>
      <c r="Q105" s="5"/>
    </row>
    <row r="106" spans="5:17" s="62" customFormat="1" ht="15">
      <c r="E106" s="3"/>
      <c r="Q106" s="5"/>
    </row>
    <row r="107" spans="5:17" s="62" customFormat="1" ht="15">
      <c r="E107" s="3"/>
      <c r="Q107" s="5"/>
    </row>
    <row r="108" spans="5:17" s="62" customFormat="1" ht="15">
      <c r="E108" s="3"/>
      <c r="Q108" s="5"/>
    </row>
    <row r="109" spans="5:17" s="62" customFormat="1" ht="15">
      <c r="E109" s="3"/>
      <c r="Q109" s="5"/>
    </row>
    <row r="110" spans="5:17" s="62" customFormat="1" ht="15">
      <c r="E110" s="3"/>
      <c r="Q110" s="5"/>
    </row>
    <row r="111" spans="5:17" s="62" customFormat="1" ht="15">
      <c r="E111" s="3"/>
      <c r="Q111" s="5"/>
    </row>
    <row r="112" spans="5:17" s="62" customFormat="1" ht="15">
      <c r="E112" s="3"/>
      <c r="Q112" s="5"/>
    </row>
    <row r="113" spans="5:17" s="62" customFormat="1" ht="15">
      <c r="E113" s="3"/>
      <c r="Q113" s="5"/>
    </row>
    <row r="114" spans="5:17" s="62" customFormat="1" ht="15">
      <c r="E114" s="3"/>
      <c r="Q114" s="5"/>
    </row>
    <row r="115" spans="5:17" s="62" customFormat="1" ht="15">
      <c r="E115" s="3"/>
      <c r="Q115" s="5"/>
    </row>
    <row r="116" spans="5:17" s="62" customFormat="1" ht="15">
      <c r="E116" s="3"/>
      <c r="Q116" s="5"/>
    </row>
    <row r="117" spans="5:17" s="62" customFormat="1" ht="15">
      <c r="E117" s="3"/>
      <c r="Q117" s="5"/>
    </row>
    <row r="118" spans="5:17" s="62" customFormat="1" ht="15">
      <c r="E118" s="3"/>
      <c r="Q118" s="5"/>
    </row>
    <row r="119" spans="5:17" s="62" customFormat="1" ht="15">
      <c r="E119" s="3"/>
      <c r="Q119" s="5"/>
    </row>
    <row r="120" spans="5:17" s="62" customFormat="1" ht="15">
      <c r="E120" s="3"/>
      <c r="Q120" s="5"/>
    </row>
    <row r="121" spans="5:17" s="62" customFormat="1" ht="15">
      <c r="E121" s="3"/>
      <c r="Q121" s="5"/>
    </row>
    <row r="122" spans="5:17" s="62" customFormat="1" ht="15">
      <c r="E122" s="3"/>
      <c r="Q122" s="5"/>
    </row>
    <row r="123" spans="5:17" s="62" customFormat="1" ht="15">
      <c r="E123" s="3"/>
      <c r="Q123" s="5"/>
    </row>
    <row r="124" spans="5:17" s="62" customFormat="1" ht="15">
      <c r="E124" s="3"/>
      <c r="Q124" s="5"/>
    </row>
    <row r="125" spans="5:17" s="62" customFormat="1" ht="15">
      <c r="E125" s="3"/>
      <c r="Q125" s="5"/>
    </row>
    <row r="126" spans="5:17" s="62" customFormat="1" ht="15">
      <c r="E126" s="3"/>
      <c r="Q126" s="5"/>
    </row>
    <row r="127" spans="5:17" s="62" customFormat="1" ht="15">
      <c r="E127" s="3"/>
      <c r="Q127" s="5"/>
    </row>
    <row r="128" spans="5:17" s="62" customFormat="1" ht="15">
      <c r="E128" s="3"/>
      <c r="Q128" s="5"/>
    </row>
    <row r="129" spans="5:17" s="62" customFormat="1" ht="15">
      <c r="E129" s="3"/>
      <c r="Q129" s="5"/>
    </row>
    <row r="130" spans="5:17" s="62" customFormat="1" ht="15">
      <c r="E130" s="3"/>
      <c r="Q130" s="5"/>
    </row>
    <row r="131" spans="5:17" s="62" customFormat="1" ht="15">
      <c r="E131" s="3"/>
      <c r="Q131" s="5"/>
    </row>
    <row r="132" spans="5:17" s="62" customFormat="1" ht="15">
      <c r="E132" s="3"/>
      <c r="Q132" s="5"/>
    </row>
    <row r="133" spans="5:17" s="62" customFormat="1" ht="15">
      <c r="E133" s="3"/>
      <c r="Q133" s="5"/>
    </row>
    <row r="134" spans="5:17" s="62" customFormat="1" ht="15">
      <c r="E134" s="3"/>
      <c r="Q134" s="5"/>
    </row>
    <row r="135" spans="5:17" s="62" customFormat="1" ht="15">
      <c r="E135" s="3"/>
      <c r="Q135" s="5"/>
    </row>
    <row r="136" spans="5:17" s="62" customFormat="1" ht="15">
      <c r="E136" s="3"/>
      <c r="Q136" s="5"/>
    </row>
    <row r="137" spans="5:17" s="62" customFormat="1" ht="15">
      <c r="E137" s="3"/>
      <c r="Q137" s="5"/>
    </row>
    <row r="138" spans="5:17" s="62" customFormat="1" ht="15">
      <c r="E138" s="3"/>
      <c r="Q138" s="5"/>
    </row>
    <row r="139" spans="5:17" s="62" customFormat="1" ht="15">
      <c r="E139" s="3"/>
      <c r="Q139" s="5"/>
    </row>
    <row r="140" spans="5:17" s="62" customFormat="1" ht="15">
      <c r="E140" s="3"/>
      <c r="Q140" s="5"/>
    </row>
    <row r="141" spans="5:17" s="62" customFormat="1" ht="15">
      <c r="E141" s="3"/>
      <c r="Q141" s="5"/>
    </row>
    <row r="142" spans="5:17" s="62" customFormat="1" ht="15">
      <c r="E142" s="3"/>
      <c r="Q142" s="5"/>
    </row>
    <row r="143" spans="5:17" s="62" customFormat="1" ht="15">
      <c r="E143" s="3"/>
      <c r="Q143" s="5"/>
    </row>
    <row r="144" spans="5:17" s="62" customFormat="1" ht="15">
      <c r="E144" s="3"/>
      <c r="Q144" s="5"/>
    </row>
    <row r="145" spans="5:17" s="62" customFormat="1" ht="15">
      <c r="E145" s="3"/>
      <c r="Q145" s="5"/>
    </row>
    <row r="146" spans="5:17" s="62" customFormat="1" ht="15">
      <c r="E146" s="3"/>
      <c r="Q146" s="5"/>
    </row>
    <row r="147" spans="5:17" s="62" customFormat="1" ht="15">
      <c r="E147" s="3"/>
      <c r="Q147" s="5"/>
    </row>
    <row r="148" spans="5:17" s="62" customFormat="1" ht="15">
      <c r="E148" s="3"/>
      <c r="Q148" s="5"/>
    </row>
    <row r="149" spans="5:17" s="62" customFormat="1" ht="15">
      <c r="E149" s="3"/>
      <c r="Q149" s="5"/>
    </row>
    <row r="150" spans="5:17" s="62" customFormat="1" ht="15">
      <c r="E150" s="3"/>
      <c r="Q150" s="5"/>
    </row>
    <row r="151" spans="5:17" s="62" customFormat="1" ht="15">
      <c r="E151" s="3"/>
      <c r="Q151" s="5"/>
    </row>
    <row r="152" spans="5:17" s="62" customFormat="1" ht="15">
      <c r="E152" s="3"/>
      <c r="Q152" s="5"/>
    </row>
    <row r="153" spans="5:17" s="62" customFormat="1" ht="15">
      <c r="E153" s="3"/>
      <c r="Q153" s="5"/>
    </row>
    <row r="154" spans="5:17" s="62" customFormat="1" ht="15">
      <c r="E154" s="3"/>
      <c r="Q154" s="5"/>
    </row>
    <row r="155" spans="5:17" s="62" customFormat="1" ht="15">
      <c r="E155" s="3"/>
      <c r="Q155" s="5"/>
    </row>
    <row r="156" spans="5:17" s="62" customFormat="1" ht="15">
      <c r="E156" s="3"/>
      <c r="Q156" s="5"/>
    </row>
    <row r="157" spans="5:17" s="62" customFormat="1" ht="15">
      <c r="E157" s="3"/>
      <c r="Q157" s="5"/>
    </row>
    <row r="158" spans="5:17" s="62" customFormat="1" ht="15">
      <c r="E158" s="3"/>
      <c r="Q158" s="5"/>
    </row>
    <row r="159" spans="5:17" s="62" customFormat="1" ht="15">
      <c r="E159" s="3"/>
      <c r="Q159" s="5"/>
    </row>
    <row r="160" spans="5:17" s="62" customFormat="1" ht="15">
      <c r="E160" s="3"/>
      <c r="Q160" s="5"/>
    </row>
    <row r="161" spans="5:17" s="62" customFormat="1" ht="15">
      <c r="E161" s="3"/>
      <c r="Q161" s="5"/>
    </row>
    <row r="162" spans="5:17" s="62" customFormat="1" ht="15">
      <c r="E162" s="3"/>
      <c r="Q162" s="5"/>
    </row>
    <row r="163" spans="5:17" s="62" customFormat="1" ht="15">
      <c r="E163" s="3"/>
      <c r="Q163" s="5"/>
    </row>
    <row r="164" spans="5:17" s="62" customFormat="1" ht="15">
      <c r="E164" s="3"/>
      <c r="Q164" s="5"/>
    </row>
    <row r="165" spans="5:17" s="62" customFormat="1" ht="15">
      <c r="E165" s="3"/>
      <c r="Q165" s="5"/>
    </row>
    <row r="166" spans="5:17" s="62" customFormat="1" ht="15">
      <c r="E166" s="3"/>
      <c r="Q166" s="5"/>
    </row>
    <row r="167" spans="5:17" s="62" customFormat="1" ht="15">
      <c r="E167" s="3"/>
      <c r="Q167" s="5"/>
    </row>
    <row r="168" spans="5:17" s="62" customFormat="1" ht="15">
      <c r="E168" s="3"/>
      <c r="Q168" s="5"/>
    </row>
    <row r="169" spans="5:17" s="62" customFormat="1" ht="15">
      <c r="E169" s="3"/>
      <c r="Q169" s="5"/>
    </row>
    <row r="170" spans="5:17" s="62" customFormat="1" ht="15">
      <c r="E170" s="3"/>
      <c r="Q170" s="5"/>
    </row>
    <row r="171" spans="5:17" s="62" customFormat="1" ht="15">
      <c r="E171" s="3"/>
      <c r="Q171" s="5"/>
    </row>
    <row r="172" spans="5:17" s="62" customFormat="1" ht="15">
      <c r="E172" s="3"/>
      <c r="Q172" s="5"/>
    </row>
    <row r="173" spans="5:17" s="62" customFormat="1" ht="15">
      <c r="E173" s="3"/>
      <c r="Q173" s="5"/>
    </row>
    <row r="174" spans="5:17" s="62" customFormat="1" ht="15">
      <c r="E174" s="3"/>
      <c r="Q174" s="5"/>
    </row>
    <row r="175" spans="5:17" s="62" customFormat="1" ht="15">
      <c r="E175" s="3"/>
      <c r="Q175" s="5"/>
    </row>
    <row r="176" spans="5:17" s="62" customFormat="1" ht="15">
      <c r="E176" s="3"/>
      <c r="Q176" s="5"/>
    </row>
    <row r="177" spans="5:17" s="62" customFormat="1" ht="15">
      <c r="E177" s="3"/>
      <c r="Q177" s="5"/>
    </row>
    <row r="178" spans="5:17" s="62" customFormat="1" ht="15">
      <c r="E178" s="3"/>
      <c r="Q178" s="5"/>
    </row>
    <row r="179" spans="5:17" s="62" customFormat="1" ht="15">
      <c r="E179" s="3"/>
      <c r="Q179" s="5"/>
    </row>
    <row r="180" spans="5:17" s="62" customFormat="1" ht="15">
      <c r="E180" s="3"/>
      <c r="Q180" s="5"/>
    </row>
    <row r="181" spans="5:17" s="62" customFormat="1" ht="15">
      <c r="E181" s="3"/>
      <c r="Q181" s="5"/>
    </row>
    <row r="182" spans="5:17" s="62" customFormat="1" ht="15">
      <c r="E182" s="3"/>
      <c r="Q182" s="5"/>
    </row>
    <row r="183" spans="5:17" s="62" customFormat="1" ht="15">
      <c r="E183" s="3"/>
      <c r="Q183" s="5"/>
    </row>
    <row r="184" spans="5:17" s="62" customFormat="1" ht="15">
      <c r="E184" s="3"/>
      <c r="Q184" s="5"/>
    </row>
    <row r="185" spans="5:17" s="62" customFormat="1" ht="15">
      <c r="E185" s="3"/>
      <c r="Q185" s="5"/>
    </row>
    <row r="186" spans="5:17" s="62" customFormat="1" ht="15">
      <c r="E186" s="3"/>
      <c r="Q186" s="5"/>
    </row>
    <row r="187" spans="5:17" s="62" customFormat="1" ht="15">
      <c r="E187" s="3"/>
      <c r="Q187" s="5"/>
    </row>
    <row r="188" spans="5:17" s="62" customFormat="1" ht="15">
      <c r="E188" s="3"/>
      <c r="Q188" s="5"/>
    </row>
    <row r="189" spans="5:17" s="62" customFormat="1" ht="15">
      <c r="E189" s="3"/>
      <c r="Q189" s="5"/>
    </row>
    <row r="190" spans="5:17" s="62" customFormat="1" ht="15">
      <c r="E190" s="3"/>
      <c r="Q190" s="5"/>
    </row>
    <row r="191" spans="5:17" s="62" customFormat="1" ht="15">
      <c r="E191" s="3"/>
      <c r="Q191" s="5"/>
    </row>
    <row r="192" spans="5:17" s="62" customFormat="1" ht="15">
      <c r="E192" s="3"/>
      <c r="Q192" s="5"/>
    </row>
    <row r="193" spans="5:17" s="62" customFormat="1" ht="15">
      <c r="E193" s="3"/>
      <c r="Q193" s="5"/>
    </row>
    <row r="194" spans="5:17" s="62" customFormat="1" ht="15">
      <c r="E194" s="3"/>
      <c r="Q194" s="5"/>
    </row>
    <row r="195" spans="5:17" s="62" customFormat="1" ht="15">
      <c r="E195" s="3"/>
      <c r="Q195" s="5"/>
    </row>
    <row r="196" spans="5:17" s="62" customFormat="1" ht="15">
      <c r="E196" s="3"/>
      <c r="Q196" s="5"/>
    </row>
    <row r="197" spans="5:17" s="62" customFormat="1" ht="15">
      <c r="E197" s="3"/>
      <c r="Q197" s="5"/>
    </row>
    <row r="198" spans="5:17" s="62" customFormat="1" ht="15">
      <c r="E198" s="3"/>
      <c r="Q198" s="5"/>
    </row>
    <row r="199" spans="5:17" s="62" customFormat="1" ht="15">
      <c r="E199" s="3"/>
      <c r="Q199" s="5"/>
    </row>
    <row r="200" spans="5:17" s="62" customFormat="1" ht="15">
      <c r="E200" s="3"/>
      <c r="Q200" s="5"/>
    </row>
    <row r="201" spans="5:17" s="62" customFormat="1" ht="15">
      <c r="E201" s="3"/>
      <c r="Q201" s="5"/>
    </row>
    <row r="202" spans="5:17" s="62" customFormat="1" ht="15">
      <c r="E202" s="3"/>
      <c r="Q202" s="5"/>
    </row>
    <row r="203" spans="5:17" s="62" customFormat="1" ht="15">
      <c r="E203" s="3"/>
      <c r="Q203" s="5"/>
    </row>
    <row r="204" spans="5:17" s="62" customFormat="1" ht="15">
      <c r="E204" s="3"/>
      <c r="Q204" s="5"/>
    </row>
    <row r="205" spans="5:17" s="62" customFormat="1" ht="15">
      <c r="E205" s="3"/>
      <c r="Q205" s="5"/>
    </row>
    <row r="206" spans="5:17" s="62" customFormat="1" ht="15">
      <c r="E206" s="3"/>
      <c r="Q206" s="5"/>
    </row>
    <row r="207" spans="5:17" s="62" customFormat="1" ht="15">
      <c r="E207" s="3"/>
      <c r="Q207" s="5"/>
    </row>
    <row r="208" spans="5:17" s="62" customFormat="1" ht="15">
      <c r="E208" s="3"/>
      <c r="Q208" s="5"/>
    </row>
    <row r="209" spans="5:17" s="62" customFormat="1" ht="15">
      <c r="E209" s="3"/>
      <c r="Q209" s="5"/>
    </row>
    <row r="210" spans="5:17" s="62" customFormat="1" ht="15">
      <c r="E210" s="3"/>
      <c r="Q210" s="5"/>
    </row>
    <row r="211" spans="5:17" s="62" customFormat="1" ht="15">
      <c r="E211" s="3"/>
      <c r="Q211" s="5"/>
    </row>
    <row r="212" spans="5:17" s="62" customFormat="1" ht="15">
      <c r="E212" s="3"/>
      <c r="Q212" s="5"/>
    </row>
    <row r="213" spans="5:17" s="62" customFormat="1" ht="15">
      <c r="E213" s="3"/>
      <c r="Q213" s="5"/>
    </row>
    <row r="214" spans="5:17" s="62" customFormat="1" ht="15">
      <c r="E214" s="3"/>
      <c r="Q214" s="5"/>
    </row>
    <row r="215" spans="5:17" s="62" customFormat="1" ht="15">
      <c r="E215" s="3"/>
      <c r="Q215" s="5"/>
    </row>
    <row r="216" spans="5:17" s="62" customFormat="1" ht="15">
      <c r="E216" s="3"/>
      <c r="Q216" s="5"/>
    </row>
    <row r="217" spans="5:17" s="62" customFormat="1" ht="15">
      <c r="E217" s="3"/>
      <c r="Q217" s="5"/>
    </row>
    <row r="218" spans="5:17" s="62" customFormat="1" ht="15">
      <c r="E218" s="3"/>
      <c r="Q218" s="5"/>
    </row>
    <row r="219" spans="5:17" s="62" customFormat="1" ht="15">
      <c r="E219" s="3"/>
      <c r="Q219" s="5"/>
    </row>
    <row r="220" spans="5:17" s="62" customFormat="1" ht="15">
      <c r="E220" s="3"/>
      <c r="Q220" s="5"/>
    </row>
    <row r="221" spans="5:17" s="62" customFormat="1" ht="15">
      <c r="E221" s="3"/>
      <c r="Q221" s="5"/>
    </row>
    <row r="222" spans="5:17" s="62" customFormat="1" ht="15">
      <c r="E222" s="3"/>
      <c r="Q222" s="5"/>
    </row>
    <row r="223" spans="5:17" s="62" customFormat="1" ht="15">
      <c r="E223" s="3"/>
      <c r="Q223" s="5"/>
    </row>
    <row r="224" spans="5:17" s="62" customFormat="1" ht="15">
      <c r="E224" s="3"/>
      <c r="Q224" s="5"/>
    </row>
    <row r="225" spans="5:17" s="62" customFormat="1" ht="15">
      <c r="E225" s="3"/>
      <c r="Q225" s="5"/>
    </row>
    <row r="226" spans="5:17" s="62" customFormat="1" ht="15">
      <c r="E226" s="3"/>
      <c r="Q226" s="5"/>
    </row>
    <row r="227" spans="5:17" s="62" customFormat="1" ht="15">
      <c r="E227" s="3"/>
      <c r="Q227" s="5"/>
    </row>
    <row r="228" spans="5:17" s="62" customFormat="1" ht="15">
      <c r="E228" s="3"/>
      <c r="Q228" s="5"/>
    </row>
    <row r="229" spans="5:17" s="62" customFormat="1" ht="15">
      <c r="E229" s="3"/>
      <c r="Q229" s="5"/>
    </row>
    <row r="230" spans="5:17" s="62" customFormat="1" ht="15">
      <c r="E230" s="3"/>
      <c r="Q230" s="5"/>
    </row>
    <row r="231" spans="5:17" s="62" customFormat="1" ht="15">
      <c r="E231" s="3"/>
      <c r="Q231" s="5"/>
    </row>
    <row r="232" spans="5:17" s="62" customFormat="1" ht="15">
      <c r="E232" s="3"/>
      <c r="Q232" s="5"/>
    </row>
    <row r="233" spans="5:17" s="62" customFormat="1" ht="15">
      <c r="E233" s="3"/>
      <c r="Q233" s="5"/>
    </row>
    <row r="234" spans="5:17" s="62" customFormat="1" ht="15">
      <c r="E234" s="3"/>
      <c r="Q234" s="5"/>
    </row>
    <row r="235" spans="5:17" s="62" customFormat="1" ht="15">
      <c r="E235" s="3"/>
      <c r="Q235" s="5"/>
    </row>
    <row r="236" spans="5:17" s="62" customFormat="1" ht="15">
      <c r="E236" s="3"/>
      <c r="Q236" s="5"/>
    </row>
    <row r="237" spans="5:17" s="62" customFormat="1" ht="15">
      <c r="E237" s="3"/>
      <c r="Q237" s="5"/>
    </row>
    <row r="238" spans="5:17" s="62" customFormat="1" ht="15">
      <c r="E238" s="3"/>
      <c r="Q238" s="5"/>
    </row>
    <row r="239" spans="5:17" s="62" customFormat="1" ht="15">
      <c r="E239" s="3"/>
      <c r="Q239" s="5"/>
    </row>
    <row r="240" spans="5:17" s="62" customFormat="1" ht="15">
      <c r="E240" s="3"/>
      <c r="Q240" s="5"/>
    </row>
    <row r="241" spans="5:17" s="62" customFormat="1" ht="15">
      <c r="E241" s="3"/>
      <c r="Q241" s="5"/>
    </row>
    <row r="242" spans="5:17" s="62" customFormat="1" ht="15">
      <c r="E242" s="3"/>
      <c r="Q242" s="5"/>
    </row>
    <row r="243" spans="5:17" s="62" customFormat="1" ht="15">
      <c r="E243" s="3"/>
      <c r="Q243" s="5"/>
    </row>
    <row r="244" spans="5:17" s="62" customFormat="1" ht="15">
      <c r="E244" s="3"/>
      <c r="Q244" s="5"/>
    </row>
    <row r="245" spans="5:17" s="62" customFormat="1" ht="15">
      <c r="E245" s="3"/>
      <c r="Q245" s="5"/>
    </row>
    <row r="246" spans="5:17" s="62" customFormat="1" ht="15">
      <c r="E246" s="3"/>
      <c r="Q246" s="5"/>
    </row>
    <row r="247" spans="5:17" s="62" customFormat="1" ht="15">
      <c r="E247" s="3"/>
      <c r="Q247" s="5"/>
    </row>
    <row r="248" spans="5:17" s="62" customFormat="1" ht="15">
      <c r="E248" s="3"/>
      <c r="Q248" s="5"/>
    </row>
    <row r="249" spans="5:17" s="62" customFormat="1" ht="15">
      <c r="E249" s="3"/>
      <c r="Q249" s="5"/>
    </row>
    <row r="250" spans="5:17" s="62" customFormat="1" ht="15">
      <c r="E250" s="3"/>
      <c r="Q250" s="5"/>
    </row>
    <row r="251" spans="5:17" s="62" customFormat="1" ht="15">
      <c r="E251" s="3"/>
      <c r="Q251" s="5"/>
    </row>
    <row r="252" spans="5:17" s="62" customFormat="1" ht="15">
      <c r="E252" s="3"/>
      <c r="Q252" s="5"/>
    </row>
    <row r="253" spans="5:17" s="62" customFormat="1" ht="15">
      <c r="E253" s="3"/>
      <c r="Q253" s="5"/>
    </row>
    <row r="254" spans="5:17" s="62" customFormat="1" ht="15">
      <c r="E254" s="3"/>
      <c r="Q254" s="5"/>
    </row>
    <row r="255" spans="5:17" s="62" customFormat="1" ht="15">
      <c r="E255" s="3"/>
      <c r="Q255" s="5"/>
    </row>
    <row r="256" spans="5:17" s="62" customFormat="1" ht="15">
      <c r="E256" s="3"/>
      <c r="Q256" s="5"/>
    </row>
    <row r="257" spans="5:17" s="62" customFormat="1" ht="15">
      <c r="E257" s="3"/>
      <c r="Q257" s="5"/>
    </row>
    <row r="258" spans="5:17" s="62" customFormat="1" ht="15">
      <c r="E258" s="3"/>
      <c r="Q258" s="5"/>
    </row>
    <row r="259" spans="5:17" s="62" customFormat="1" ht="15">
      <c r="E259" s="3"/>
      <c r="Q259" s="5"/>
    </row>
    <row r="260" spans="5:17" s="62" customFormat="1" ht="15">
      <c r="E260" s="3"/>
      <c r="Q260" s="5"/>
    </row>
    <row r="261" spans="5:17" s="62" customFormat="1" ht="15">
      <c r="E261" s="3"/>
      <c r="Q261" s="5"/>
    </row>
    <row r="262" spans="5:17" s="62" customFormat="1" ht="15">
      <c r="E262" s="3"/>
      <c r="Q262" s="5"/>
    </row>
    <row r="263" spans="5:17" s="62" customFormat="1" ht="15">
      <c r="E263" s="3"/>
      <c r="Q263" s="5"/>
    </row>
    <row r="264" spans="5:17" s="62" customFormat="1" ht="15">
      <c r="E264" s="3"/>
      <c r="Q264" s="5"/>
    </row>
    <row r="265" spans="5:17" s="62" customFormat="1" ht="15">
      <c r="E265" s="3"/>
      <c r="Q265" s="5"/>
    </row>
    <row r="266" spans="5:17" s="62" customFormat="1" ht="15">
      <c r="E266" s="3"/>
      <c r="Q266" s="5"/>
    </row>
    <row r="267" spans="5:17" s="62" customFormat="1" ht="15">
      <c r="E267" s="3"/>
      <c r="Q267" s="5"/>
    </row>
    <row r="268" spans="5:17" s="62" customFormat="1" ht="15">
      <c r="E268" s="3"/>
      <c r="Q268" s="5"/>
    </row>
    <row r="269" spans="5:17" s="62" customFormat="1" ht="15">
      <c r="E269" s="3"/>
      <c r="Q269" s="5"/>
    </row>
    <row r="270" spans="5:17" s="62" customFormat="1" ht="15">
      <c r="E270" s="3"/>
      <c r="Q270" s="5"/>
    </row>
    <row r="271" spans="5:17" s="62" customFormat="1" ht="15">
      <c r="E271" s="3"/>
      <c r="Q271" s="5"/>
    </row>
    <row r="272" spans="5:17" s="62" customFormat="1" ht="15">
      <c r="E272" s="3"/>
      <c r="Q272" s="5"/>
    </row>
    <row r="273" spans="5:17" s="62" customFormat="1" ht="15">
      <c r="E273" s="3"/>
      <c r="Q273" s="5"/>
    </row>
    <row r="274" spans="5:17" s="62" customFormat="1" ht="15">
      <c r="E274" s="3"/>
      <c r="Q274" s="5"/>
    </row>
    <row r="275" spans="5:17" s="62" customFormat="1" ht="15">
      <c r="E275" s="3"/>
      <c r="Q275" s="5"/>
    </row>
    <row r="276" spans="5:17" s="62" customFormat="1" ht="15">
      <c r="E276" s="3"/>
      <c r="Q276" s="5"/>
    </row>
    <row r="277" spans="5:17" s="62" customFormat="1" ht="15">
      <c r="E277" s="3"/>
      <c r="Q277" s="5"/>
    </row>
    <row r="278" spans="5:17" s="62" customFormat="1" ht="15">
      <c r="E278" s="3"/>
      <c r="Q278" s="5"/>
    </row>
    <row r="279" spans="5:17" s="62" customFormat="1" ht="15">
      <c r="E279" s="3"/>
      <c r="Q279" s="5"/>
    </row>
    <row r="280" spans="5:17" s="62" customFormat="1" ht="15">
      <c r="E280" s="3"/>
      <c r="Q280" s="5"/>
    </row>
    <row r="281" spans="5:17" s="62" customFormat="1" ht="15">
      <c r="E281" s="3"/>
      <c r="Q281" s="5"/>
    </row>
    <row r="282" spans="5:17" s="62" customFormat="1" ht="15">
      <c r="E282" s="3"/>
      <c r="Q282" s="5"/>
    </row>
    <row r="283" spans="5:17" s="62" customFormat="1" ht="15">
      <c r="E283" s="3"/>
      <c r="Q283" s="5"/>
    </row>
    <row r="284" spans="5:17" s="62" customFormat="1" ht="15">
      <c r="E284" s="3"/>
      <c r="Q284" s="5"/>
    </row>
    <row r="285" spans="5:17" s="62" customFormat="1" ht="15">
      <c r="E285" s="3"/>
      <c r="Q285" s="5"/>
    </row>
    <row r="286" spans="5:17" s="62" customFormat="1" ht="15">
      <c r="E286" s="3"/>
      <c r="Q286" s="5"/>
    </row>
    <row r="287" spans="5:17" s="62" customFormat="1" ht="15">
      <c r="E287" s="3"/>
      <c r="Q287" s="5"/>
    </row>
    <row r="288" spans="5:17" s="62" customFormat="1" ht="15">
      <c r="E288" s="3"/>
      <c r="Q288" s="5"/>
    </row>
    <row r="289" spans="5:17" s="62" customFormat="1" ht="15">
      <c r="E289" s="3"/>
      <c r="Q289" s="5"/>
    </row>
    <row r="290" spans="5:17" s="62" customFormat="1" ht="15">
      <c r="E290" s="3"/>
      <c r="Q290" s="5"/>
    </row>
    <row r="291" spans="5:17" s="62" customFormat="1" ht="15">
      <c r="E291" s="3"/>
      <c r="Q291" s="5"/>
    </row>
    <row r="292" spans="5:17" s="62" customFormat="1" ht="15">
      <c r="E292" s="3"/>
      <c r="Q292" s="5"/>
    </row>
    <row r="293" spans="5:17" s="62" customFormat="1" ht="15">
      <c r="E293" s="3"/>
      <c r="Q293" s="5"/>
    </row>
    <row r="294" spans="5:17" s="62" customFormat="1" ht="15">
      <c r="E294" s="3"/>
      <c r="Q294" s="5"/>
    </row>
    <row r="295" spans="5:17" s="62" customFormat="1" ht="15">
      <c r="E295" s="3"/>
      <c r="Q295" s="5"/>
    </row>
    <row r="296" spans="5:17" s="62" customFormat="1" ht="15">
      <c r="E296" s="3"/>
      <c r="Q296" s="5"/>
    </row>
    <row r="297" spans="5:17" s="62" customFormat="1" ht="15">
      <c r="E297" s="3"/>
      <c r="Q297" s="5"/>
    </row>
    <row r="298" spans="5:17" s="62" customFormat="1" ht="15">
      <c r="E298" s="3"/>
      <c r="Q298" s="5"/>
    </row>
    <row r="299" spans="5:17" s="62" customFormat="1" ht="15">
      <c r="E299" s="3"/>
      <c r="Q299" s="5"/>
    </row>
    <row r="300" spans="5:17" s="62" customFormat="1" ht="15">
      <c r="E300" s="3"/>
      <c r="Q300" s="5"/>
    </row>
    <row r="301" spans="5:17" s="62" customFormat="1" ht="15">
      <c r="E301" s="3"/>
      <c r="Q301" s="5"/>
    </row>
    <row r="302" spans="5:17" s="62" customFormat="1" ht="15">
      <c r="E302" s="3"/>
      <c r="Q302" s="5"/>
    </row>
    <row r="303" spans="5:17" s="62" customFormat="1" ht="15">
      <c r="E303" s="3"/>
      <c r="Q303" s="5"/>
    </row>
    <row r="304" spans="5:17" s="62" customFormat="1" ht="15">
      <c r="E304" s="3"/>
      <c r="Q304" s="5"/>
    </row>
    <row r="305" spans="5:17" s="62" customFormat="1" ht="15">
      <c r="E305" s="3"/>
      <c r="Q305" s="5"/>
    </row>
    <row r="306" spans="5:17" s="62" customFormat="1" ht="15">
      <c r="E306" s="3"/>
      <c r="Q306" s="5"/>
    </row>
    <row r="307" spans="5:17" s="62" customFormat="1" ht="15">
      <c r="E307" s="3"/>
      <c r="Q307" s="5"/>
    </row>
    <row r="308" spans="5:17" s="62" customFormat="1" ht="15">
      <c r="E308" s="3"/>
      <c r="Q308" s="5"/>
    </row>
    <row r="309" spans="5:17" s="62" customFormat="1" ht="15">
      <c r="E309" s="3"/>
      <c r="Q309" s="5"/>
    </row>
    <row r="310" spans="5:17" s="62" customFormat="1" ht="15">
      <c r="E310" s="3"/>
      <c r="Q310" s="5"/>
    </row>
    <row r="311" spans="5:17" s="62" customFormat="1" ht="15">
      <c r="E311" s="3"/>
      <c r="Q311" s="5"/>
    </row>
    <row r="312" spans="5:17" s="62" customFormat="1" ht="15">
      <c r="E312" s="3"/>
      <c r="Q312" s="5"/>
    </row>
    <row r="313" spans="5:17" s="62" customFormat="1" ht="15">
      <c r="E313" s="3"/>
      <c r="Q313" s="5"/>
    </row>
    <row r="314" spans="5:17" s="62" customFormat="1" ht="15">
      <c r="E314" s="3"/>
      <c r="Q314" s="5"/>
    </row>
    <row r="315" spans="5:17" s="62" customFormat="1" ht="15">
      <c r="E315" s="3"/>
      <c r="Q315" s="5"/>
    </row>
    <row r="316" spans="5:17" s="62" customFormat="1" ht="15">
      <c r="E316" s="3"/>
      <c r="Q316" s="5"/>
    </row>
    <row r="317" spans="5:17" s="62" customFormat="1" ht="15">
      <c r="E317" s="3"/>
      <c r="Q317" s="5"/>
    </row>
    <row r="318" spans="5:17" s="62" customFormat="1" ht="15">
      <c r="E318" s="3"/>
      <c r="Q318" s="5"/>
    </row>
    <row r="319" spans="5:17" s="62" customFormat="1" ht="15">
      <c r="E319" s="3"/>
      <c r="Q319" s="5"/>
    </row>
    <row r="320" spans="5:17" s="62" customFormat="1" ht="15">
      <c r="E320" s="3"/>
      <c r="Q320" s="5"/>
    </row>
    <row r="321" spans="5:17" s="62" customFormat="1" ht="15">
      <c r="E321" s="3"/>
      <c r="Q321" s="5"/>
    </row>
    <row r="322" spans="5:17" s="62" customFormat="1" ht="15">
      <c r="E322" s="3"/>
      <c r="Q322" s="5"/>
    </row>
    <row r="323" spans="5:17" s="62" customFormat="1" ht="15">
      <c r="E323" s="3"/>
      <c r="Q323" s="5"/>
    </row>
    <row r="324" spans="5:17" s="62" customFormat="1" ht="15">
      <c r="E324" s="3"/>
      <c r="Q324" s="5"/>
    </row>
    <row r="325" spans="5:17" s="62" customFormat="1" ht="15">
      <c r="E325" s="3"/>
      <c r="Q325" s="5"/>
    </row>
    <row r="326" spans="5:17" s="62" customFormat="1" ht="15">
      <c r="E326" s="3"/>
      <c r="Q326" s="5"/>
    </row>
    <row r="327" spans="5:17" s="62" customFormat="1" ht="15">
      <c r="E327" s="3"/>
      <c r="Q327" s="5"/>
    </row>
    <row r="328" spans="5:17" s="62" customFormat="1" ht="15">
      <c r="E328" s="3"/>
      <c r="Q328" s="5"/>
    </row>
    <row r="329" spans="5:17" s="62" customFormat="1" ht="15">
      <c r="E329" s="3"/>
      <c r="Q329" s="5"/>
    </row>
    <row r="330" spans="5:17" s="62" customFormat="1" ht="15">
      <c r="E330" s="3"/>
      <c r="Q330" s="5"/>
    </row>
    <row r="331" spans="5:17" s="62" customFormat="1" ht="15">
      <c r="E331" s="3"/>
      <c r="Q331" s="5"/>
    </row>
    <row r="332" spans="5:17" s="62" customFormat="1" ht="15">
      <c r="E332" s="3"/>
      <c r="Q332" s="5"/>
    </row>
    <row r="333" spans="5:17" s="62" customFormat="1" ht="15">
      <c r="E333" s="3"/>
      <c r="Q333" s="5"/>
    </row>
    <row r="334" spans="5:17" s="62" customFormat="1" ht="15">
      <c r="E334" s="3"/>
      <c r="Q334" s="5"/>
    </row>
    <row r="335" spans="5:17" s="62" customFormat="1" ht="15">
      <c r="E335" s="3"/>
      <c r="Q335" s="5"/>
    </row>
    <row r="336" spans="5:17" s="62" customFormat="1" ht="15">
      <c r="E336" s="3"/>
      <c r="Q336" s="5"/>
    </row>
    <row r="337" spans="5:17" s="62" customFormat="1" ht="15">
      <c r="E337" s="3"/>
      <c r="Q337" s="5"/>
    </row>
    <row r="338" spans="5:17" s="62" customFormat="1" ht="15">
      <c r="E338" s="3"/>
      <c r="Q338" s="5"/>
    </row>
    <row r="339" spans="5:17" s="62" customFormat="1" ht="15">
      <c r="E339" s="3"/>
      <c r="Q339" s="5"/>
    </row>
    <row r="340" spans="5:17" s="62" customFormat="1" ht="15">
      <c r="E340" s="3"/>
      <c r="Q340" s="5"/>
    </row>
    <row r="341" spans="5:17" s="62" customFormat="1" ht="15">
      <c r="E341" s="3"/>
      <c r="Q341" s="5"/>
    </row>
    <row r="342" spans="5:17" s="62" customFormat="1" ht="15">
      <c r="E342" s="3"/>
      <c r="Q342" s="5"/>
    </row>
    <row r="343" spans="5:17" s="62" customFormat="1" ht="15">
      <c r="E343" s="3"/>
      <c r="Q343" s="5"/>
    </row>
    <row r="344" spans="5:17" s="62" customFormat="1" ht="15">
      <c r="E344" s="3"/>
      <c r="Q344" s="5"/>
    </row>
    <row r="345" spans="5:17" s="62" customFormat="1" ht="15">
      <c r="E345" s="3"/>
      <c r="Q345" s="5"/>
    </row>
    <row r="346" spans="5:17" s="62" customFormat="1" ht="15">
      <c r="E346" s="3"/>
      <c r="Q346" s="5"/>
    </row>
    <row r="347" spans="5:17" s="62" customFormat="1" ht="15">
      <c r="E347" s="3"/>
      <c r="Q347" s="5"/>
    </row>
    <row r="348" spans="5:17" s="62" customFormat="1" ht="15">
      <c r="E348" s="3"/>
      <c r="Q348" s="5"/>
    </row>
    <row r="349" spans="5:17" s="62" customFormat="1" ht="15">
      <c r="E349" s="3"/>
      <c r="Q349" s="5"/>
    </row>
    <row r="350" spans="5:17" s="60" customFormat="1" ht="15">
      <c r="E350" s="3"/>
      <c r="Q350" s="5"/>
    </row>
    <row r="351" spans="5:17" s="60" customFormat="1" ht="15">
      <c r="E351" s="3"/>
      <c r="Q351" s="5"/>
    </row>
    <row r="352" spans="5:17" s="60" customFormat="1" ht="15">
      <c r="E352" s="3"/>
      <c r="Q352" s="5"/>
    </row>
    <row r="353" spans="5:17" s="60" customFormat="1" ht="15">
      <c r="E353" s="3"/>
      <c r="Q353" s="5"/>
    </row>
    <row r="354" spans="5:17" s="60" customFormat="1" ht="15">
      <c r="E354" s="3"/>
      <c r="Q354" s="5"/>
    </row>
    <row r="355" spans="5:17" s="60" customFormat="1" ht="15">
      <c r="E355" s="3"/>
      <c r="Q355" s="5"/>
    </row>
    <row r="356" spans="5:17" s="60" customFormat="1" ht="15">
      <c r="E356" s="3"/>
      <c r="Q356" s="5"/>
    </row>
    <row r="357" spans="5:17" s="60" customFormat="1" ht="15">
      <c r="E357" s="3"/>
      <c r="Q357" s="5"/>
    </row>
    <row r="358" spans="5:17" s="60" customFormat="1" ht="15">
      <c r="E358" s="3"/>
      <c r="Q358" s="5"/>
    </row>
    <row r="359" spans="5:17" s="60" customFormat="1" ht="15">
      <c r="E359" s="3"/>
      <c r="Q359" s="5"/>
    </row>
    <row r="360" spans="5:17" s="60" customFormat="1" ht="15">
      <c r="E360" s="3"/>
      <c r="Q360" s="5"/>
    </row>
    <row r="361" spans="5:17" s="60" customFormat="1" ht="15">
      <c r="E361" s="3"/>
      <c r="Q361" s="5"/>
    </row>
    <row r="362" spans="5:17" s="60" customFormat="1" ht="15">
      <c r="E362" s="3"/>
      <c r="Q362" s="5"/>
    </row>
    <row r="363" spans="5:17" s="60" customFormat="1" ht="15">
      <c r="E363" s="3"/>
      <c r="Q363" s="5"/>
    </row>
    <row r="364" spans="5:17" s="60" customFormat="1" ht="15">
      <c r="E364" s="3"/>
      <c r="Q364" s="5"/>
    </row>
    <row r="365" spans="5:17" s="60" customFormat="1" ht="15">
      <c r="E365" s="3"/>
      <c r="Q365" s="5"/>
    </row>
    <row r="366" spans="5:17" s="60" customFormat="1" ht="15">
      <c r="E366" s="3"/>
      <c r="Q366" s="5"/>
    </row>
    <row r="367" spans="5:17" s="60" customFormat="1" ht="15">
      <c r="E367" s="3"/>
      <c r="Q367" s="5"/>
    </row>
    <row r="368" spans="5:17" s="60" customFormat="1" ht="15">
      <c r="E368" s="3"/>
      <c r="Q368" s="5"/>
    </row>
    <row r="369" spans="5:17" s="60" customFormat="1" ht="15">
      <c r="E369" s="3"/>
      <c r="Q369" s="5"/>
    </row>
    <row r="370" spans="5:17" s="60" customFormat="1" ht="15">
      <c r="E370" s="3"/>
      <c r="Q370" s="5"/>
    </row>
    <row r="371" spans="5:17" s="60" customFormat="1" ht="15">
      <c r="E371" s="3"/>
      <c r="Q371" s="5"/>
    </row>
    <row r="372" spans="5:17" s="60" customFormat="1" ht="15">
      <c r="E372" s="3"/>
      <c r="Q372" s="5"/>
    </row>
    <row r="373" spans="5:17" s="60" customFormat="1" ht="15">
      <c r="E373" s="3"/>
      <c r="Q373" s="5"/>
    </row>
    <row r="374" spans="5:17" s="60" customFormat="1" ht="15">
      <c r="E374" s="3"/>
      <c r="Q374" s="5"/>
    </row>
    <row r="375" spans="5:17" s="60" customFormat="1" ht="15">
      <c r="E375" s="3"/>
      <c r="Q375" s="5"/>
    </row>
    <row r="376" spans="5:17" s="60" customFormat="1" ht="15">
      <c r="E376" s="3"/>
      <c r="Q376" s="5"/>
    </row>
    <row r="377" spans="5:17" s="60" customFormat="1" ht="15">
      <c r="E377" s="3"/>
      <c r="Q377" s="5"/>
    </row>
    <row r="378" spans="5:17" s="60" customFormat="1" ht="15">
      <c r="E378" s="3"/>
      <c r="Q378" s="5"/>
    </row>
    <row r="379" spans="5:17" s="60" customFormat="1" ht="15">
      <c r="E379" s="3"/>
      <c r="Q379" s="5"/>
    </row>
    <row r="380" spans="5:17" s="60" customFormat="1" ht="15">
      <c r="E380" s="3"/>
      <c r="Q380" s="5"/>
    </row>
    <row r="381" spans="5:17" s="60" customFormat="1" ht="15">
      <c r="E381" s="3"/>
      <c r="Q381" s="5"/>
    </row>
    <row r="382" spans="5:17" s="60" customFormat="1" ht="15">
      <c r="E382" s="3"/>
      <c r="Q382" s="5"/>
    </row>
    <row r="383" spans="5:17" s="60" customFormat="1" ht="15">
      <c r="E383" s="3"/>
      <c r="Q383" s="5"/>
    </row>
    <row r="384" spans="5:17" s="60" customFormat="1" ht="15">
      <c r="E384" s="3"/>
      <c r="Q384" s="5"/>
    </row>
    <row r="385" spans="5:17" s="60" customFormat="1" ht="15">
      <c r="E385" s="3"/>
      <c r="Q385" s="5"/>
    </row>
    <row r="386" spans="5:17" s="60" customFormat="1" ht="15">
      <c r="E386" s="3"/>
      <c r="Q386" s="5"/>
    </row>
    <row r="387" spans="5:17" s="60" customFormat="1" ht="15">
      <c r="E387" s="3"/>
      <c r="Q387" s="5"/>
    </row>
    <row r="388" spans="5:17" s="60" customFormat="1" ht="15">
      <c r="E388" s="3"/>
      <c r="Q388" s="5"/>
    </row>
    <row r="389" spans="5:17" s="60" customFormat="1" ht="15">
      <c r="E389" s="3"/>
      <c r="Q389" s="5"/>
    </row>
    <row r="390" spans="5:17" s="60" customFormat="1" ht="15">
      <c r="E390" s="3"/>
      <c r="Q390" s="5"/>
    </row>
    <row r="391" spans="5:17" s="60" customFormat="1" ht="15">
      <c r="E391" s="3"/>
      <c r="Q391" s="5"/>
    </row>
    <row r="392" spans="5:17" s="60" customFormat="1" ht="15">
      <c r="E392" s="3"/>
      <c r="Q392" s="5"/>
    </row>
    <row r="393" spans="5:17" s="60" customFormat="1" ht="15">
      <c r="E393" s="3"/>
      <c r="Q393" s="5"/>
    </row>
    <row r="394" spans="5:17" s="60" customFormat="1" ht="15">
      <c r="E394" s="3"/>
      <c r="Q394" s="5"/>
    </row>
    <row r="395" spans="5:17" s="60" customFormat="1" ht="15">
      <c r="E395" s="3"/>
      <c r="Q395" s="5"/>
    </row>
    <row r="396" spans="5:17" s="60" customFormat="1" ht="15">
      <c r="E396" s="3"/>
      <c r="Q396" s="5"/>
    </row>
    <row r="397" spans="5:17" s="60" customFormat="1" ht="15">
      <c r="E397" s="3"/>
      <c r="Q397" s="5"/>
    </row>
    <row r="398" spans="5:17" s="60" customFormat="1" ht="15">
      <c r="E398" s="3"/>
      <c r="Q398" s="5"/>
    </row>
    <row r="399" spans="5:17" s="60" customFormat="1" ht="15">
      <c r="E399" s="3"/>
      <c r="Q399" s="5"/>
    </row>
    <row r="400" spans="5:17" s="60" customFormat="1" ht="15">
      <c r="E400" s="3"/>
      <c r="Q400" s="5"/>
    </row>
    <row r="401" spans="5:17" s="60" customFormat="1" ht="15">
      <c r="E401" s="3"/>
      <c r="Q401" s="5"/>
    </row>
    <row r="402" spans="5:17" s="60" customFormat="1" ht="15">
      <c r="E402" s="3"/>
      <c r="Q402" s="5"/>
    </row>
    <row r="403" spans="5:17" s="60" customFormat="1" ht="15">
      <c r="E403" s="3"/>
      <c r="Q403" s="5"/>
    </row>
    <row r="404" spans="5:17" s="60" customFormat="1" ht="15">
      <c r="E404" s="3"/>
      <c r="Q404" s="5"/>
    </row>
    <row r="405" spans="5:17" s="60" customFormat="1" ht="15">
      <c r="E405" s="3"/>
      <c r="Q405" s="5"/>
    </row>
    <row r="406" spans="5:17" s="60" customFormat="1" ht="15">
      <c r="E406" s="3"/>
      <c r="Q406" s="5"/>
    </row>
    <row r="407" spans="5:17" s="60" customFormat="1" ht="15">
      <c r="E407" s="3"/>
      <c r="Q407" s="5"/>
    </row>
    <row r="408" spans="5:17" s="60" customFormat="1" ht="15">
      <c r="E408" s="3"/>
      <c r="Q408" s="5"/>
    </row>
    <row r="409" spans="5:17" s="60" customFormat="1" ht="15">
      <c r="E409" s="3"/>
      <c r="Q409" s="5"/>
    </row>
    <row r="410" spans="5:17" s="60" customFormat="1" ht="15">
      <c r="E410" s="3"/>
      <c r="Q410" s="5"/>
    </row>
    <row r="411" spans="5:17" s="60" customFormat="1" ht="15">
      <c r="E411" s="3"/>
      <c r="Q411" s="5"/>
    </row>
    <row r="412" spans="5:17" s="60" customFormat="1" ht="15">
      <c r="E412" s="3"/>
      <c r="Q412" s="5"/>
    </row>
    <row r="413" spans="5:17" s="60" customFormat="1" ht="15">
      <c r="E413" s="3"/>
      <c r="Q413" s="5"/>
    </row>
    <row r="414" spans="5:17" s="60" customFormat="1" ht="15">
      <c r="E414" s="3"/>
      <c r="Q414" s="5"/>
    </row>
    <row r="415" spans="5:17" s="60" customFormat="1" ht="15">
      <c r="E415" s="3"/>
      <c r="Q415" s="5"/>
    </row>
    <row r="416" spans="5:17" s="60" customFormat="1" ht="15">
      <c r="E416" s="3"/>
      <c r="Q416" s="5"/>
    </row>
    <row r="417" spans="5:17" s="60" customFormat="1" ht="15">
      <c r="E417" s="3"/>
      <c r="Q417" s="5"/>
    </row>
    <row r="418" spans="5:17" s="60" customFormat="1" ht="15">
      <c r="E418" s="3"/>
      <c r="Q418" s="5"/>
    </row>
    <row r="419" spans="5:17" s="60" customFormat="1" ht="15">
      <c r="E419" s="3"/>
      <c r="Q419" s="5"/>
    </row>
    <row r="420" spans="5:17" s="60" customFormat="1" ht="15">
      <c r="E420" s="3"/>
      <c r="Q420" s="5"/>
    </row>
    <row r="421" spans="5:17" s="60" customFormat="1" ht="15">
      <c r="E421" s="3"/>
      <c r="Q421" s="5"/>
    </row>
    <row r="422" spans="5:17" s="60" customFormat="1" ht="15">
      <c r="E422" s="3"/>
      <c r="Q422" s="5"/>
    </row>
    <row r="423" spans="5:17" s="60" customFormat="1" ht="15">
      <c r="E423" s="3"/>
      <c r="Q423" s="5"/>
    </row>
    <row r="424" spans="5:17" s="60" customFormat="1" ht="15">
      <c r="E424" s="3"/>
      <c r="Q424" s="5"/>
    </row>
    <row r="425" spans="5:17" s="60" customFormat="1" ht="15">
      <c r="E425" s="3"/>
      <c r="Q425" s="5"/>
    </row>
    <row r="426" spans="5:17" s="60" customFormat="1" ht="15">
      <c r="E426" s="3"/>
      <c r="Q426" s="5"/>
    </row>
    <row r="427" spans="5:17" s="60" customFormat="1" ht="15">
      <c r="E427" s="3"/>
      <c r="Q427" s="5"/>
    </row>
    <row r="428" spans="5:17" s="60" customFormat="1" ht="15">
      <c r="E428" s="3"/>
      <c r="Q428" s="5"/>
    </row>
    <row r="429" spans="5:17" s="60" customFormat="1" ht="15">
      <c r="E429" s="3"/>
      <c r="Q429" s="5"/>
    </row>
    <row r="430" spans="5:17" s="60" customFormat="1" ht="15">
      <c r="E430" s="3"/>
      <c r="Q430" s="5"/>
    </row>
    <row r="431" spans="5:17" s="60" customFormat="1" ht="15">
      <c r="E431" s="3"/>
      <c r="Q431" s="5"/>
    </row>
    <row r="432" spans="5:17" s="60" customFormat="1" ht="15">
      <c r="E432" s="3"/>
      <c r="Q432" s="5"/>
    </row>
    <row r="433" spans="5:17" s="60" customFormat="1" ht="15">
      <c r="E433" s="3"/>
      <c r="Q433" s="5"/>
    </row>
    <row r="434" spans="5:17" s="60" customFormat="1" ht="15">
      <c r="E434" s="3"/>
      <c r="Q434" s="5"/>
    </row>
    <row r="435" spans="5:17" s="60" customFormat="1" ht="15">
      <c r="E435" s="3"/>
      <c r="Q435" s="5"/>
    </row>
    <row r="436" spans="5:17" s="60" customFormat="1" ht="15">
      <c r="E436" s="3"/>
      <c r="Q436" s="5"/>
    </row>
    <row r="437" spans="5:17" s="60" customFormat="1" ht="15">
      <c r="E437" s="3"/>
      <c r="Q437" s="5"/>
    </row>
    <row r="438" spans="5:17" s="60" customFormat="1" ht="15">
      <c r="E438" s="3"/>
      <c r="Q438" s="5"/>
    </row>
    <row r="439" spans="5:17" s="60" customFormat="1" ht="15">
      <c r="E439" s="3"/>
      <c r="Q439" s="5"/>
    </row>
    <row r="440" spans="5:17" s="60" customFormat="1" ht="15">
      <c r="E440" s="3"/>
      <c r="Q440" s="5"/>
    </row>
    <row r="441" spans="5:17" s="60" customFormat="1" ht="15">
      <c r="E441" s="3"/>
      <c r="Q441" s="5"/>
    </row>
    <row r="442" spans="5:17" s="60" customFormat="1" ht="15">
      <c r="E442" s="3"/>
      <c r="Q442" s="5"/>
    </row>
    <row r="443" spans="5:17" s="60" customFormat="1" ht="15">
      <c r="E443" s="3"/>
      <c r="Q443" s="5"/>
    </row>
    <row r="444" spans="5:17" s="60" customFormat="1" ht="15">
      <c r="E444" s="3"/>
      <c r="Q444" s="5"/>
    </row>
    <row r="445" spans="5:17" s="60" customFormat="1" ht="15">
      <c r="E445" s="3"/>
      <c r="Q445" s="5"/>
    </row>
    <row r="446" spans="5:17" s="60" customFormat="1" ht="15">
      <c r="E446" s="3"/>
      <c r="Q446" s="5"/>
    </row>
    <row r="447" spans="5:17" s="60" customFormat="1" ht="15">
      <c r="E447" s="3"/>
      <c r="Q447" s="5"/>
    </row>
    <row r="448" spans="5:17" s="60" customFormat="1" ht="15">
      <c r="E448" s="3"/>
      <c r="Q448" s="5"/>
    </row>
    <row r="449" spans="5:17" s="60" customFormat="1" ht="15">
      <c r="E449" s="3"/>
      <c r="Q449" s="5"/>
    </row>
    <row r="450" spans="5:17" s="60" customFormat="1" ht="15">
      <c r="E450" s="3"/>
      <c r="Q450" s="5"/>
    </row>
    <row r="451" spans="5:17" s="60" customFormat="1" ht="15">
      <c r="E451" s="3"/>
      <c r="Q451" s="5"/>
    </row>
    <row r="452" spans="5:17" s="60" customFormat="1" ht="15">
      <c r="E452" s="3"/>
      <c r="Q452" s="5"/>
    </row>
    <row r="453" spans="5:17" s="60" customFormat="1" ht="15">
      <c r="E453" s="3"/>
      <c r="Q453" s="5"/>
    </row>
    <row r="454" spans="5:17" s="60" customFormat="1" ht="15">
      <c r="E454" s="3"/>
      <c r="Q454" s="5"/>
    </row>
    <row r="455" spans="5:17" s="60" customFormat="1" ht="15">
      <c r="E455" s="3"/>
      <c r="Q455" s="5"/>
    </row>
    <row r="456" spans="5:17" s="60" customFormat="1" ht="15">
      <c r="E456" s="3"/>
      <c r="Q456" s="5"/>
    </row>
    <row r="457" spans="5:17" s="60" customFormat="1" ht="15">
      <c r="E457" s="3"/>
      <c r="Q457" s="5"/>
    </row>
    <row r="458" spans="5:17" s="60" customFormat="1" ht="15">
      <c r="E458" s="3"/>
      <c r="Q458" s="5"/>
    </row>
    <row r="459" spans="5:17" s="60" customFormat="1" ht="15">
      <c r="E459" s="3"/>
      <c r="Q459" s="5"/>
    </row>
    <row r="460" spans="5:17" s="60" customFormat="1" ht="15">
      <c r="E460" s="3"/>
      <c r="Q460" s="5"/>
    </row>
    <row r="461" spans="5:17" s="60" customFormat="1" ht="15">
      <c r="E461" s="3"/>
      <c r="Q461" s="5"/>
    </row>
    <row r="462" spans="5:17" s="60" customFormat="1" ht="15">
      <c r="E462" s="3"/>
      <c r="Q462" s="5"/>
    </row>
    <row r="463" spans="5:17" s="60" customFormat="1" ht="15">
      <c r="E463" s="3"/>
      <c r="Q463" s="5"/>
    </row>
    <row r="464" spans="5:17" s="60" customFormat="1" ht="15">
      <c r="E464" s="3"/>
      <c r="Q464" s="5"/>
    </row>
    <row r="465" spans="5:17" s="60" customFormat="1" ht="15">
      <c r="E465" s="3"/>
      <c r="Q465" s="5"/>
    </row>
    <row r="466" spans="5:17" s="60" customFormat="1" ht="15">
      <c r="E466" s="3"/>
      <c r="Q466" s="5"/>
    </row>
    <row r="467" spans="5:17" s="60" customFormat="1" ht="15">
      <c r="E467" s="3"/>
      <c r="Q467" s="5"/>
    </row>
    <row r="468" spans="5:17" s="60" customFormat="1" ht="15">
      <c r="E468" s="3"/>
      <c r="Q468" s="5"/>
    </row>
    <row r="469" spans="5:17" s="60" customFormat="1" ht="15">
      <c r="E469" s="3"/>
      <c r="Q469" s="5"/>
    </row>
    <row r="470" spans="5:17" s="60" customFormat="1" ht="15">
      <c r="E470" s="3"/>
      <c r="Q470" s="5"/>
    </row>
    <row r="471" spans="5:17" s="60" customFormat="1" ht="15">
      <c r="E471" s="3"/>
      <c r="Q471" s="5"/>
    </row>
    <row r="472" spans="5:17" s="60" customFormat="1" ht="15">
      <c r="E472" s="3"/>
      <c r="Q472" s="5"/>
    </row>
    <row r="473" spans="5:17" s="60" customFormat="1" ht="15">
      <c r="E473" s="3"/>
      <c r="Q473" s="5"/>
    </row>
    <row r="474" spans="5:17" s="60" customFormat="1" ht="15">
      <c r="E474" s="3"/>
      <c r="Q474" s="5"/>
    </row>
    <row r="475" spans="5:17" s="60" customFormat="1" ht="15">
      <c r="E475" s="3"/>
      <c r="Q475" s="5"/>
    </row>
    <row r="476" spans="5:17" s="60" customFormat="1" ht="15">
      <c r="E476" s="3"/>
      <c r="Q476" s="5"/>
    </row>
    <row r="477" spans="5:17" s="60" customFormat="1" ht="15">
      <c r="E477" s="3"/>
      <c r="Q477" s="5"/>
    </row>
    <row r="478" spans="5:17" s="60" customFormat="1" ht="15">
      <c r="E478" s="3"/>
      <c r="Q478" s="5"/>
    </row>
    <row r="479" spans="5:17" s="60" customFormat="1" ht="15">
      <c r="E479" s="3"/>
      <c r="Q479" s="5"/>
    </row>
    <row r="480" spans="5:17" s="60" customFormat="1" ht="15">
      <c r="E480" s="3"/>
      <c r="Q480" s="5"/>
    </row>
    <row r="481" spans="5:17" s="60" customFormat="1" ht="15">
      <c r="E481" s="3"/>
      <c r="Q481" s="5"/>
    </row>
    <row r="482" spans="5:17" s="60" customFormat="1" ht="15">
      <c r="E482" s="3"/>
      <c r="Q482" s="5"/>
    </row>
    <row r="483" spans="5:17" s="60" customFormat="1" ht="15">
      <c r="E483" s="3"/>
      <c r="Q483" s="5"/>
    </row>
    <row r="484" spans="5:17" s="60" customFormat="1" ht="15">
      <c r="E484" s="3"/>
      <c r="Q484" s="5"/>
    </row>
    <row r="485" spans="5:17" s="60" customFormat="1" ht="15">
      <c r="E485" s="3"/>
      <c r="Q485" s="5"/>
    </row>
    <row r="486" spans="5:17" s="60" customFormat="1" ht="15">
      <c r="E486" s="3"/>
      <c r="Q486" s="5"/>
    </row>
    <row r="487" spans="5:17" s="60" customFormat="1" ht="15">
      <c r="E487" s="3"/>
      <c r="Q487" s="5"/>
    </row>
    <row r="488" spans="5:17" s="60" customFormat="1" ht="15">
      <c r="E488" s="3"/>
      <c r="Q488" s="5"/>
    </row>
    <row r="489" spans="5:17" s="60" customFormat="1" ht="15">
      <c r="E489" s="3"/>
      <c r="Q489" s="5"/>
    </row>
    <row r="490" spans="5:17" s="60" customFormat="1" ht="15">
      <c r="E490" s="3"/>
      <c r="Q490" s="5"/>
    </row>
    <row r="491" spans="5:17" s="60" customFormat="1" ht="15">
      <c r="E491" s="3"/>
      <c r="Q491" s="5"/>
    </row>
    <row r="492" spans="5:17" s="60" customFormat="1" ht="15">
      <c r="E492" s="3"/>
      <c r="Q492" s="5"/>
    </row>
    <row r="493" spans="5:17" s="60" customFormat="1" ht="15">
      <c r="E493" s="3"/>
      <c r="Q493" s="5"/>
    </row>
    <row r="494" spans="5:17" s="60" customFormat="1" ht="15">
      <c r="E494" s="3"/>
      <c r="Q494" s="5"/>
    </row>
    <row r="495" spans="5:17" s="60" customFormat="1" ht="15">
      <c r="E495" s="3"/>
      <c r="Q495" s="5"/>
    </row>
    <row r="496" spans="5:17" s="60" customFormat="1" ht="15">
      <c r="E496" s="3"/>
      <c r="Q496" s="5"/>
    </row>
    <row r="497" spans="5:17" s="60" customFormat="1" ht="15">
      <c r="E497" s="3"/>
      <c r="Q497" s="5"/>
    </row>
    <row r="498" spans="5:17" s="60" customFormat="1" ht="15">
      <c r="E498" s="3"/>
      <c r="Q498" s="5"/>
    </row>
    <row r="499" spans="5:17" s="60" customFormat="1" ht="15">
      <c r="E499" s="3"/>
      <c r="Q499" s="5"/>
    </row>
    <row r="500" spans="5:17" s="60" customFormat="1" ht="15">
      <c r="E500" s="3"/>
      <c r="Q500" s="5"/>
    </row>
    <row r="501" spans="5:17" s="60" customFormat="1" ht="15">
      <c r="E501" s="3"/>
      <c r="Q501" s="5"/>
    </row>
    <row r="502" spans="5:17" s="60" customFormat="1" ht="15">
      <c r="E502" s="3"/>
      <c r="Q502" s="5"/>
    </row>
    <row r="503" spans="5:17" s="60" customFormat="1" ht="15">
      <c r="E503" s="3"/>
      <c r="Q503" s="5"/>
    </row>
    <row r="504" spans="5:17" s="60" customFormat="1" ht="15">
      <c r="E504" s="3"/>
      <c r="Q504" s="5"/>
    </row>
    <row r="505" spans="5:17" s="60" customFormat="1" ht="15">
      <c r="E505" s="3"/>
      <c r="Q505" s="5"/>
    </row>
    <row r="506" spans="5:17" s="60" customFormat="1" ht="15">
      <c r="E506" s="3"/>
      <c r="Q506" s="5"/>
    </row>
    <row r="507" spans="5:17" s="60" customFormat="1" ht="15">
      <c r="E507" s="3"/>
      <c r="Q507" s="5"/>
    </row>
    <row r="508" spans="5:17" s="60" customFormat="1" ht="15">
      <c r="E508" s="3"/>
      <c r="Q508" s="5"/>
    </row>
    <row r="509" spans="5:17" s="60" customFormat="1" ht="15">
      <c r="E509" s="3"/>
      <c r="Q509" s="5"/>
    </row>
    <row r="510" spans="5:17" s="60" customFormat="1" ht="15">
      <c r="E510" s="3"/>
      <c r="Q510" s="5"/>
    </row>
    <row r="511" spans="5:17" s="60" customFormat="1" ht="15">
      <c r="E511" s="3"/>
      <c r="Q511" s="5"/>
    </row>
    <row r="512" spans="5:17" s="60" customFormat="1" ht="15">
      <c r="E512" s="3"/>
      <c r="Q512" s="5"/>
    </row>
    <row r="513" spans="5:17" s="60" customFormat="1" ht="15">
      <c r="E513" s="3"/>
      <c r="Q513" s="5"/>
    </row>
    <row r="514" spans="5:17" s="60" customFormat="1" ht="15">
      <c r="E514" s="3"/>
      <c r="Q514" s="5"/>
    </row>
    <row r="515" spans="5:17" s="60" customFormat="1" ht="15">
      <c r="E515" s="3"/>
      <c r="Q515" s="5"/>
    </row>
    <row r="516" spans="5:17" s="60" customFormat="1" ht="15">
      <c r="E516" s="3"/>
      <c r="Q516" s="5"/>
    </row>
    <row r="517" spans="5:17" s="60" customFormat="1" ht="15">
      <c r="E517" s="3"/>
      <c r="Q517" s="5"/>
    </row>
    <row r="518" spans="5:17" s="60" customFormat="1" ht="15">
      <c r="E518" s="3"/>
      <c r="Q518" s="5"/>
    </row>
    <row r="519" spans="5:17" s="60" customFormat="1" ht="15">
      <c r="E519" s="3"/>
      <c r="Q519" s="5"/>
    </row>
    <row r="520" spans="5:17" s="60" customFormat="1" ht="15">
      <c r="E520" s="3"/>
      <c r="Q520" s="5"/>
    </row>
    <row r="521" spans="5:17" s="60" customFormat="1" ht="15">
      <c r="E521" s="3"/>
      <c r="Q521" s="5"/>
    </row>
    <row r="522" spans="5:17" s="60" customFormat="1" ht="15">
      <c r="E522" s="3"/>
      <c r="Q522" s="5"/>
    </row>
    <row r="523" spans="5:17" s="60" customFormat="1" ht="15">
      <c r="E523" s="3"/>
      <c r="Q523" s="5"/>
    </row>
    <row r="524" spans="5:17" s="60" customFormat="1" ht="15">
      <c r="E524" s="3"/>
      <c r="Q524" s="5"/>
    </row>
    <row r="525" spans="5:17" s="60" customFormat="1" ht="15">
      <c r="E525" s="3"/>
      <c r="Q525" s="5"/>
    </row>
    <row r="526" spans="5:17" s="60" customFormat="1" ht="15">
      <c r="E526" s="3"/>
      <c r="Q526" s="5"/>
    </row>
    <row r="527" spans="5:17" s="60" customFormat="1" ht="15">
      <c r="E527" s="3"/>
      <c r="Q527" s="5"/>
    </row>
    <row r="528" spans="5:17" s="60" customFormat="1" ht="15">
      <c r="E528" s="3"/>
      <c r="Q528" s="5"/>
    </row>
    <row r="529" spans="5:17" s="60" customFormat="1" ht="15">
      <c r="E529" s="3"/>
      <c r="Q529" s="5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2022-03-18T08:39:46Z</cp:lastPrinted>
  <dcterms:created xsi:type="dcterms:W3CDTF">2003-05-16T10:10:29Z</dcterms:created>
  <dcterms:modified xsi:type="dcterms:W3CDTF">2022-08-17T11:20:06Z</dcterms:modified>
  <cp:category/>
  <cp:version/>
  <cp:contentType/>
  <cp:contentStatus/>
</cp:coreProperties>
</file>