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Pliki ze stacji 71\D\1 ZAMÓWIENIA\Z Macierzy\SZP\2024\Rejestry 2024\Wnioski RZ - włączenia 2024\"/>
    </mc:Choice>
  </mc:AlternateContent>
  <bookViews>
    <workbookView xWindow="0" yWindow="0" windowWidth="28800" windowHeight="11700" tabRatio="790"/>
  </bookViews>
  <sheets>
    <sheet name="FORMULARZ OFERTY" sheetId="13" r:id="rId1"/>
    <sheet name="wartości" sheetId="15" r:id="rId2"/>
    <sheet name="pomoc" sheetId="14" r:id="rId3"/>
  </sheets>
  <definedNames>
    <definedName name="_xlnm._FilterDatabase" localSheetId="0" hidden="1">'FORMULARZ OFERTY'!#REF!</definedName>
    <definedName name="K_10">KrytK10[K10]</definedName>
    <definedName name="K_2">KrytK2[K2]</definedName>
    <definedName name="K_3">KrytK3[K3]</definedName>
    <definedName name="K_4">KrytK4[K4]</definedName>
    <definedName name="K_5">KrytK5[K5]</definedName>
    <definedName name="K_6">KrytK6[K6]</definedName>
    <definedName name="K_7">KrytK7[K7]</definedName>
    <definedName name="K_8">KrytK8[K8]</definedName>
    <definedName name="K_9">KrytK9[K9]</definedName>
    <definedName name="_xlnm.Print_Area" localSheetId="0">'FORMULARZ OFERTY'!$B$1:$R$29</definedName>
    <definedName name="_xlnm.Print_Area" localSheetId="2">pomoc!$C$1:$I$18</definedName>
    <definedName name="Rodzaj_WYKONAWCY">rodzWYK[Rodzaj WYKONAWCY]</definedName>
    <definedName name="TAK_NIE">TakNie[Wybór]</definedName>
    <definedName name="TRYB">Tryby[Tryby]</definedName>
    <definedName name="_xlnm.Print_Titles" localSheetId="0">'FORMULARZ OFERTY'!$23:$24</definedName>
    <definedName name="wojewodztwaPL">wowjewodztwa[[Województwa ]]</definedName>
    <definedName name="Zadanie">ZADANIEpost[Zadanie]</definedName>
    <definedName name="ZakresZP_PO">ZakresP_PO[Zakres]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3" l="1"/>
  <c r="E27" i="13"/>
  <c r="A27" i="13" l="1"/>
  <c r="M33" i="15" l="1"/>
  <c r="C33" i="15"/>
  <c r="D32" i="15"/>
  <c r="E31" i="15"/>
  <c r="G30" i="15"/>
  <c r="H29" i="15"/>
  <c r="I28" i="15"/>
  <c r="K27" i="15"/>
  <c r="L26" i="15"/>
  <c r="M25" i="15"/>
  <c r="C25" i="15"/>
  <c r="D24" i="15"/>
  <c r="E23" i="15"/>
  <c r="G22" i="15"/>
  <c r="H21" i="15"/>
  <c r="I20" i="15"/>
  <c r="K19" i="15"/>
  <c r="L18" i="15"/>
  <c r="M17" i="15"/>
  <c r="C17" i="15"/>
  <c r="D16" i="15"/>
  <c r="E15" i="15"/>
  <c r="G14" i="15"/>
  <c r="H13" i="15"/>
  <c r="I12" i="15"/>
  <c r="K11" i="15"/>
  <c r="L10" i="15"/>
  <c r="M9" i="15"/>
  <c r="C9" i="15"/>
  <c r="K32" i="15"/>
  <c r="C30" i="15"/>
  <c r="G27" i="15"/>
  <c r="K24" i="15"/>
  <c r="C22" i="15"/>
  <c r="G19" i="15"/>
  <c r="L15" i="15"/>
  <c r="G11" i="15"/>
  <c r="L33" i="15"/>
  <c r="M32" i="15"/>
  <c r="C32" i="15"/>
  <c r="D31" i="15"/>
  <c r="E30" i="15"/>
  <c r="G29" i="15"/>
  <c r="H28" i="15"/>
  <c r="I27" i="15"/>
  <c r="K26" i="15"/>
  <c r="L25" i="15"/>
  <c r="M24" i="15"/>
  <c r="C24" i="15"/>
  <c r="D23" i="15"/>
  <c r="E22" i="15"/>
  <c r="G21" i="15"/>
  <c r="H20" i="15"/>
  <c r="I19" i="15"/>
  <c r="K18" i="15"/>
  <c r="L17" i="15"/>
  <c r="M16" i="15"/>
  <c r="C16" i="15"/>
  <c r="D15" i="15"/>
  <c r="E14" i="15"/>
  <c r="G13" i="15"/>
  <c r="H12" i="15"/>
  <c r="I11" i="15"/>
  <c r="K10" i="15"/>
  <c r="L9" i="15"/>
  <c r="I33" i="15"/>
  <c r="L31" i="15"/>
  <c r="D29" i="15"/>
  <c r="H26" i="15"/>
  <c r="L23" i="15"/>
  <c r="D21" i="15"/>
  <c r="H18" i="15"/>
  <c r="M14" i="15"/>
  <c r="I9" i="15"/>
  <c r="K33" i="15"/>
  <c r="L32" i="15"/>
  <c r="M31" i="15"/>
  <c r="C31" i="15"/>
  <c r="D30" i="15"/>
  <c r="E29" i="15"/>
  <c r="G28" i="15"/>
  <c r="H27" i="15"/>
  <c r="I26" i="15"/>
  <c r="K25" i="15"/>
  <c r="L24" i="15"/>
  <c r="M23" i="15"/>
  <c r="C23" i="15"/>
  <c r="D22" i="15"/>
  <c r="E21" i="15"/>
  <c r="G20" i="15"/>
  <c r="H19" i="15"/>
  <c r="I18" i="15"/>
  <c r="K17" i="15"/>
  <c r="L16" i="15"/>
  <c r="M15" i="15"/>
  <c r="C15" i="15"/>
  <c r="D14" i="15"/>
  <c r="E13" i="15"/>
  <c r="G12" i="15"/>
  <c r="H11" i="15"/>
  <c r="I10" i="15"/>
  <c r="K9" i="15"/>
  <c r="M30" i="15"/>
  <c r="E28" i="15"/>
  <c r="I25" i="15"/>
  <c r="M22" i="15"/>
  <c r="E20" i="15"/>
  <c r="I17" i="15"/>
  <c r="E12" i="15"/>
  <c r="H33" i="15"/>
  <c r="I32" i="15"/>
  <c r="K31" i="15"/>
  <c r="L30" i="15"/>
  <c r="M29" i="15"/>
  <c r="C29" i="15"/>
  <c r="D28" i="15"/>
  <c r="E27" i="15"/>
  <c r="G26" i="15"/>
  <c r="H25" i="15"/>
  <c r="I24" i="15"/>
  <c r="K23" i="15"/>
  <c r="L22" i="15"/>
  <c r="M21" i="15"/>
  <c r="C21" i="15"/>
  <c r="D20" i="15"/>
  <c r="E19" i="15"/>
  <c r="G18" i="15"/>
  <c r="H17" i="15"/>
  <c r="I16" i="15"/>
  <c r="K15" i="15"/>
  <c r="L14" i="15"/>
  <c r="M13" i="15"/>
  <c r="C13" i="15"/>
  <c r="D12" i="15"/>
  <c r="E11" i="15"/>
  <c r="G10" i="15"/>
  <c r="H9" i="15"/>
  <c r="G33" i="15"/>
  <c r="H32" i="15"/>
  <c r="I31" i="15"/>
  <c r="K30" i="15"/>
  <c r="L29" i="15"/>
  <c r="M28" i="15"/>
  <c r="C28" i="15"/>
  <c r="D27" i="15"/>
  <c r="E26" i="15"/>
  <c r="G25" i="15"/>
  <c r="H24" i="15"/>
  <c r="I23" i="15"/>
  <c r="K22" i="15"/>
  <c r="L21" i="15"/>
  <c r="M20" i="15"/>
  <c r="C20" i="15"/>
  <c r="D19" i="15"/>
  <c r="E18" i="15"/>
  <c r="G17" i="15"/>
  <c r="H16" i="15"/>
  <c r="I15" i="15"/>
  <c r="K14" i="15"/>
  <c r="L13" i="15"/>
  <c r="M12" i="15"/>
  <c r="C12" i="15"/>
  <c r="D11" i="15"/>
  <c r="E10" i="15"/>
  <c r="G9" i="15"/>
  <c r="K6" i="15"/>
  <c r="G6" i="15"/>
  <c r="C14" i="15"/>
  <c r="E33" i="15"/>
  <c r="G32" i="15"/>
  <c r="H31" i="15"/>
  <c r="I30" i="15"/>
  <c r="K29" i="15"/>
  <c r="L28" i="15"/>
  <c r="M27" i="15"/>
  <c r="C27" i="15"/>
  <c r="D26" i="15"/>
  <c r="E25" i="15"/>
  <c r="G24" i="15"/>
  <c r="H23" i="15"/>
  <c r="I22" i="15"/>
  <c r="K21" i="15"/>
  <c r="L20" i="15"/>
  <c r="M19" i="15"/>
  <c r="C19" i="15"/>
  <c r="D18" i="15"/>
  <c r="E17" i="15"/>
  <c r="G16" i="15"/>
  <c r="H15" i="15"/>
  <c r="I14" i="15"/>
  <c r="K13" i="15"/>
  <c r="L12" i="15"/>
  <c r="M11" i="15"/>
  <c r="C11" i="15"/>
  <c r="D10" i="15"/>
  <c r="E9" i="15"/>
  <c r="D13" i="15"/>
  <c r="D33" i="15"/>
  <c r="E32" i="15"/>
  <c r="G31" i="15"/>
  <c r="H30" i="15"/>
  <c r="I29" i="15"/>
  <c r="K28" i="15"/>
  <c r="L27" i="15"/>
  <c r="M26" i="15"/>
  <c r="C26" i="15"/>
  <c r="D25" i="15"/>
  <c r="E24" i="15"/>
  <c r="G23" i="15"/>
  <c r="H22" i="15"/>
  <c r="I21" i="15"/>
  <c r="K20" i="15"/>
  <c r="L19" i="15"/>
  <c r="M18" i="15"/>
  <c r="C18" i="15"/>
  <c r="D17" i="15"/>
  <c r="E16" i="15"/>
  <c r="G15" i="15"/>
  <c r="H14" i="15"/>
  <c r="I13" i="15"/>
  <c r="K12" i="15"/>
  <c r="L11" i="15"/>
  <c r="M10" i="15"/>
  <c r="C10" i="15"/>
  <c r="D9" i="15"/>
  <c r="C6" i="15"/>
  <c r="K16" i="15"/>
  <c r="H10" i="15"/>
  <c r="M27" i="13" l="1"/>
  <c r="G7" i="15" s="1"/>
  <c r="G8" i="15" l="1"/>
  <c r="G5" i="15"/>
  <c r="N27" i="13"/>
  <c r="H7" i="15" s="1"/>
  <c r="I27" i="13"/>
  <c r="D8" i="15" l="1"/>
  <c r="C8" i="15"/>
  <c r="I6" i="15"/>
  <c r="I8" i="15"/>
  <c r="H6" i="15"/>
  <c r="H8" i="15"/>
  <c r="D6" i="15"/>
  <c r="C7" i="15"/>
  <c r="C4" i="15"/>
  <c r="I26" i="13" s="1"/>
  <c r="H4" i="15"/>
  <c r="N26" i="13" s="1"/>
  <c r="G4" i="15"/>
  <c r="M26" i="13" s="1"/>
  <c r="C5" i="15"/>
  <c r="H5" i="15"/>
  <c r="I5" i="15"/>
  <c r="O27" i="13"/>
  <c r="I7" i="15" s="1"/>
  <c r="J27" i="13"/>
  <c r="P27" i="13"/>
  <c r="E8" i="15" l="1"/>
  <c r="K8" i="15"/>
  <c r="L6" i="15"/>
  <c r="L8" i="15"/>
  <c r="E6" i="15"/>
  <c r="D4" i="15"/>
  <c r="D7" i="15"/>
  <c r="K7" i="15"/>
  <c r="K5" i="15"/>
  <c r="I4" i="15"/>
  <c r="D5" i="15"/>
  <c r="K4" i="15"/>
  <c r="P26" i="13" s="1"/>
  <c r="H2" i="15"/>
  <c r="N25" i="13" s="1"/>
  <c r="G2" i="15"/>
  <c r="M25" i="13" s="1"/>
  <c r="C2" i="15"/>
  <c r="I25" i="13" s="1"/>
  <c r="Q27" i="13"/>
  <c r="K27" i="13"/>
  <c r="M6" i="15" l="1"/>
  <c r="M8" i="15"/>
  <c r="L4" i="15"/>
  <c r="L7" i="15"/>
  <c r="E4" i="15"/>
  <c r="E7" i="15"/>
  <c r="E5" i="15"/>
  <c r="L5" i="15"/>
  <c r="K2" i="15"/>
  <c r="P25" i="13" s="1"/>
  <c r="I2" i="15"/>
  <c r="O25" i="13" s="1"/>
  <c r="O26" i="13"/>
  <c r="J26" i="13"/>
  <c r="R27" i="13"/>
  <c r="D2" i="15"/>
  <c r="J25" i="13" s="1"/>
  <c r="Q26" i="13" l="1"/>
  <c r="M4" i="15"/>
  <c r="M7" i="15"/>
  <c r="M5" i="15"/>
  <c r="K17" i="13"/>
  <c r="L2" i="15"/>
  <c r="Q25" i="13" s="1"/>
  <c r="K26" i="13"/>
  <c r="E2" i="15"/>
  <c r="R26" i="13" l="1"/>
  <c r="M2" i="15"/>
  <c r="R25" i="13" s="1"/>
  <c r="K25" i="13"/>
  <c r="I17" i="13"/>
  <c r="F17" i="13" l="1"/>
</calcChain>
</file>

<file path=xl/sharedStrings.xml><?xml version="1.0" encoding="utf-8"?>
<sst xmlns="http://schemas.openxmlformats.org/spreadsheetml/2006/main" count="175" uniqueCount="138">
  <si>
    <t>Lp.</t>
  </si>
  <si>
    <t>Jm</t>
  </si>
  <si>
    <t>Cena jedn. netto
(w zł.)</t>
  </si>
  <si>
    <t>VAT
w %</t>
  </si>
  <si>
    <t>Wartość netto
(w zł.)</t>
  </si>
  <si>
    <t>Wartość brutto
(w zł.)</t>
  </si>
  <si>
    <t>Wartość VAT
(w zł.)</t>
  </si>
  <si>
    <t>RAZEM ZAKRES PODSTAWOWY + PRAO OPCJI</t>
  </si>
  <si>
    <t>TAK</t>
  </si>
  <si>
    <t>NIE</t>
  </si>
  <si>
    <t>Wybór</t>
  </si>
  <si>
    <t>Wykonawcy wspólnie ubiegają się o udzielenie zamówienia</t>
  </si>
  <si>
    <t xml:space="preserve">Województwa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</si>
  <si>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</si>
  <si>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</si>
  <si>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</si>
  <si>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</si>
  <si>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</si>
  <si>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</si>
  <si>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</si>
  <si>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</si>
  <si>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</si>
  <si>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</si>
  <si>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</si>
  <si>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</si>
  <si>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</si>
  <si>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</si>
  <si>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</si>
  <si>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zachodniopomosrkie</t>
  </si>
  <si>
    <t>Rodzaj Wykonawcy</t>
  </si>
  <si>
    <t>Rodzaj WYKONAWCY</t>
  </si>
  <si>
    <t>Mikroprzedsiębiorstwo</t>
  </si>
  <si>
    <t>Małe przedsiębiorstwo</t>
  </si>
  <si>
    <t>Średnie przedsiębiorstwo</t>
  </si>
  <si>
    <t>Jednoosobowa działalność gospodarcza</t>
  </si>
  <si>
    <t>Osoba fizyczna nieprowadząca działalności gospodarczej</t>
  </si>
  <si>
    <t>Inny rodzaj</t>
  </si>
  <si>
    <t>prowadzonego przez:</t>
  </si>
  <si>
    <t>ZAMAWIAJĄCY- SKARB PAŃSTWA ODDZIAŁ ZABEZPIECZENIA ŻANDARMERII WOJSKOWEJ</t>
  </si>
  <si>
    <t>WARSZAWA</t>
  </si>
  <si>
    <t>03-163</t>
  </si>
  <si>
    <t>Tryby</t>
  </si>
  <si>
    <t>po zapoznaniu się z dokumentami zamówienia, jako WYKONAWCA oferuję wykonanie zamówienia zgodnie z niżej przedstawionymi warunkami:</t>
  </si>
  <si>
    <t xml:space="preserve">przetarg nieograniczony - art. 132 ustawy Pzp, </t>
  </si>
  <si>
    <t xml:space="preserve">przetarg ograniczony - art. 140 ustawy Pzp, </t>
  </si>
  <si>
    <t xml:space="preserve">przetarg ograniczony OiB - art. 411 ustawy Pzp, </t>
  </si>
  <si>
    <t xml:space="preserve">zamówienie z wolnej ręki - art. 214 ust 1 pkt 1 ustawy Pzp, </t>
  </si>
  <si>
    <t xml:space="preserve">zamówienie z wolnej ręki - art. 214 ust 1 pkt 6 ustawy Pzp, </t>
  </si>
  <si>
    <t xml:space="preserve">zamówienie z wolnej ręki - art. 305 pkt 1 ustawy Pzp, </t>
  </si>
  <si>
    <t xml:space="preserve">zamówienie z wolnej ręki - art. 305 pkt 2 ustawy Pzp, </t>
  </si>
  <si>
    <t xml:space="preserve">zamówienie z wolnej ręki OiB - art. 415 ust 2 pkt 1 ustawy Pzp, </t>
  </si>
  <si>
    <t xml:space="preserve">zamówienie z wolnej ręki OiB - art. 415 ust 2 pkt 2 ustawy Pzp, </t>
  </si>
  <si>
    <t xml:space="preserve">zamówienie z wolnej ręki OiB - art. 415 ust 2 pkt 7 ustawy Pzp, </t>
  </si>
  <si>
    <t xml:space="preserve">podstawowy tryb I - art. 275 pkt 1 ustawy Pzp, </t>
  </si>
  <si>
    <t xml:space="preserve">podstawowy tryb II - art. 275 pkt 2 ustawy Pzp, </t>
  </si>
  <si>
    <t xml:space="preserve">podstawowy tryb III - art. 275 pkt 3 ustawy Pzp, </t>
  </si>
  <si>
    <t>nazwa i oznaczenie postępowania</t>
  </si>
  <si>
    <t>Adres:       miejscowość</t>
  </si>
  <si>
    <t>kod pocztowy</t>
  </si>
  <si>
    <t>NIP</t>
  </si>
  <si>
    <t>Kraj</t>
  </si>
  <si>
    <t>Województwo</t>
  </si>
  <si>
    <t>REGON</t>
  </si>
  <si>
    <r>
      <t xml:space="preserve">Imię Nazwisko osoby </t>
    </r>
    <r>
      <rPr>
        <i/>
        <sz val="9"/>
        <color rgb="FFC00000"/>
        <rFont val="Arial Narrow"/>
        <family val="2"/>
        <charset val="238"/>
      </rPr>
      <t>uprawnionej do reprezentacji Wykonawcy lub pełnomocnika</t>
    </r>
  </si>
  <si>
    <t>zadanie</t>
  </si>
  <si>
    <t>wartość netto</t>
  </si>
  <si>
    <t>wartość vat</t>
  </si>
  <si>
    <t>wartość brutto</t>
  </si>
  <si>
    <t>RAZEM</t>
  </si>
  <si>
    <t>ZP</t>
  </si>
  <si>
    <t>PO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</si>
  <si>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</si>
  <si>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</si>
  <si>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</si>
  <si>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</si>
  <si>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</si>
  <si>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</si>
  <si>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</si>
  <si>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</si>
  <si>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</si>
  <si>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Kolumna72</t>
  </si>
  <si>
    <t>Kolumna63</t>
  </si>
  <si>
    <t>Kolumna84</t>
  </si>
  <si>
    <t>Kolumna95</t>
  </si>
  <si>
    <t>ZADANIE</t>
  </si>
  <si>
    <t>zakres podstawowy</t>
  </si>
  <si>
    <t>prawo opcji</t>
  </si>
  <si>
    <t>część</t>
  </si>
  <si>
    <t xml:space="preserve">Tabela 1 </t>
  </si>
  <si>
    <t xml:space="preserve">szczegółowe informacje w zakresie poszczególnych zadań oraz cen, wartości netto, VAT i brutto zawiera Tabela 1  </t>
  </si>
  <si>
    <r>
      <t xml:space="preserve">Dane </t>
    </r>
    <r>
      <rPr>
        <b/>
        <i/>
        <sz val="10"/>
        <color theme="1"/>
        <rFont val="Arial Narrow"/>
        <family val="2"/>
        <charset val="238"/>
      </rPr>
      <t>WYKONAWCY</t>
    </r>
    <r>
      <rPr>
        <i/>
        <sz val="10"/>
        <color theme="1"/>
        <rFont val="Arial Narrow"/>
        <family val="2"/>
        <charset val="238"/>
      </rPr>
      <t xml:space="preserve"> składającego ofertę:   nazwa </t>
    </r>
  </si>
  <si>
    <t>JANA OSTROROGA 35</t>
  </si>
  <si>
    <t>ulica, nr</t>
  </si>
  <si>
    <t>Imię Nazwisko osoby do kontaktu</t>
  </si>
  <si>
    <t>tel:</t>
  </si>
  <si>
    <t>adres e-mail</t>
  </si>
  <si>
    <t xml:space="preserve">ZADANIE </t>
  </si>
  <si>
    <r>
      <t>K1 - cena</t>
    </r>
    <r>
      <rPr>
        <i/>
        <sz val="10"/>
        <color theme="1"/>
        <rFont val="Arial Narrow"/>
        <family val="2"/>
        <charset val="238"/>
      </rPr>
      <t xml:space="preserve"> (łączna wartość brutto)     </t>
    </r>
  </si>
  <si>
    <t>Nazwa prrzedmiotu</t>
  </si>
  <si>
    <t>ILOŚĆ 
zakr podst + opcja</t>
  </si>
  <si>
    <t>Zakres</t>
  </si>
  <si>
    <t>skrót</t>
  </si>
  <si>
    <t>Zadanie</t>
  </si>
  <si>
    <t>KRYTERIA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</si>
  <si>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</si>
  <si>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</si>
  <si>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</si>
  <si>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</si>
  <si>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</si>
  <si>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</si>
  <si>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</si>
  <si>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</si>
  <si>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</si>
  <si>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do xxx</t>
  </si>
  <si>
    <t>Wartość netto
(w zł.) ZP</t>
  </si>
  <si>
    <t>Wartość VAT
(w zł.)ZP</t>
  </si>
  <si>
    <t>Wartość brutto
(w zł.)ZP</t>
  </si>
  <si>
    <t>Wartość netto
(w zł.) PO</t>
  </si>
  <si>
    <t>ZAKRES PODSTAWOWY (ZP)</t>
  </si>
  <si>
    <t>Wartość VAT
(w zł.) PO</t>
  </si>
  <si>
    <t>Wartość brutto
(w zł.) PO</t>
  </si>
  <si>
    <t>PRAWO OPCJI
ilość</t>
  </si>
  <si>
    <t>ZAKRES PODST 
ilość</t>
  </si>
  <si>
    <t>wszystko</t>
  </si>
  <si>
    <t>Razem:</t>
  </si>
  <si>
    <t>Przystępując do postępowania o udzielenie zamówienia publicznego</t>
  </si>
  <si>
    <t xml:space="preserve">Załącznik nr </t>
  </si>
  <si>
    <t>(zamówienie w dziedzinach OiB poniżej 431 tys. E)</t>
  </si>
  <si>
    <r>
      <rPr>
        <b/>
        <sz val="10"/>
        <color theme="0" tint="-0.34998626667073579"/>
        <rFont val="Arial"/>
        <family val="2"/>
        <charset val="238"/>
      </rPr>
      <t>ZAKRES OBJĘTY PRAWEM OPCJI (PO)</t>
    </r>
    <r>
      <rPr>
        <b/>
        <sz val="10"/>
        <color theme="1"/>
        <rFont val="Arial"/>
        <family val="2"/>
        <charset val="238"/>
      </rPr>
      <t xml:space="preserve"> - NIE DOTYCZY</t>
    </r>
  </si>
  <si>
    <t>RZ/         /D/2024</t>
  </si>
  <si>
    <t>K1 - cena</t>
  </si>
  <si>
    <t>szt.</t>
  </si>
  <si>
    <t>- liczba wirników</t>
  </si>
  <si>
    <t>powyżej 10</t>
  </si>
  <si>
    <t>DOSTAWA URZĄDZENIA DO PODWODNEJ INSPEKCJI KRYMINALISTYCZNEJ dla ŻW</t>
  </si>
  <si>
    <t>Urządzenie do podwodnej inspekcji kryminalistycznej</t>
  </si>
  <si>
    <t xml:space="preserve">K2 </t>
  </si>
  <si>
    <t>(zamówienie poniżej 130 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</si>
</sst>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zł&quot;* #,##0.00_);_(&quot;zł&quot;* \(#,##0.00\);_(&quot;zł&quot;* &quot;-&quot;??_);_(@_)"/>
    <numFmt numFmtId="165" formatCode="_-* #,##0.00\ _z_ł_-;\-* #,##0.00\ _z_ł_-;_-* &quot;-&quot;??\ _z_ł_-;_-@_-"/>
    <numFmt numFmtId="166" formatCode="00\-000"/>
    <numFmt numFmtId="167" formatCode="000\-000\-00\-00"/>
    <numFmt numFmtId="168" formatCode="[&lt;=9999999]###\-###\-###;\(###\)\ ###\-###\-###"/>
  </numFmts>
  <fonts count="6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rgb="FF0000CC"/>
      <name val="Arial Narrow"/>
      <family val="2"/>
      <charset val="238"/>
    </font>
    <font>
      <sz val="11"/>
      <color rgb="FF0D0046"/>
      <name val="Arial Narrow"/>
      <family val="2"/>
      <charset val="238"/>
    </font>
    <font>
      <b/>
      <sz val="11"/>
      <color rgb="FF0D0046"/>
      <name val="Arial Narrow"/>
      <family val="2"/>
      <charset val="238"/>
    </font>
    <font>
      <sz val="11"/>
      <color rgb="FF0D0046"/>
      <name val="Arial"/>
      <family val="2"/>
      <charset val="238"/>
    </font>
    <font>
      <sz val="11"/>
      <color rgb="FF660066"/>
      <name val="Arial Narrow"/>
      <family val="2"/>
      <charset val="238"/>
    </font>
    <font>
      <sz val="11"/>
      <color theme="1"/>
      <name val="Calibri"/>
      <family val="2"/>
      <scheme val="minor"/>
    </font>
    <font>
      <i/>
      <sz val="8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9"/>
      <color theme="2" tint="-0.499984740745262"/>
      <name val="Arial Narrow"/>
      <family val="2"/>
      <charset val="238"/>
    </font>
    <font>
      <b/>
      <sz val="16"/>
      <color rgb="FF0000CC"/>
      <name val="Arial Narrow"/>
      <family val="2"/>
      <charset val="238"/>
    </font>
    <font>
      <b/>
      <sz val="10"/>
      <color rgb="FF0000CC"/>
      <name val="Arial"/>
      <family val="2"/>
      <charset val="238"/>
    </font>
    <font>
      <b/>
      <sz val="11"/>
      <name val="Arial"/>
      <family val="2"/>
      <charset val="238"/>
    </font>
    <font>
      <b/>
      <i/>
      <sz val="9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9"/>
      <color rgb="FFC00000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0D0046"/>
      <name val="Arial"/>
      <family val="2"/>
      <charset val="238"/>
    </font>
    <font>
      <b/>
      <i/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i/>
      <sz val="8.5"/>
      <color theme="1"/>
      <name val="Arial Narrow"/>
      <family val="2"/>
      <charset val="238"/>
    </font>
    <font>
      <i/>
      <sz val="8.5"/>
      <name val="Arial Narrow"/>
      <family val="2"/>
      <charset val="238"/>
    </font>
    <font>
      <sz val="13"/>
      <color theme="1"/>
      <name val="Arial Narrow"/>
      <family val="2"/>
      <charset val="238"/>
    </font>
    <font>
      <b/>
      <i/>
      <sz val="11"/>
      <color theme="0" tint="-0.499984740745262"/>
      <name val="Arial Narrow"/>
      <family val="2"/>
      <charset val="238"/>
    </font>
    <font>
      <b/>
      <i/>
      <sz val="9"/>
      <color theme="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2"/>
      <color rgb="FF0000CC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i/>
      <sz val="8"/>
      <color theme="2" tint="-0.499984740745262"/>
      <name val="Arial Narrow"/>
      <family val="2"/>
      <charset val="238"/>
    </font>
    <font>
      <b/>
      <i/>
      <sz val="9"/>
      <color rgb="FFC00000"/>
      <name val="Arial Narrow"/>
      <family val="2"/>
      <charset val="238"/>
    </font>
    <font>
      <b/>
      <i/>
      <sz val="8"/>
      <color rgb="FFFF0000"/>
      <name val="Arial Narrow"/>
      <family val="2"/>
      <charset val="238"/>
    </font>
    <font>
      <i/>
      <sz val="8"/>
      <color rgb="FFFF0000"/>
      <name val="Arial Narrow"/>
      <family val="2"/>
      <charset val="238"/>
    </font>
    <font>
      <sz val="10"/>
      <color rgb="FF0000CC"/>
      <name val="Arial Narrow"/>
      <family val="2"/>
      <charset val="238"/>
    </font>
    <font>
      <i/>
      <sz val="6"/>
      <color theme="1"/>
      <name val="Arial Narrow"/>
      <family val="2"/>
      <charset val="238"/>
    </font>
    <font>
      <b/>
      <i/>
      <sz val="7.5"/>
      <name val="Arial"/>
      <family val="2"/>
      <charset val="238"/>
    </font>
    <font>
      <sz val="8"/>
      <color theme="0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sz val="10.5"/>
      <name val="Arial Narrow"/>
      <family val="2"/>
      <charset val="238"/>
    </font>
    <font>
      <i/>
      <sz val="7.5"/>
      <color rgb="FFC00000"/>
      <name val="Arial Narrow"/>
      <family val="2"/>
      <charset val="238"/>
    </font>
    <font>
      <b/>
      <sz val="14"/>
      <color rgb="FF006600"/>
      <name val="Arial Narrow"/>
      <family val="2"/>
      <charset val="238"/>
    </font>
    <font>
      <b/>
      <i/>
      <sz val="10"/>
      <color rgb="FF006600"/>
      <name val="Arial Narrow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i/>
      <sz val="8"/>
      <color theme="0" tint="-0.34998626667073579"/>
      <name val="Arial"/>
      <family val="2"/>
      <charset val="238"/>
    </font>
    <font>
      <b/>
      <sz val="9"/>
      <color theme="2"/>
      <name val="Arial Narrow"/>
      <family val="2"/>
      <charset val="238"/>
    </font>
    <font>
      <sz val="9"/>
      <color theme="2"/>
      <name val="Arial Narrow"/>
      <family val="2"/>
      <charset val="238"/>
    </font>
    <font>
      <b/>
      <sz val="12"/>
      <color rgb="FF00B050"/>
      <name val="Arial Narrow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2CE"/>
        <bgColor indexed="64"/>
      </patternFill>
    </fill>
    <fill>
      <patternFill patternType="solid">
        <fgColor rgb="FFD7E0F1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0000CC"/>
      </left>
      <right/>
      <top style="thick">
        <color rgb="FF0000CC"/>
      </top>
      <bottom style="medium">
        <color auto="1"/>
      </bottom>
      <diagonal/>
    </border>
    <border>
      <left/>
      <right/>
      <top style="thick">
        <color rgb="FF0000CC"/>
      </top>
      <bottom style="medium">
        <color auto="1"/>
      </bottom>
      <diagonal/>
    </border>
    <border>
      <left/>
      <right style="thick">
        <color rgb="FF0000CC"/>
      </right>
      <top style="thick">
        <color rgb="FF0000CC"/>
      </top>
      <bottom style="medium">
        <color auto="1"/>
      </bottom>
      <diagonal/>
    </border>
    <border>
      <left style="thick">
        <color rgb="FF0000CC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theme="0" tint="-0.499984740745262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auto="1"/>
      </top>
      <bottom/>
      <diagonal/>
    </border>
    <border>
      <left style="thick">
        <color rgb="FF0000CC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0000CC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auto="1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18" fillId="0" borderId="0"/>
    <xf numFmtId="164" fontId="20" fillId="0" borderId="0" applyFont="0" applyFill="0" applyBorder="0" applyAlignment="0" applyProtection="0"/>
  </cellStyleXfs>
  <cellXfs count="223">
    <xf numFmtId="0" fontId="0" fillId="0" borderId="0" xfId="0"/>
    <xf numFmtId="0" fontId="28" fillId="11" borderId="0" xfId="0" applyFont="1" applyFill="1" applyBorder="1" applyProtection="1"/>
    <xf numFmtId="0" fontId="31" fillId="11" borderId="0" xfId="0" applyFont="1" applyFill="1" applyBorder="1" applyAlignment="1" applyProtection="1">
      <alignment horizontal="right" vertical="center"/>
    </xf>
    <xf numFmtId="0" fontId="22" fillId="11" borderId="0" xfId="0" applyFont="1" applyFill="1" applyBorder="1" applyAlignment="1" applyProtection="1">
      <alignment vertical="center"/>
    </xf>
    <xf numFmtId="0" fontId="25" fillId="11" borderId="0" xfId="0" applyFont="1" applyFill="1" applyBorder="1" applyAlignment="1" applyProtection="1">
      <alignment horizontal="right" vertical="center"/>
    </xf>
    <xf numFmtId="0" fontId="6" fillId="11" borderId="0" xfId="0" applyFont="1" applyFill="1" applyBorder="1" applyProtection="1"/>
    <xf numFmtId="0" fontId="6" fillId="11" borderId="0" xfId="0" applyFont="1" applyFill="1" applyProtection="1"/>
    <xf numFmtId="0" fontId="25" fillId="11" borderId="0" xfId="0" applyFont="1" applyFill="1" applyProtection="1"/>
    <xf numFmtId="0" fontId="13" fillId="11" borderId="0" xfId="0" applyFont="1" applyFill="1" applyProtection="1"/>
    <xf numFmtId="0" fontId="13" fillId="11" borderId="0" xfId="0" applyFont="1" applyFill="1" applyBorder="1" applyAlignment="1" applyProtection="1">
      <alignment horizontal="center"/>
    </xf>
    <xf numFmtId="0" fontId="22" fillId="11" borderId="0" xfId="0" applyFont="1" applyFill="1" applyBorder="1" applyAlignment="1" applyProtection="1">
      <alignment horizontal="right" vertical="center"/>
    </xf>
    <xf numFmtId="166" fontId="13" fillId="11" borderId="0" xfId="0" applyNumberFormat="1" applyFont="1" applyFill="1" applyBorder="1" applyAlignment="1" applyProtection="1">
      <alignment horizontal="center"/>
    </xf>
    <xf numFmtId="0" fontId="26" fillId="10" borderId="0" xfId="0" applyFont="1" applyFill="1" applyBorder="1" applyAlignment="1" applyProtection="1">
      <alignment horizontal="right" vertical="center"/>
    </xf>
    <xf numFmtId="0" fontId="6" fillId="11" borderId="0" xfId="0" applyFont="1" applyFill="1" applyBorder="1" applyAlignment="1" applyProtection="1"/>
    <xf numFmtId="0" fontId="14" fillId="11" borderId="0" xfId="0" applyFont="1" applyFill="1" applyBorder="1" applyProtection="1"/>
    <xf numFmtId="0" fontId="11" fillId="11" borderId="0" xfId="0" applyFont="1" applyFill="1" applyBorder="1" applyProtection="1"/>
    <xf numFmtId="0" fontId="14" fillId="11" borderId="0" xfId="0" applyFont="1" applyFill="1" applyProtection="1"/>
    <xf numFmtId="0" fontId="24" fillId="10" borderId="0" xfId="0" applyFont="1" applyFill="1" applyBorder="1" applyAlignment="1" applyProtection="1">
      <alignment horizontal="right" vertical="center"/>
    </xf>
    <xf numFmtId="0" fontId="34" fillId="11" borderId="0" xfId="0" applyFont="1" applyFill="1" applyBorder="1" applyAlignment="1" applyProtection="1"/>
    <xf numFmtId="0" fontId="38" fillId="5" borderId="11" xfId="0" applyFont="1" applyFill="1" applyBorder="1" applyProtection="1"/>
    <xf numFmtId="0" fontId="39" fillId="5" borderId="12" xfId="0" applyFont="1" applyFill="1" applyBorder="1" applyProtection="1"/>
    <xf numFmtId="0" fontId="39" fillId="5" borderId="13" xfId="0" applyFont="1" applyFill="1" applyBorder="1" applyProtection="1"/>
    <xf numFmtId="166" fontId="9" fillId="9" borderId="27" xfId="0" applyNumberFormat="1" applyFont="1" applyFill="1" applyBorder="1" applyAlignment="1" applyProtection="1">
      <alignment horizontal="center"/>
    </xf>
    <xf numFmtId="0" fontId="41" fillId="11" borderId="0" xfId="0" applyFont="1" applyFill="1" applyBorder="1" applyAlignment="1" applyProtection="1">
      <alignment horizontal="right" vertical="center"/>
    </xf>
    <xf numFmtId="0" fontId="40" fillId="10" borderId="0" xfId="0" applyFont="1" applyFill="1" applyBorder="1" applyAlignment="1" applyProtection="1">
      <alignment horizontal="right" vertical="center" wrapText="1"/>
    </xf>
    <xf numFmtId="0" fontId="19" fillId="11" borderId="0" xfId="0" applyFont="1" applyFill="1" applyBorder="1" applyAlignment="1" applyProtection="1">
      <alignment horizontal="right" vertical="center"/>
    </xf>
    <xf numFmtId="0" fontId="6" fillId="9" borderId="0" xfId="0" applyFont="1" applyFill="1" applyBorder="1" applyAlignment="1" applyProtection="1">
      <alignment vertical="center"/>
    </xf>
    <xf numFmtId="0" fontId="34" fillId="9" borderId="0" xfId="0" applyFont="1" applyFill="1" applyBorder="1" applyAlignment="1" applyProtection="1"/>
    <xf numFmtId="0" fontId="6" fillId="11" borderId="30" xfId="0" applyFont="1" applyFill="1" applyBorder="1" applyProtection="1"/>
    <xf numFmtId="0" fontId="40" fillId="11" borderId="0" xfId="0" applyFont="1" applyFill="1" applyBorder="1" applyAlignment="1" applyProtection="1">
      <alignment horizontal="right" vertical="center" wrapText="1"/>
    </xf>
    <xf numFmtId="0" fontId="11" fillId="11" borderId="31" xfId="0" applyFont="1" applyFill="1" applyBorder="1" applyAlignment="1" applyProtection="1">
      <alignment horizontal="center"/>
    </xf>
    <xf numFmtId="0" fontId="0" fillId="0" borderId="0" xfId="0" applyProtection="1"/>
    <xf numFmtId="0" fontId="25" fillId="11" borderId="35" xfId="0" applyFont="1" applyFill="1" applyBorder="1" applyAlignment="1" applyProtection="1"/>
    <xf numFmtId="0" fontId="34" fillId="11" borderId="29" xfId="0" applyFont="1" applyFill="1" applyBorder="1" applyAlignment="1" applyProtection="1"/>
    <xf numFmtId="0" fontId="6" fillId="9" borderId="33" xfId="0" applyFont="1" applyFill="1" applyBorder="1" applyProtection="1"/>
    <xf numFmtId="0" fontId="6" fillId="11" borderId="26" xfId="0" applyFont="1" applyFill="1" applyBorder="1" applyProtection="1"/>
    <xf numFmtId="0" fontId="25" fillId="11" borderId="29" xfId="0" applyFont="1" applyFill="1" applyBorder="1" applyAlignment="1" applyProtection="1"/>
    <xf numFmtId="0" fontId="42" fillId="11" borderId="0" xfId="0" applyFont="1" applyFill="1" applyBorder="1" applyAlignment="1" applyProtection="1">
      <alignment horizontal="left"/>
    </xf>
    <xf numFmtId="0" fontId="19" fillId="11" borderId="0" xfId="0" applyFont="1" applyFill="1" applyBorder="1" applyAlignment="1" applyProtection="1"/>
    <xf numFmtId="0" fontId="26" fillId="11" borderId="0" xfId="0" applyFont="1" applyFill="1" applyBorder="1" applyAlignment="1" applyProtection="1"/>
    <xf numFmtId="0" fontId="11" fillId="3" borderId="31" xfId="0" applyFont="1" applyFill="1" applyBorder="1" applyAlignment="1" applyProtection="1">
      <alignment horizontal="center"/>
    </xf>
    <xf numFmtId="167" fontId="9" fillId="9" borderId="19" xfId="0" applyNumberFormat="1" applyFont="1" applyFill="1" applyBorder="1" applyAlignment="1" applyProtection="1">
      <alignment horizontal="center"/>
    </xf>
    <xf numFmtId="0" fontId="13" fillId="11" borderId="0" xfId="0" applyFont="1" applyFill="1" applyBorder="1" applyAlignment="1" applyProtection="1">
      <protection locked="0"/>
    </xf>
    <xf numFmtId="0" fontId="34" fillId="11" borderId="33" xfId="0" applyFont="1" applyFill="1" applyBorder="1" applyAlignment="1" applyProtection="1"/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right"/>
    </xf>
    <xf numFmtId="0" fontId="34" fillId="3" borderId="0" xfId="0" applyFont="1" applyFill="1" applyBorder="1" applyAlignment="1" applyProtection="1"/>
    <xf numFmtId="164" fontId="6" fillId="9" borderId="39" xfId="0" applyNumberFormat="1" applyFont="1" applyFill="1" applyBorder="1" applyAlignment="1" applyProtection="1"/>
    <xf numFmtId="0" fontId="11" fillId="11" borderId="28" xfId="0" applyFont="1" applyFill="1" applyBorder="1" applyAlignment="1" applyProtection="1">
      <alignment horizontal="center"/>
    </xf>
    <xf numFmtId="0" fontId="43" fillId="11" borderId="33" xfId="0" applyFont="1" applyFill="1" applyBorder="1" applyAlignment="1" applyProtection="1">
      <alignment horizontal="left"/>
    </xf>
    <xf numFmtId="0" fontId="11" fillId="11" borderId="0" xfId="0" applyFont="1" applyFill="1" applyBorder="1" applyAlignment="1" applyProtection="1">
      <alignment horizontal="right"/>
    </xf>
    <xf numFmtId="0" fontId="5" fillId="11" borderId="0" xfId="1" applyNumberFormat="1" applyFont="1" applyFill="1" applyBorder="1" applyAlignment="1" applyProtection="1">
      <alignment horizontal="right" vertical="center" wrapText="1"/>
    </xf>
    <xf numFmtId="0" fontId="5" fillId="11" borderId="0" xfId="1" applyNumberFormat="1" applyFont="1" applyFill="1" applyBorder="1" applyAlignment="1" applyProtection="1">
      <alignment horizontal="right" vertical="center"/>
    </xf>
    <xf numFmtId="0" fontId="6" fillId="11" borderId="34" xfId="0" applyFont="1" applyFill="1" applyBorder="1" applyProtection="1"/>
    <xf numFmtId="0" fontId="12" fillId="0" borderId="0" xfId="0" applyFont="1" applyProtection="1"/>
    <xf numFmtId="0" fontId="12" fillId="9" borderId="0" xfId="0" applyFont="1" applyFill="1" applyBorder="1" applyProtection="1"/>
    <xf numFmtId="0" fontId="0" fillId="9" borderId="0" xfId="0" applyFill="1" applyBorder="1" applyProtection="1"/>
    <xf numFmtId="0" fontId="5" fillId="11" borderId="29" xfId="1" applyNumberFormat="1" applyFont="1" applyFill="1" applyBorder="1" applyAlignment="1" applyProtection="1">
      <alignment horizontal="right" vertical="center" wrapText="1"/>
    </xf>
    <xf numFmtId="0" fontId="44" fillId="11" borderId="29" xfId="1" applyNumberFormat="1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12" fillId="0" borderId="0" xfId="0" applyFont="1" applyBorder="1" applyProtection="1"/>
    <xf numFmtId="0" fontId="0" fillId="0" borderId="0" xfId="0" applyBorder="1" applyProtection="1"/>
    <xf numFmtId="4" fontId="12" fillId="0" borderId="0" xfId="0" applyNumberFormat="1" applyFont="1" applyProtection="1"/>
    <xf numFmtId="0" fontId="6" fillId="9" borderId="0" xfId="0" applyFont="1" applyFill="1" applyProtection="1"/>
    <xf numFmtId="0" fontId="17" fillId="9" borderId="0" xfId="0" applyFont="1" applyFill="1" applyProtection="1"/>
    <xf numFmtId="0" fontId="14" fillId="0" borderId="0" xfId="0" applyFont="1" applyProtection="1"/>
    <xf numFmtId="0" fontId="11" fillId="0" borderId="0" xfId="0" applyFont="1" applyProtection="1"/>
    <xf numFmtId="0" fontId="27" fillId="11" borderId="0" xfId="0" applyFont="1" applyFill="1" applyBorder="1" applyProtection="1"/>
    <xf numFmtId="0" fontId="32" fillId="11" borderId="0" xfId="0" applyFont="1" applyFill="1" applyBorder="1" applyAlignment="1" applyProtection="1">
      <alignment horizontal="left" vertical="center"/>
    </xf>
    <xf numFmtId="0" fontId="22" fillId="12" borderId="0" xfId="0" applyFont="1" applyFill="1" applyBorder="1" applyAlignment="1" applyProtection="1">
      <alignment vertical="center"/>
    </xf>
    <xf numFmtId="0" fontId="25" fillId="12" borderId="0" xfId="0" applyFont="1" applyFill="1" applyBorder="1" applyAlignment="1" applyProtection="1">
      <alignment horizontal="right" vertical="center"/>
    </xf>
    <xf numFmtId="0" fontId="22" fillId="12" borderId="0" xfId="0" applyFont="1" applyFill="1" applyBorder="1" applyAlignment="1" applyProtection="1">
      <alignment vertical="top"/>
    </xf>
    <xf numFmtId="0" fontId="25" fillId="12" borderId="0" xfId="0" applyFont="1" applyFill="1" applyBorder="1" applyAlignment="1" applyProtection="1">
      <alignment horizontal="right" vertical="top"/>
    </xf>
    <xf numFmtId="0" fontId="26" fillId="12" borderId="0" xfId="0" applyFont="1" applyFill="1" applyBorder="1" applyAlignment="1" applyProtection="1">
      <alignment horizontal="right" vertical="center"/>
    </xf>
    <xf numFmtId="0" fontId="26" fillId="12" borderId="0" xfId="0" applyFont="1" applyFill="1" applyBorder="1" applyAlignment="1" applyProtection="1">
      <alignment horizontal="right" vertical="top"/>
    </xf>
    <xf numFmtId="0" fontId="26" fillId="12" borderId="0" xfId="0" applyFont="1" applyFill="1" applyBorder="1" applyAlignment="1" applyProtection="1">
      <alignment horizontal="right" vertical="center" wrapText="1"/>
    </xf>
    <xf numFmtId="0" fontId="19" fillId="12" borderId="0" xfId="0" applyFont="1" applyFill="1" applyBorder="1" applyAlignment="1" applyProtection="1">
      <alignment horizontal="right" vertical="center"/>
    </xf>
    <xf numFmtId="167" fontId="13" fillId="9" borderId="48" xfId="0" applyNumberFormat="1" applyFont="1" applyFill="1" applyBorder="1" applyAlignment="1" applyProtection="1">
      <alignment horizontal="center"/>
      <protection locked="0"/>
    </xf>
    <xf numFmtId="49" fontId="13" fillId="9" borderId="48" xfId="0" applyNumberFormat="1" applyFont="1" applyFill="1" applyBorder="1" applyAlignment="1" applyProtection="1">
      <protection locked="0"/>
    </xf>
    <xf numFmtId="166" fontId="13" fillId="9" borderId="54" xfId="0" applyNumberFormat="1" applyFont="1" applyFill="1" applyBorder="1" applyAlignment="1" applyProtection="1">
      <alignment horizontal="center"/>
      <protection locked="0"/>
    </xf>
    <xf numFmtId="0" fontId="19" fillId="11" borderId="36" xfId="0" applyFont="1" applyFill="1" applyBorder="1" applyAlignment="1" applyProtection="1"/>
    <xf numFmtId="0" fontId="6" fillId="11" borderId="32" xfId="0" applyFont="1" applyFill="1" applyBorder="1" applyProtection="1"/>
    <xf numFmtId="0" fontId="6" fillId="11" borderId="29" xfId="0" applyFont="1" applyFill="1" applyBorder="1" applyProtection="1"/>
    <xf numFmtId="0" fontId="32" fillId="11" borderId="0" xfId="0" applyFont="1" applyFill="1" applyBorder="1" applyAlignment="1" applyProtection="1">
      <alignment horizontal="right"/>
    </xf>
    <xf numFmtId="4" fontId="35" fillId="2" borderId="6" xfId="1" applyNumberFormat="1" applyFont="1" applyFill="1" applyBorder="1" applyAlignment="1" applyProtection="1">
      <alignment horizontal="center" vertical="center" wrapText="1"/>
    </xf>
    <xf numFmtId="49" fontId="35" fillId="2" borderId="5" xfId="1" applyNumberFormat="1" applyFont="1" applyFill="1" applyBorder="1" applyAlignment="1" applyProtection="1">
      <alignment horizontal="center" vertical="center" wrapText="1"/>
    </xf>
    <xf numFmtId="0" fontId="35" fillId="2" borderId="6" xfId="1" applyFont="1" applyFill="1" applyBorder="1" applyAlignment="1" applyProtection="1">
      <alignment horizontal="center" vertical="center" wrapText="1"/>
    </xf>
    <xf numFmtId="0" fontId="35" fillId="2" borderId="7" xfId="1" applyFont="1" applyFill="1" applyBorder="1" applyAlignment="1" applyProtection="1">
      <alignment horizontal="center" vertical="center" wrapText="1"/>
    </xf>
    <xf numFmtId="4" fontId="35" fillId="2" borderId="9" xfId="1" applyNumberFormat="1" applyFont="1" applyFill="1" applyBorder="1" applyAlignment="1" applyProtection="1">
      <alignment horizontal="center" vertical="center" wrapText="1"/>
    </xf>
    <xf numFmtId="4" fontId="35" fillId="2" borderId="7" xfId="1" applyNumberFormat="1" applyFont="1" applyFill="1" applyBorder="1" applyAlignment="1" applyProtection="1">
      <alignment horizontal="center" vertical="center" wrapText="1"/>
    </xf>
    <xf numFmtId="4" fontId="37" fillId="5" borderId="14" xfId="1" applyNumberFormat="1" applyFont="1" applyFill="1" applyBorder="1" applyAlignment="1" applyProtection="1">
      <alignment horizontal="center" vertical="center" wrapText="1"/>
    </xf>
    <xf numFmtId="0" fontId="48" fillId="0" borderId="0" xfId="0" applyFont="1" applyProtection="1"/>
    <xf numFmtId="0" fontId="33" fillId="11" borderId="0" xfId="0" applyFont="1" applyFill="1" applyAlignment="1" applyProtection="1">
      <alignment horizontal="center"/>
    </xf>
    <xf numFmtId="164" fontId="11" fillId="0" borderId="0" xfId="5" applyFont="1" applyProtection="1"/>
    <xf numFmtId="0" fontId="19" fillId="11" borderId="0" xfId="0" applyFont="1" applyFill="1" applyAlignment="1" applyProtection="1">
      <alignment horizontal="center"/>
    </xf>
    <xf numFmtId="0" fontId="48" fillId="0" borderId="0" xfId="0" applyFont="1" applyAlignment="1" applyProtection="1">
      <alignment horizontal="center"/>
    </xf>
    <xf numFmtId="0" fontId="49" fillId="0" borderId="0" xfId="0" applyFont="1" applyProtection="1"/>
    <xf numFmtId="164" fontId="49" fillId="0" borderId="0" xfId="5" applyFont="1" applyProtection="1"/>
    <xf numFmtId="164" fontId="6" fillId="0" borderId="0" xfId="5" applyFont="1" applyProtection="1"/>
    <xf numFmtId="0" fontId="26" fillId="0" borderId="0" xfId="0" applyFont="1" applyProtection="1"/>
    <xf numFmtId="0" fontId="19" fillId="0" borderId="0" xfId="0" applyFont="1" applyProtection="1"/>
    <xf numFmtId="164" fontId="50" fillId="0" borderId="0" xfId="5" applyFont="1" applyProtection="1"/>
    <xf numFmtId="0" fontId="51" fillId="11" borderId="0" xfId="0" applyFont="1" applyFill="1" applyAlignment="1" applyProtection="1">
      <alignment horizontal="center"/>
    </xf>
    <xf numFmtId="0" fontId="52" fillId="11" borderId="0" xfId="0" applyFont="1" applyFill="1" applyAlignment="1" applyProtection="1">
      <alignment horizontal="center"/>
    </xf>
    <xf numFmtId="0" fontId="53" fillId="11" borderId="1" xfId="0" applyFont="1" applyFill="1" applyBorder="1"/>
    <xf numFmtId="0" fontId="48" fillId="2" borderId="0" xfId="0" applyFont="1" applyFill="1" applyProtection="1"/>
    <xf numFmtId="0" fontId="54" fillId="11" borderId="1" xfId="0" applyFont="1" applyFill="1" applyBorder="1" applyProtection="1"/>
    <xf numFmtId="0" fontId="54" fillId="11" borderId="60" xfId="0" applyFont="1" applyFill="1" applyBorder="1" applyProtection="1"/>
    <xf numFmtId="0" fontId="48" fillId="0" borderId="15" xfId="0" applyFont="1" applyBorder="1" applyProtection="1"/>
    <xf numFmtId="0" fontId="48" fillId="0" borderId="16" xfId="0" applyFont="1" applyBorder="1" applyProtection="1"/>
    <xf numFmtId="0" fontId="48" fillId="0" borderId="59" xfId="0" applyFont="1" applyBorder="1" applyProtection="1"/>
    <xf numFmtId="0" fontId="48" fillId="0" borderId="39" xfId="0" applyFont="1" applyBorder="1" applyProtection="1"/>
    <xf numFmtId="0" fontId="48" fillId="0" borderId="0" xfId="0" applyFont="1" applyBorder="1" applyProtection="1"/>
    <xf numFmtId="49" fontId="29" fillId="0" borderId="41" xfId="0" applyNumberFormat="1" applyFont="1" applyBorder="1" applyAlignment="1" applyProtection="1">
      <alignment vertical="center" wrapText="1"/>
      <protection locked="0"/>
    </xf>
    <xf numFmtId="0" fontId="56" fillId="0" borderId="0" xfId="0" applyFont="1" applyProtection="1"/>
    <xf numFmtId="0" fontId="10" fillId="7" borderId="10" xfId="1" applyNumberFormat="1" applyFont="1" applyFill="1" applyBorder="1" applyAlignment="1">
      <alignment horizontal="center" vertical="center"/>
    </xf>
    <xf numFmtId="4" fontId="7" fillId="8" borderId="61" xfId="1" applyNumberFormat="1" applyFont="1" applyFill="1" applyBorder="1" applyAlignment="1">
      <alignment horizontal="right" vertical="center"/>
    </xf>
    <xf numFmtId="4" fontId="7" fillId="8" borderId="62" xfId="1" applyNumberFormat="1" applyFont="1" applyFill="1" applyBorder="1" applyAlignment="1">
      <alignment horizontal="right" vertical="center"/>
    </xf>
    <xf numFmtId="4" fontId="7" fillId="8" borderId="64" xfId="1" applyNumberFormat="1" applyFont="1" applyFill="1" applyBorder="1" applyAlignment="1">
      <alignment horizontal="right" vertical="center"/>
    </xf>
    <xf numFmtId="4" fontId="57" fillId="2" borderId="10" xfId="1" applyNumberFormat="1" applyFont="1" applyFill="1" applyBorder="1" applyAlignment="1" applyProtection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right" vertical="center" wrapText="1"/>
    </xf>
    <xf numFmtId="0" fontId="7" fillId="3" borderId="3" xfId="1" applyNumberFormat="1" applyFont="1" applyFill="1" applyBorder="1" applyAlignment="1">
      <alignment horizontal="left" vertical="center" wrapText="1"/>
    </xf>
    <xf numFmtId="4" fontId="11" fillId="3" borderId="3" xfId="0" applyNumberFormat="1" applyFont="1" applyFill="1" applyBorder="1"/>
    <xf numFmtId="0" fontId="14" fillId="3" borderId="3" xfId="0" applyFont="1" applyFill="1" applyBorder="1"/>
    <xf numFmtId="0" fontId="6" fillId="3" borderId="3" xfId="0" applyFont="1" applyFill="1" applyBorder="1"/>
    <xf numFmtId="4" fontId="11" fillId="6" borderId="65" xfId="0" applyNumberFormat="1" applyFont="1" applyFill="1" applyBorder="1"/>
    <xf numFmtId="4" fontId="11" fillId="6" borderId="66" xfId="0" applyNumberFormat="1" applyFont="1" applyFill="1" applyBorder="1"/>
    <xf numFmtId="0" fontId="58" fillId="4" borderId="0" xfId="0" applyFont="1" applyFill="1" applyAlignment="1" applyProtection="1">
      <alignment horizontal="center"/>
    </xf>
    <xf numFmtId="0" fontId="58" fillId="4" borderId="0" xfId="0" applyFont="1" applyFill="1" applyBorder="1" applyAlignment="1" applyProtection="1">
      <alignment horizontal="center"/>
    </xf>
    <xf numFmtId="0" fontId="58" fillId="4" borderId="0" xfId="0" applyFont="1" applyFill="1" applyAlignment="1" applyProtection="1">
      <alignment horizontal="center" textRotation="90"/>
    </xf>
    <xf numFmtId="4" fontId="59" fillId="3" borderId="68" xfId="0" applyNumberFormat="1" applyFont="1" applyFill="1" applyBorder="1" applyAlignment="1">
      <alignment horizontal="right"/>
    </xf>
    <xf numFmtId="4" fontId="36" fillId="12" borderId="69" xfId="1" applyNumberFormat="1" applyFont="1" applyFill="1" applyBorder="1" applyAlignment="1" applyProtection="1">
      <alignment horizontal="center" vertical="center" wrapText="1"/>
    </xf>
    <xf numFmtId="0" fontId="6" fillId="11" borderId="33" xfId="0" applyFont="1" applyFill="1" applyBorder="1" applyProtection="1"/>
    <xf numFmtId="0" fontId="61" fillId="12" borderId="0" xfId="0" applyFont="1" applyFill="1" applyBorder="1" applyAlignment="1" applyProtection="1">
      <alignment horizontal="right" vertical="center"/>
    </xf>
    <xf numFmtId="0" fontId="21" fillId="13" borderId="2" xfId="0" applyFont="1" applyFill="1" applyBorder="1" applyProtection="1"/>
    <xf numFmtId="0" fontId="23" fillId="13" borderId="3" xfId="0" applyFont="1" applyFill="1" applyBorder="1" applyProtection="1"/>
    <xf numFmtId="4" fontId="35" fillId="14" borderId="8" xfId="1" applyNumberFormat="1" applyFont="1" applyFill="1" applyBorder="1" applyAlignment="1" applyProtection="1">
      <alignment horizontal="center" vertical="center" wrapText="1"/>
    </xf>
    <xf numFmtId="0" fontId="21" fillId="14" borderId="2" xfId="0" applyFont="1" applyFill="1" applyBorder="1" applyProtection="1"/>
    <xf numFmtId="0" fontId="23" fillId="14" borderId="3" xfId="0" applyFont="1" applyFill="1" applyBorder="1" applyProtection="1"/>
    <xf numFmtId="0" fontId="23" fillId="14" borderId="4" xfId="0" applyFont="1" applyFill="1" applyBorder="1" applyProtection="1"/>
    <xf numFmtId="0" fontId="7" fillId="7" borderId="70" xfId="1" applyNumberFormat="1" applyFont="1" applyFill="1" applyBorder="1" applyAlignment="1">
      <alignment horizontal="left" vertical="center"/>
    </xf>
    <xf numFmtId="0" fontId="8" fillId="7" borderId="70" xfId="1" applyNumberFormat="1" applyFont="1" applyFill="1" applyBorder="1" applyAlignment="1">
      <alignment horizontal="left" vertical="center"/>
    </xf>
    <xf numFmtId="4" fontId="7" fillId="7" borderId="70" xfId="1" applyNumberFormat="1" applyFont="1" applyFill="1" applyBorder="1" applyAlignment="1">
      <alignment horizontal="right" vertical="center"/>
    </xf>
    <xf numFmtId="0" fontId="15" fillId="7" borderId="70" xfId="1" applyNumberFormat="1" applyFont="1" applyFill="1" applyBorder="1" applyAlignment="1">
      <alignment horizontal="right" vertical="center"/>
    </xf>
    <xf numFmtId="4" fontId="8" fillId="7" borderId="71" xfId="1" applyNumberFormat="1" applyFont="1" applyFill="1" applyBorder="1" applyAlignment="1">
      <alignment horizontal="left" vertical="center"/>
    </xf>
    <xf numFmtId="4" fontId="65" fillId="13" borderId="8" xfId="1" applyNumberFormat="1" applyFont="1" applyFill="1" applyBorder="1" applyAlignment="1" applyProtection="1">
      <alignment horizontal="center" vertical="center" wrapText="1"/>
    </xf>
    <xf numFmtId="4" fontId="65" fillId="13" borderId="6" xfId="1" applyNumberFormat="1" applyFont="1" applyFill="1" applyBorder="1" applyAlignment="1" applyProtection="1">
      <alignment horizontal="center" vertical="center" wrapText="1"/>
    </xf>
    <xf numFmtId="4" fontId="65" fillId="13" borderId="7" xfId="1" applyNumberFormat="1" applyFont="1" applyFill="1" applyBorder="1" applyAlignment="1" applyProtection="1">
      <alignment horizontal="center" vertical="center" wrapText="1"/>
    </xf>
    <xf numFmtId="4" fontId="66" fillId="13" borderId="63" xfId="1" applyNumberFormat="1" applyFont="1" applyFill="1" applyBorder="1" applyAlignment="1">
      <alignment horizontal="right" vertical="center"/>
    </xf>
    <xf numFmtId="4" fontId="66" fillId="13" borderId="61" xfId="1" applyNumberFormat="1" applyFont="1" applyFill="1" applyBorder="1" applyAlignment="1">
      <alignment horizontal="right" vertical="center"/>
    </xf>
    <xf numFmtId="4" fontId="66" fillId="13" borderId="62" xfId="1" applyNumberFormat="1" applyFont="1" applyFill="1" applyBorder="1" applyAlignment="1">
      <alignment horizontal="right" vertical="center"/>
    </xf>
    <xf numFmtId="4" fontId="66" fillId="13" borderId="2" xfId="0" applyNumberFormat="1" applyFont="1" applyFill="1" applyBorder="1"/>
    <xf numFmtId="4" fontId="66" fillId="13" borderId="65" xfId="0" applyNumberFormat="1" applyFont="1" applyFill="1" applyBorder="1"/>
    <xf numFmtId="4" fontId="11" fillId="12" borderId="67" xfId="0" applyNumberFormat="1" applyFont="1" applyFill="1" applyBorder="1"/>
    <xf numFmtId="49" fontId="9" fillId="9" borderId="2" xfId="1" applyNumberFormat="1" applyFont="1" applyFill="1" applyBorder="1" applyAlignment="1">
      <alignment horizontal="center" vertical="center"/>
    </xf>
    <xf numFmtId="0" fontId="60" fillId="9" borderId="65" xfId="1" applyNumberFormat="1" applyFont="1" applyFill="1" applyBorder="1" applyAlignment="1">
      <alignment horizontal="left" vertical="center" wrapText="1"/>
    </xf>
    <xf numFmtId="0" fontId="9" fillId="9" borderId="65" xfId="1" applyNumberFormat="1" applyFont="1" applyFill="1" applyBorder="1" applyAlignment="1">
      <alignment horizontal="center" vertical="center" wrapText="1"/>
    </xf>
    <xf numFmtId="4" fontId="7" fillId="9" borderId="2" xfId="1" applyNumberFormat="1" applyFont="1" applyFill="1" applyBorder="1" applyAlignment="1">
      <alignment horizontal="right" vertical="center"/>
    </xf>
    <xf numFmtId="4" fontId="16" fillId="9" borderId="72" xfId="0" applyNumberFormat="1" applyFont="1" applyFill="1" applyBorder="1" applyAlignment="1" applyProtection="1">
      <alignment horizontal="right" vertical="center"/>
      <protection locked="0"/>
    </xf>
    <xf numFmtId="9" fontId="3" fillId="9" borderId="73" xfId="0" applyNumberFormat="1" applyFont="1" applyFill="1" applyBorder="1" applyAlignment="1" applyProtection="1">
      <alignment horizontal="center" vertical="center"/>
      <protection locked="0"/>
    </xf>
    <xf numFmtId="4" fontId="7" fillId="14" borderId="3" xfId="1" applyNumberFormat="1" applyFont="1" applyFill="1" applyBorder="1" applyAlignment="1">
      <alignment horizontal="right" vertical="center"/>
    </xf>
    <xf numFmtId="4" fontId="9" fillId="9" borderId="65" xfId="1" applyNumberFormat="1" applyFont="1" applyFill="1" applyBorder="1" applyAlignment="1">
      <alignment horizontal="right" vertical="center"/>
    </xf>
    <xf numFmtId="4" fontId="66" fillId="13" borderId="2" xfId="1" applyNumberFormat="1" applyFont="1" applyFill="1" applyBorder="1" applyAlignment="1">
      <alignment horizontal="right" vertical="center"/>
    </xf>
    <xf numFmtId="4" fontId="67" fillId="13" borderId="65" xfId="1" applyNumberFormat="1" applyFont="1" applyFill="1" applyBorder="1" applyAlignment="1">
      <alignment horizontal="right" vertical="center"/>
    </xf>
    <xf numFmtId="4" fontId="9" fillId="9" borderId="66" xfId="1" applyNumberFormat="1" applyFont="1" applyFill="1" applyBorder="1" applyAlignment="1">
      <alignment horizontal="right" vertical="center"/>
    </xf>
    <xf numFmtId="4" fontId="9" fillId="9" borderId="67" xfId="1" applyNumberFormat="1" applyFont="1" applyFill="1" applyBorder="1" applyAlignment="1">
      <alignment horizontal="right" vertical="center"/>
    </xf>
    <xf numFmtId="0" fontId="14" fillId="9" borderId="0" xfId="0" applyFont="1" applyFill="1" applyProtection="1"/>
    <xf numFmtId="0" fontId="11" fillId="9" borderId="0" xfId="0" applyFont="1" applyFill="1" applyProtection="1"/>
    <xf numFmtId="0" fontId="7" fillId="11" borderId="0" xfId="1" applyNumberFormat="1" applyFont="1" applyFill="1" applyBorder="1" applyAlignment="1" applyProtection="1">
      <alignment vertical="center" wrapText="1"/>
    </xf>
    <xf numFmtId="0" fontId="46" fillId="11" borderId="0" xfId="1" applyNumberFormat="1" applyFont="1" applyFill="1" applyBorder="1" applyAlignment="1" applyProtection="1">
      <alignment vertical="center" wrapText="1"/>
    </xf>
    <xf numFmtId="0" fontId="45" fillId="11" borderId="0" xfId="0" applyFont="1" applyFill="1" applyBorder="1" applyAlignment="1" applyProtection="1">
      <protection locked="0"/>
    </xf>
    <xf numFmtId="0" fontId="11" fillId="12" borderId="0" xfId="0" applyFont="1" applyFill="1" applyBorder="1" applyAlignment="1" applyProtection="1">
      <alignment horizontal="center" vertical="center"/>
    </xf>
    <xf numFmtId="49" fontId="47" fillId="9" borderId="42" xfId="0" applyNumberFormat="1" applyFont="1" applyFill="1" applyBorder="1" applyAlignment="1" applyProtection="1">
      <alignment horizontal="center" vertical="top"/>
      <protection locked="0"/>
    </xf>
    <xf numFmtId="49" fontId="47" fillId="9" borderId="43" xfId="0" applyNumberFormat="1" applyFont="1" applyFill="1" applyBorder="1" applyAlignment="1" applyProtection="1">
      <alignment horizontal="center" vertical="top"/>
      <protection locked="0"/>
    </xf>
    <xf numFmtId="49" fontId="47" fillId="9" borderId="44" xfId="0" applyNumberFormat="1" applyFont="1" applyFill="1" applyBorder="1" applyAlignment="1" applyProtection="1">
      <alignment horizontal="center" vertical="top"/>
      <protection locked="0"/>
    </xf>
    <xf numFmtId="49" fontId="47" fillId="9" borderId="45" xfId="0" applyNumberFormat="1" applyFont="1" applyFill="1" applyBorder="1" applyAlignment="1" applyProtection="1">
      <alignment horizontal="center" vertical="top"/>
      <protection locked="0"/>
    </xf>
    <xf numFmtId="49" fontId="47" fillId="9" borderId="46" xfId="0" applyNumberFormat="1" applyFont="1" applyFill="1" applyBorder="1" applyAlignment="1" applyProtection="1">
      <alignment horizontal="center" vertical="top"/>
      <protection locked="0"/>
    </xf>
    <xf numFmtId="49" fontId="47" fillId="9" borderId="47" xfId="0" applyNumberFormat="1" applyFont="1" applyFill="1" applyBorder="1" applyAlignment="1" applyProtection="1">
      <alignment horizontal="center" vertical="top"/>
      <protection locked="0"/>
    </xf>
    <xf numFmtId="49" fontId="55" fillId="9" borderId="49" xfId="0" applyNumberFormat="1" applyFont="1" applyFill="1" applyBorder="1" applyAlignment="1" applyProtection="1">
      <alignment horizontal="center"/>
      <protection locked="0"/>
    </xf>
    <xf numFmtId="49" fontId="55" fillId="9" borderId="50" xfId="0" applyNumberFormat="1" applyFont="1" applyFill="1" applyBorder="1" applyAlignment="1" applyProtection="1">
      <alignment horizontal="center"/>
      <protection locked="0"/>
    </xf>
    <xf numFmtId="49" fontId="55" fillId="9" borderId="51" xfId="0" applyNumberFormat="1" applyFont="1" applyFill="1" applyBorder="1" applyAlignment="1" applyProtection="1">
      <alignment horizontal="center"/>
      <protection locked="0"/>
    </xf>
    <xf numFmtId="0" fontId="9" fillId="9" borderId="23" xfId="0" applyFont="1" applyFill="1" applyBorder="1" applyAlignment="1" applyProtection="1">
      <alignment horizontal="center"/>
    </xf>
    <xf numFmtId="0" fontId="9" fillId="9" borderId="24" xfId="0" applyFont="1" applyFill="1" applyBorder="1" applyAlignment="1" applyProtection="1">
      <alignment horizontal="center"/>
    </xf>
    <xf numFmtId="0" fontId="9" fillId="9" borderId="25" xfId="0" applyFont="1" applyFill="1" applyBorder="1" applyAlignment="1" applyProtection="1">
      <alignment horizontal="center"/>
    </xf>
    <xf numFmtId="49" fontId="13" fillId="9" borderId="49" xfId="0" applyNumberFormat="1" applyFont="1" applyFill="1" applyBorder="1" applyAlignment="1" applyProtection="1">
      <alignment horizontal="center"/>
      <protection locked="0"/>
    </xf>
    <xf numFmtId="49" fontId="13" fillId="9" borderId="50" xfId="0" applyNumberFormat="1" applyFont="1" applyFill="1" applyBorder="1" applyAlignment="1" applyProtection="1">
      <alignment horizontal="center"/>
      <protection locked="0"/>
    </xf>
    <xf numFmtId="49" fontId="13" fillId="9" borderId="51" xfId="0" applyNumberFormat="1" applyFont="1" applyFill="1" applyBorder="1" applyAlignment="1" applyProtection="1">
      <alignment horizontal="center"/>
      <protection locked="0"/>
    </xf>
    <xf numFmtId="0" fontId="63" fillId="9" borderId="20" xfId="0" applyFont="1" applyFill="1" applyBorder="1" applyAlignment="1" applyProtection="1">
      <alignment horizontal="left"/>
      <protection locked="0"/>
    </xf>
    <xf numFmtId="0" fontId="63" fillId="9" borderId="21" xfId="0" applyFont="1" applyFill="1" applyBorder="1" applyAlignment="1" applyProtection="1">
      <alignment horizontal="left"/>
      <protection locked="0"/>
    </xf>
    <xf numFmtId="0" fontId="63" fillId="9" borderId="22" xfId="0" applyFont="1" applyFill="1" applyBorder="1" applyAlignment="1" applyProtection="1">
      <alignment horizontal="left"/>
      <protection locked="0"/>
    </xf>
    <xf numFmtId="49" fontId="13" fillId="11" borderId="0" xfId="0" applyNumberFormat="1" applyFont="1" applyFill="1" applyBorder="1" applyAlignment="1" applyProtection="1">
      <alignment horizontal="center"/>
      <protection locked="0"/>
    </xf>
    <xf numFmtId="168" fontId="13" fillId="9" borderId="49" xfId="0" applyNumberFormat="1" applyFont="1" applyFill="1" applyBorder="1" applyAlignment="1" applyProtection="1">
      <alignment horizontal="center"/>
      <protection locked="0"/>
    </xf>
    <xf numFmtId="168" fontId="13" fillId="9" borderId="51" xfId="0" applyNumberFormat="1" applyFont="1" applyFill="1" applyBorder="1" applyAlignment="1" applyProtection="1">
      <alignment horizontal="center"/>
      <protection locked="0"/>
    </xf>
    <xf numFmtId="49" fontId="13" fillId="9" borderId="55" xfId="0" applyNumberFormat="1" applyFont="1" applyFill="1" applyBorder="1" applyAlignment="1" applyProtection="1">
      <alignment horizontal="center"/>
      <protection locked="0"/>
    </xf>
    <xf numFmtId="0" fontId="30" fillId="0" borderId="20" xfId="0" applyFont="1" applyBorder="1" applyAlignment="1" applyProtection="1">
      <alignment horizontal="center" vertical="center"/>
    </xf>
    <xf numFmtId="0" fontId="30" fillId="0" borderId="21" xfId="0" applyFont="1" applyBorder="1" applyAlignment="1" applyProtection="1">
      <alignment horizontal="center" vertical="center"/>
    </xf>
    <xf numFmtId="0" fontId="30" fillId="0" borderId="24" xfId="0" applyFont="1" applyBorder="1" applyAlignment="1" applyProtection="1">
      <alignment horizontal="center" vertical="center"/>
    </xf>
    <xf numFmtId="0" fontId="30" fillId="0" borderId="25" xfId="0" applyFont="1" applyBorder="1" applyAlignment="1" applyProtection="1">
      <alignment horizontal="center" vertical="center"/>
    </xf>
    <xf numFmtId="0" fontId="26" fillId="12" borderId="0" xfId="0" applyFont="1" applyFill="1" applyBorder="1" applyAlignment="1" applyProtection="1">
      <alignment horizontal="right" vertical="center"/>
    </xf>
    <xf numFmtId="49" fontId="13" fillId="9" borderId="56" xfId="0" applyNumberFormat="1" applyFont="1" applyFill="1" applyBorder="1" applyAlignment="1" applyProtection="1">
      <alignment horizontal="center"/>
      <protection locked="0"/>
    </xf>
    <xf numFmtId="49" fontId="13" fillId="9" borderId="57" xfId="0" applyNumberFormat="1" applyFont="1" applyFill="1" applyBorder="1" applyAlignment="1" applyProtection="1">
      <alignment horizontal="center"/>
      <protection locked="0"/>
    </xf>
    <xf numFmtId="49" fontId="13" fillId="9" borderId="58" xfId="0" applyNumberFormat="1" applyFont="1" applyFill="1" applyBorder="1" applyAlignment="1" applyProtection="1">
      <alignment horizontal="center"/>
      <protection locked="0"/>
    </xf>
    <xf numFmtId="0" fontId="62" fillId="9" borderId="20" xfId="0" applyFont="1" applyFill="1" applyBorder="1" applyAlignment="1" applyProtection="1">
      <alignment horizontal="center" vertical="center"/>
      <protection locked="0"/>
    </xf>
    <xf numFmtId="0" fontId="62" fillId="9" borderId="22" xfId="0" applyFont="1" applyFill="1" applyBorder="1" applyAlignment="1" applyProtection="1">
      <alignment horizontal="center" vertical="center"/>
      <protection locked="0"/>
    </xf>
    <xf numFmtId="0" fontId="62" fillId="0" borderId="20" xfId="0" applyFont="1" applyBorder="1" applyAlignment="1" applyProtection="1">
      <alignment horizontal="left" vertical="center"/>
      <protection locked="0"/>
    </xf>
    <xf numFmtId="0" fontId="62" fillId="0" borderId="21" xfId="0" applyFont="1" applyBorder="1" applyAlignment="1" applyProtection="1">
      <alignment horizontal="left" vertical="center"/>
      <protection locked="0"/>
    </xf>
    <xf numFmtId="0" fontId="62" fillId="0" borderId="22" xfId="0" applyFont="1" applyBorder="1" applyAlignment="1" applyProtection="1">
      <alignment horizontal="left" vertical="center"/>
      <protection locked="0"/>
    </xf>
    <xf numFmtId="0" fontId="25" fillId="11" borderId="29" xfId="0" applyFont="1" applyFill="1" applyBorder="1" applyAlignment="1" applyProtection="1">
      <alignment horizontal="center"/>
    </xf>
    <xf numFmtId="0" fontId="7" fillId="12" borderId="38" xfId="1" quotePrefix="1" applyNumberFormat="1" applyFont="1" applyFill="1" applyBorder="1" applyAlignment="1" applyProtection="1">
      <alignment horizontal="center" vertical="center" wrapText="1"/>
    </xf>
    <xf numFmtId="0" fontId="7" fillId="12" borderId="0" xfId="1" applyNumberFormat="1" applyFont="1" applyFill="1" applyBorder="1" applyAlignment="1" applyProtection="1">
      <alignment horizontal="center" vertical="center" wrapText="1"/>
    </xf>
    <xf numFmtId="0" fontId="34" fillId="9" borderId="33" xfId="0" applyFont="1" applyFill="1" applyBorder="1" applyAlignment="1" applyProtection="1">
      <alignment horizontal="left"/>
    </xf>
    <xf numFmtId="0" fontId="45" fillId="11" borderId="37" xfId="0" applyFont="1" applyFill="1" applyBorder="1" applyAlignment="1" applyProtection="1">
      <alignment horizontal="center"/>
    </xf>
    <xf numFmtId="0" fontId="45" fillId="11" borderId="40" xfId="0" applyFont="1" applyFill="1" applyBorder="1" applyAlignment="1" applyProtection="1">
      <alignment horizontal="center"/>
    </xf>
    <xf numFmtId="0" fontId="7" fillId="12" borderId="38" xfId="1" applyNumberFormat="1" applyFont="1" applyFill="1" applyBorder="1" applyAlignment="1" applyProtection="1">
      <alignment horizontal="center" vertical="center" wrapText="1"/>
    </xf>
    <xf numFmtId="164" fontId="11" fillId="9" borderId="17" xfId="0" applyNumberFormat="1" applyFont="1" applyFill="1" applyBorder="1" applyAlignment="1" applyProtection="1">
      <alignment horizontal="center"/>
    </xf>
    <xf numFmtId="164" fontId="11" fillId="9" borderId="18" xfId="0" applyNumberFormat="1" applyFont="1" applyFill="1" applyBorder="1" applyAlignment="1" applyProtection="1">
      <alignment horizontal="center"/>
    </xf>
    <xf numFmtId="0" fontId="68" fillId="9" borderId="49" xfId="0" applyFont="1" applyFill="1" applyBorder="1" applyAlignment="1" applyProtection="1">
      <alignment horizontal="center"/>
      <protection locked="0"/>
    </xf>
    <xf numFmtId="0" fontId="68" fillId="9" borderId="50" xfId="0" applyFont="1" applyFill="1" applyBorder="1" applyAlignment="1" applyProtection="1">
      <alignment horizontal="center"/>
      <protection locked="0"/>
    </xf>
    <xf numFmtId="0" fontId="68" fillId="9" borderId="51" xfId="0" applyFont="1" applyFill="1" applyBorder="1" applyAlignment="1" applyProtection="1">
      <alignment horizontal="center"/>
      <protection locked="0"/>
    </xf>
    <xf numFmtId="49" fontId="13" fillId="9" borderId="52" xfId="0" applyNumberFormat="1" applyFont="1" applyFill="1" applyBorder="1" applyAlignment="1" applyProtection="1">
      <alignment horizontal="center"/>
      <protection locked="0"/>
    </xf>
    <xf numFmtId="49" fontId="13" fillId="9" borderId="43" xfId="0" applyNumberFormat="1" applyFont="1" applyFill="1" applyBorder="1" applyAlignment="1" applyProtection="1">
      <alignment horizontal="center"/>
      <protection locked="0"/>
    </xf>
    <xf numFmtId="49" fontId="13" fillId="9" borderId="53" xfId="0" applyNumberFormat="1" applyFont="1" applyFill="1" applyBorder="1" applyAlignment="1" applyProtection="1">
      <alignment horizontal="center"/>
      <protection locked="0"/>
    </xf>
  </cellXfs>
  <cellStyles count="6">
    <cellStyle name="Dziesiętny 3" xfId="3"/>
    <cellStyle name="Normalny" xfId="0" builtinId="0"/>
    <cellStyle name="Normalny 2" xfId="2"/>
    <cellStyle name="Normalny 5" xfId="4"/>
    <cellStyle name="Normalny_JW1106 Olsztyn" xfId="1"/>
    <cellStyle name="Walutowy" xfId="5" builtinId="4"/>
  </cellStyles>
  <dxfs count="14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font>
        <b val="0"/>
        <i/>
        <color theme="0" tint="-0.34998626667073579"/>
      </font>
      <fill>
        <patternFill>
          <bgColor theme="0" tint="-4.9989318521683403E-2"/>
        </patternFill>
      </fill>
    </dxf>
    <dxf>
      <font>
        <b val="0"/>
        <i/>
        <color theme="0" tint="-0.34998626667073579"/>
      </font>
      <fill>
        <patternFill>
          <bgColor theme="0" tint="-4.9989318521683403E-2"/>
        </patternFill>
      </fill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font>
        <b val="0"/>
        <i/>
        <color theme="0" tint="-0.34998626667073579"/>
      </font>
      <fill>
        <patternFill>
          <bgColor theme="0" tint="-4.9989318521683403E-2"/>
        </patternFill>
      </fill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rgb="FF002D86"/>
        </left>
        <right style="thin">
          <color rgb="FF002D86"/>
        </right>
        <top style="thin">
          <color rgb="FF002D86"/>
        </top>
        <bottom style="thin">
          <color rgb="FF002D86"/>
        </bottom>
        <vertical/>
        <horizontal/>
      </border>
    </dxf>
    <dxf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rgb="FFFF0000"/>
        <name val="Arial Narrow"/>
        <scheme val="none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Arial Narrow"/>
        <scheme val="none"/>
      </font>
    </dxf>
    <dxf>
      <border outline="0"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FF0000"/>
        <name val="Arial Narrow"/>
        <scheme val="none"/>
      </font>
      <fill>
        <patternFill patternType="solid">
          <fgColor indexed="64"/>
          <bgColor theme="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Arial Narrow"/>
        <scheme val="none"/>
      </font>
    </dxf>
    <dxf>
      <border outline="0"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FF0000"/>
        <name val="Arial Narrow"/>
        <scheme val="none"/>
      </font>
      <fill>
        <patternFill patternType="solid">
          <fgColor indexed="64"/>
          <bgColor theme="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Arial Narrow"/>
        <scheme val="none"/>
      </font>
    </dxf>
    <dxf>
      <border outline="0"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FF0000"/>
        <name val="Arial Narrow"/>
        <scheme val="none"/>
      </font>
      <fill>
        <patternFill patternType="solid">
          <fgColor indexed="64"/>
          <bgColor theme="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Arial Narrow"/>
        <scheme val="none"/>
      </font>
    </dxf>
    <dxf>
      <border outline="0"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FF0000"/>
        <name val="Arial Narrow"/>
        <scheme val="none"/>
      </font>
      <fill>
        <patternFill patternType="solid">
          <fgColor indexed="64"/>
          <bgColor theme="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</border>
      <protection locked="1" hidden="0"/>
    </dxf>
    <dxf>
      <border outline="0"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protection locked="1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FF0000"/>
        <name val="Arial Narrow"/>
        <scheme val="none"/>
      </font>
      <fill>
        <patternFill patternType="solid">
          <fgColor indexed="64"/>
          <bgColor theme="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ill>
        <patternFill patternType="solid">
          <fgColor indexed="64"/>
          <bgColor theme="2"/>
        </patternFill>
      </fill>
      <protection locked="1" hidden="0"/>
    </dxf>
    <dxf>
      <fill>
        <patternFill>
          <fgColor indexed="64"/>
          <bgColor theme="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ill>
        <patternFill>
          <fgColor indexed="64"/>
          <bgColor theme="2"/>
        </patternFill>
      </fill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4" formatCode="#,##0.00"/>
      <fill>
        <patternFill patternType="solid">
          <fgColor indexed="64"/>
          <bgColor rgb="FFF9F9F9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4" formatCode="#,##0.00"/>
      <fill>
        <patternFill patternType="solid">
          <fgColor indexed="64"/>
          <bgColor rgb="FFF9F9F9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4" formatCode="#,##0.00"/>
      <fill>
        <patternFill patternType="solid">
          <fgColor indexed="64"/>
          <bgColor rgb="FFF9F9F9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Arial Narrow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Arial Narrow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Arial Narrow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Arial Narrow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4" formatCode="#,##0.00"/>
      <fill>
        <patternFill patternType="solid">
          <fgColor indexed="64"/>
          <bgColor rgb="FFF9F9F9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4" formatCode="#,##0.00"/>
      <fill>
        <patternFill patternType="solid">
          <fgColor indexed="64"/>
          <bgColor rgb="FFF9F9F9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4" formatCode="#,##0.00"/>
      <fill>
        <patternFill patternType="solid">
          <fgColor indexed="64"/>
          <bgColor rgb="FFF9F9F9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4" formatCode="#,##0.0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FF0000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D0046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rgb="FFFF0000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4" formatCode="#,##0.00"/>
      <fill>
        <patternFill patternType="solid">
          <fgColor indexed="64"/>
          <bgColor rgb="FFF9F9F9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right style="thick">
          <color rgb="FF0000CC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rgb="FFF9F9F9"/>
        </patternFill>
      </fill>
      <alignment horizontal="right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7.5"/>
        <color auto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0000FF"/>
      <color rgb="FFFFFFCC"/>
      <color rgb="FF006600"/>
      <color rgb="FF0066FF"/>
      <color rgb="FF002D86"/>
      <color rgb="FF0000CC"/>
      <color rgb="FFFFFF99"/>
      <color rgb="FFF9F9F9"/>
      <color rgb="FF800000"/>
      <color rgb="FF5400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0</xdr:row>
      <xdr:rowOff>0</xdr:rowOff>
    </xdr:from>
    <xdr:to>
      <xdr:col>11</xdr:col>
      <xdr:colOff>0</xdr:colOff>
      <xdr:row>1</xdr:row>
      <xdr:rowOff>145143</xdr:rowOff>
    </xdr:to>
    <xdr:sp macro="" textlink="">
      <xdr:nvSpPr>
        <xdr:cNvPr id="2" name="pole tekstowe 1"/>
        <xdr:cNvSpPr txBox="1"/>
      </xdr:nvSpPr>
      <xdr:spPr>
        <a:xfrm>
          <a:off x="4127500" y="0"/>
          <a:ext cx="5733143" cy="34471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8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FORMULARZ OFERTY</a:t>
          </a:r>
          <a:r>
            <a:rPr lang="pl-PL" sz="1800">
              <a:solidFill>
                <a:srgbClr val="002060"/>
              </a:solidFill>
            </a:rPr>
            <a:t> i CENOWY</a:t>
          </a:r>
        </a:p>
      </xdr:txBody>
    </xdr:sp>
    <xdr:clientData/>
  </xdr:twoCellAnchor>
  <xdr:twoCellAnchor>
    <xdr:from>
      <xdr:col>13</xdr:col>
      <xdr:colOff>594897</xdr:colOff>
      <xdr:row>12</xdr:row>
      <xdr:rowOff>145143</xdr:rowOff>
    </xdr:from>
    <xdr:to>
      <xdr:col>14</xdr:col>
      <xdr:colOff>150131</xdr:colOff>
      <xdr:row>14</xdr:row>
      <xdr:rowOff>27213</xdr:rowOff>
    </xdr:to>
    <xdr:sp macro="" textlink="">
      <xdr:nvSpPr>
        <xdr:cNvPr id="4" name="pole tekstowe 3"/>
        <xdr:cNvSpPr txBox="1"/>
      </xdr:nvSpPr>
      <xdr:spPr>
        <a:xfrm>
          <a:off x="12644022" y="2383518"/>
          <a:ext cx="402959" cy="263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>
              <a:solidFill>
                <a:srgbClr val="006600"/>
              </a:solidFill>
              <a:latin typeface="Arial Narrow" panose="020B0606020202030204" pitchFamily="34" charset="0"/>
            </a:rPr>
            <a:t>81</a:t>
          </a:r>
          <a:endParaRPr lang="pl-PL" sz="1600" b="1">
            <a:solidFill>
              <a:srgbClr val="0066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15</xdr:col>
      <xdr:colOff>9073</xdr:colOff>
      <xdr:row>0</xdr:row>
      <xdr:rowOff>171450</xdr:rowOff>
    </xdr:from>
    <xdr:to>
      <xdr:col>17</xdr:col>
      <xdr:colOff>1019175</xdr:colOff>
      <xdr:row>15</xdr:row>
      <xdr:rowOff>0</xdr:rowOff>
    </xdr:to>
    <xdr:sp macro="" textlink="">
      <xdr:nvSpPr>
        <xdr:cNvPr id="3" name="pole tekstowe 2"/>
        <xdr:cNvSpPr txBox="1"/>
      </xdr:nvSpPr>
      <xdr:spPr>
        <a:xfrm>
          <a:off x="14553748" y="171450"/>
          <a:ext cx="2924627" cy="2638425"/>
        </a:xfrm>
        <a:prstGeom prst="rect">
          <a:avLst/>
        </a:prstGeom>
        <a:solidFill>
          <a:schemeClr val="lt1"/>
        </a:solidFill>
        <a:ln w="9525" cmpd="sng">
          <a:solidFill>
            <a:srgbClr val="002D8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50" b="1">
              <a:latin typeface="Arial Narrow" panose="020B0606020202030204" pitchFamily="34" charset="0"/>
            </a:rPr>
            <a:t>DODATKOWE OŚWIADCZENIA</a:t>
          </a:r>
        </a:p>
        <a:p>
          <a:pPr algn="ctr"/>
          <a:r>
            <a:rPr lang="pl-PL" sz="1050" b="1">
              <a:solidFill>
                <a:srgbClr val="0000CC"/>
              </a:solidFill>
              <a:latin typeface="Arial Narrow" panose="020B0606020202030204" pitchFamily="34" charset="0"/>
            </a:rPr>
            <a:t>OŚWIADCZAM, że:</a:t>
          </a:r>
        </a:p>
        <a:p>
          <a:pPr algn="ctr"/>
          <a:endParaRPr lang="pl-PL" sz="300" b="1">
            <a:solidFill>
              <a:srgbClr val="0000CC"/>
            </a:solidFill>
            <a:latin typeface="Arial Narrow" panose="020B0606020202030204" pitchFamily="34" charset="0"/>
          </a:endParaRPr>
        </a:p>
        <a:p>
          <a:r>
            <a:rPr lang="pl-PL" sz="1050">
              <a:solidFill>
                <a:srgbClr val="0000CC"/>
              </a:solidFill>
              <a:latin typeface="Arial Narrow" panose="020B0606020202030204" pitchFamily="34" charset="0"/>
            </a:rPr>
            <a:t>1. Zapoznałem się ze warunkami zamówienia i nie wnoszę zastrzeżeń.</a:t>
          </a:r>
        </a:p>
        <a:p>
          <a:r>
            <a:rPr lang="pl-PL" sz="1050">
              <a:solidFill>
                <a:srgbClr val="0000CC"/>
              </a:solidFill>
              <a:latin typeface="Arial Narrow" panose="020B0606020202030204" pitchFamily="34" charset="0"/>
            </a:rPr>
            <a:t>2. Uważam się za </a:t>
          </a:r>
          <a:r>
            <a:rPr lang="pl-PL" sz="1050" b="1">
              <a:solidFill>
                <a:srgbClr val="0000CC"/>
              </a:solidFill>
              <a:latin typeface="Arial Narrow" panose="020B0606020202030204" pitchFamily="34" charset="0"/>
            </a:rPr>
            <a:t>związanego niniejszą ofertą </a:t>
          </a:r>
          <a:r>
            <a:rPr lang="pl-PL" sz="1050">
              <a:solidFill>
                <a:srgbClr val="0000CC"/>
              </a:solidFill>
              <a:latin typeface="Arial Narrow" panose="020B0606020202030204" pitchFamily="34" charset="0"/>
            </a:rPr>
            <a:t>.</a:t>
          </a:r>
        </a:p>
        <a:p>
          <a:r>
            <a:rPr lang="pl-PL" sz="1050">
              <a:solidFill>
                <a:srgbClr val="0000CC"/>
              </a:solidFill>
              <a:latin typeface="Arial Narrow" panose="020B0606020202030204" pitchFamily="34" charset="0"/>
            </a:rPr>
            <a:t>3. Akceptuję „</a:t>
          </a:r>
          <a:r>
            <a:rPr lang="pl-PL" sz="1050" b="1">
              <a:solidFill>
                <a:srgbClr val="0000CC"/>
              </a:solidFill>
              <a:latin typeface="Arial Narrow" panose="020B0606020202030204" pitchFamily="34" charset="0"/>
            </a:rPr>
            <a:t>Wzór umowy</a:t>
          </a:r>
          <a:r>
            <a:rPr lang="pl-PL" sz="1050">
              <a:solidFill>
                <a:srgbClr val="0000CC"/>
              </a:solidFill>
              <a:latin typeface="Arial Narrow" panose="020B0606020202030204" pitchFamily="34" charset="0"/>
            </a:rPr>
            <a:t>” i zobowiązuję się w przypadku wyboru mojej oferty do zawarcia umowy na warunkach w niej określonych.</a:t>
          </a:r>
        </a:p>
        <a:p>
          <a:r>
            <a:rPr lang="pl-PL" sz="1050">
              <a:solidFill>
                <a:srgbClr val="0000CC"/>
              </a:solidFill>
              <a:latin typeface="Arial Narrow" panose="020B0606020202030204" pitchFamily="34" charset="0"/>
            </a:rPr>
            <a:t>4. Obowiązki informacyjne, przewidziane w art. 13 lub art. 14 RODO wobec osób fizycznych, od których dane osobowe bezpośrednio lub pośrednio zostały pozyskane w celu ubiegania się o udzielenie zamówienia publicznego w niniejszym postępowaniu, zostały wypełnione.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8" name="FORM_OF_CEN" displayName="FORM_OF_CEN" ref="B24:R27" totalsRowShown="0" headerRowDxfId="141" dataDxfId="140" tableBorderDxfId="139" headerRowCellStyle="Normalny_JW1106 Olsztyn" dataCellStyle="Normalny_JW1106 Olsztyn">
  <autoFilter ref="B24:R27"/>
  <tableColumns count="17">
    <tableColumn id="1" name="Lp." dataDxfId="138" dataCellStyle="Normalny_JW1106 Olsztyn">
      <calculatedColumnFormula>B24+1</calculatedColumnFormula>
    </tableColumn>
    <tableColumn id="2" name="Nazwa prrzedmiotu" dataDxfId="137" dataCellStyle="Normalny_JW1106 Olsztyn"/>
    <tableColumn id="3" name="Jm" dataDxfId="136" dataCellStyle="Normalny_JW1106 Olsztyn"/>
    <tableColumn id="4" name="ILOŚĆ _x000a_zakr podst + opcja" dataDxfId="135" dataCellStyle="Normalny_JW1106 Olsztyn">
      <calculatedColumnFormula>'FORMULARZ OFERTY'!$H25+'FORMULARZ OFERTY'!$L25</calculatedColumnFormula>
    </tableColumn>
    <tableColumn id="5" name="Cena jedn. netto_x000a_(w zł.)" dataDxfId="134"/>
    <tableColumn id="6" name="VAT_x000a_w %" dataDxfId="133"/>
    <tableColumn id="7" name="ZAKRES PODST _x000a_ilość" dataDxfId="132" dataCellStyle="Normalny_JW1106 Olsztyn"/>
    <tableColumn id="8" name="Wartość netto_x000a_(w zł.) ZP" dataDxfId="131" dataCellStyle="Normalny_JW1106 Olsztyn">
      <calculatedColumnFormula>ROUND($F25*H25,2)</calculatedColumnFormula>
    </tableColumn>
    <tableColumn id="9" name="Wartość VAT_x000a_(w zł.)ZP" dataDxfId="130" dataCellStyle="Normalny_JW1106 Olsztyn">
      <calculatedColumnFormula>ROUND(I25*$G25,2)</calculatedColumnFormula>
    </tableColumn>
    <tableColumn id="10" name="Wartość brutto_x000a_(w zł.)ZP" dataDxfId="129" dataCellStyle="Normalny_JW1106 Olsztyn">
      <calculatedColumnFormula>ROUND(I25+J25,2)</calculatedColumnFormula>
    </tableColumn>
    <tableColumn id="11" name="PRAWO OPCJI_x000a_ilość" dataDxfId="128" dataCellStyle="Normalny_JW1106 Olsztyn"/>
    <tableColumn id="12" name="Wartość netto_x000a_(w zł.) PO" dataDxfId="127" dataCellStyle="Normalny_JW1106 Olsztyn">
      <calculatedColumnFormula>ROUND($F25*L25,2)</calculatedColumnFormula>
    </tableColumn>
    <tableColumn id="13" name="Wartość VAT_x000a_(w zł.) PO" dataDxfId="126" dataCellStyle="Normalny_JW1106 Olsztyn">
      <calculatedColumnFormula>ROUND(M25*$G25,2)</calculatedColumnFormula>
    </tableColumn>
    <tableColumn id="14" name="Wartość brutto_x000a_(w zł.) PO" dataDxfId="125" dataCellStyle="Normalny_JW1106 Olsztyn">
      <calculatedColumnFormula>ROUND(M25+N25,2)</calculatedColumnFormula>
    </tableColumn>
    <tableColumn id="15" name="Wartość netto_x000a_(w zł.)" dataDxfId="124" dataCellStyle="Normalny_JW1106 Olsztyn">
      <calculatedColumnFormula>ROUND(I25+M25,2)</calculatedColumnFormula>
    </tableColumn>
    <tableColumn id="16" name="Wartość VAT_x000a_(w zł.)" dataDxfId="123" dataCellStyle="Normalny_JW1106 Olsztyn">
      <calculatedColumnFormula>ROUND(J25+N25,2)</calculatedColumnFormula>
    </tableColumn>
    <tableColumn id="17" name="Wartość brutto_x000a_(w zł.)" dataDxfId="122" dataCellStyle="Normalny_JW1106 Olsztyn">
      <calculatedColumnFormula>ROUND(K25+O25,2)</calculatedColumnFormula>
    </tableColumn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0" name="KrytK3" displayName="KrytK3" ref="P1:P4" totalsRowShown="0" headerRowDxfId="51" dataDxfId="50">
  <autoFilter ref="P1:P4"/>
  <tableColumns count="1">
    <tableColumn id="1" name="K3" dataDxfId="49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11" name="KrytK4" displayName="KrytK4" ref="Q1:Q8" totalsRowShown="0" headerRowDxfId="48" dataDxfId="47">
  <autoFilter ref="Q1:Q8"/>
  <tableColumns count="1">
    <tableColumn id="1" name="K4" dataDxfId="46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id="12" name="KrytK5" displayName="KrytK5" ref="R1:R7" totalsRowShown="0" headerRowDxfId="45" dataDxfId="44">
  <autoFilter ref="R1:R7"/>
  <tableColumns count="1">
    <tableColumn id="1" name="K5" dataDxfId="43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13" name="KrytK6" displayName="KrytK6" ref="S1:S5" totalsRowShown="0" headerRowDxfId="42" dataDxfId="41">
  <autoFilter ref="S1:S5"/>
  <tableColumns count="1">
    <tableColumn id="1" name="K6" dataDxfId="40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id="14" name="KrytK7" displayName="KrytK7" ref="T1:T5" totalsRowShown="0" headerRowDxfId="39" dataDxfId="38">
  <autoFilter ref="T1:T5"/>
  <tableColumns count="1">
    <tableColumn id="1" name="K7" dataDxfId="37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15" name="KrytK8" displayName="KrytK8" ref="U1:U5" totalsRowShown="0" headerRowDxfId="36" dataDxfId="35">
  <autoFilter ref="U1:U5"/>
  <tableColumns count="1">
    <tableColumn id="1" name="K8" dataDxfId="34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16" name="KrytK9" displayName="KrytK9" ref="V1:V5" totalsRowShown="0" headerRowDxfId="33" dataDxfId="32">
  <autoFilter ref="V1:V5"/>
  <tableColumns count="1">
    <tableColumn id="1" name="K9" dataDxfId="31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17" name="KrytK10" displayName="KrytK10" ref="W1:W5" totalsRowShown="0" headerRowDxfId="30" dataDxfId="29">
  <autoFilter ref="W1:W5"/>
  <tableColumns count="1">
    <tableColumn id="1" name="K10" dataDxfId="2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wartości" displayName="wartości" ref="A1:M33" headerRowDxfId="121" dataDxfId="120" headerRowCellStyle="Walutowy" dataCellStyle="Walutowy">
  <autoFilter ref="A1:M33"/>
  <tableColumns count="13">
    <tableColumn id="1" name="Kolumna1" totalsRowLabel="Suma" dataDxfId="119" totalsRowDxfId="118"/>
    <tableColumn id="2" name="Kolumna4" dataDxfId="117"/>
    <tableColumn id="3" name="Kolumna2" dataDxfId="116" totalsRowDxfId="115" dataCellStyle="Walutowy">
      <calculatedColumnFormula>SUMIFS('FORMULARZ OFERTY'!$I$26:$I$27,'FORMULARZ OFERTY'!$A$26:$A$27,$A2)</calculatedColumnFormula>
    </tableColumn>
    <tableColumn id="4" name="Kolumna3" dataDxfId="114" totalsRowDxfId="113" dataCellStyle="Walutowy">
      <calculatedColumnFormula>SUMIFS('FORMULARZ OFERTY'!$J$26:$J$27,'FORMULARZ OFERTY'!$A$26:$A$27,$A2)</calculatedColumnFormula>
    </tableColumn>
    <tableColumn id="5" name="Kolumna5" dataDxfId="112" totalsRowDxfId="111" dataCellStyle="Walutowy">
      <calculatedColumnFormula>SUMIFS('FORMULARZ OFERTY'!$K$26:$K$27,'FORMULARZ OFERTY'!$A$26:$A$27,$A2)</calculatedColumnFormula>
    </tableColumn>
    <tableColumn id="10" name="Kolumna7" dataDxfId="110" totalsRowDxfId="109" dataCellStyle="Walutowy"/>
    <tableColumn id="11" name="Kolumna6" dataDxfId="108" totalsRowDxfId="107" dataCellStyle="Walutowy"/>
    <tableColumn id="12" name="Kolumna8" dataDxfId="106" totalsRowDxfId="105" dataCellStyle="Walutowy"/>
    <tableColumn id="13" name="Kolumna9" dataDxfId="104" totalsRowDxfId="103" dataCellStyle="Walutowy"/>
    <tableColumn id="6" name="Kolumna72" dataDxfId="102" totalsRowDxfId="101"/>
    <tableColumn id="7" name="Kolumna63" dataDxfId="100" totalsRowDxfId="99" dataCellStyle="Walutowy">
      <calculatedColumnFormula>SUMIFS('FORMULARZ OFERTY'!$I$26:$I$27,'FORMULARZ OFERTY'!$A$26:$A$27,$A2)</calculatedColumnFormula>
    </tableColumn>
    <tableColumn id="8" name="Kolumna84" dataDxfId="98" totalsRowDxfId="97" dataCellStyle="Walutowy">
      <calculatedColumnFormula>SUMIFS('FORMULARZ OFERTY'!$J$26:$J$27,'FORMULARZ OFERTY'!$A$26:$A$27,$A2)</calculatedColumnFormula>
    </tableColumn>
    <tableColumn id="9" name="Kolumna95" totalsRowFunction="count" dataDxfId="96" totalsRowDxfId="95" dataCellStyle="Walutowy">
      <calculatedColumnFormula>SUMIFS('FORMULARZ OFERTY'!$K$26:$K$27,'FORMULARZ OFERTY'!$A$26:$A$27,$A2)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kNie" displayName="TakNie" ref="C1:C3" totalsRowShown="0" headerRowDxfId="94" dataDxfId="92" headerRowBorderDxfId="93" tableBorderDxfId="91">
  <autoFilter ref="C1:C3"/>
  <tableColumns count="1">
    <tableColumn id="1" name="Wybór" dataDxfId="9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4" name="wowjewodztwa" displayName="wowjewodztwa" ref="E1:E17" headerRowDxfId="89" dataDxfId="87" totalsRowDxfId="85" headerRowBorderDxfId="88" tableBorderDxfId="86">
  <autoFilter ref="E1:E17"/>
  <tableColumns count="1">
    <tableColumn id="1" name="Województwa " totalsRowFunction="count" dataDxfId="84" totalsRowDxfId="83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5" name="rodzWYK" displayName="rodzWYK" ref="G1:G7" headerRowDxfId="82" dataDxfId="80" totalsRowDxfId="78" headerRowBorderDxfId="81" tableBorderDxfId="79">
  <autoFilter ref="G1:G7"/>
  <tableColumns count="1">
    <tableColumn id="1" name="Rodzaj WYKONAWCY" totalsRowFunction="count" dataDxfId="77" totalsRowDxfId="76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6" name="Tryby" displayName="Tryby" ref="I1:I16" headerRowDxfId="75" dataDxfId="73" totalsRowDxfId="71" headerRowBorderDxfId="74" tableBorderDxfId="72">
  <autoFilter ref="I1:I16"/>
  <tableColumns count="1">
    <tableColumn id="1" name="Tryby" totalsRowFunction="count" dataDxfId="70" totalsRowDxfId="69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7" name="ZakresP_PO" displayName="ZakresP_PO" ref="K1:L3" headerRowDxfId="68" dataDxfId="66" totalsRowDxfId="64" headerRowBorderDxfId="67" tableBorderDxfId="65">
  <autoFilter ref="K1:L3"/>
  <tableColumns count="2">
    <tableColumn id="2" name="skrót" dataDxfId="63" totalsRowDxfId="62"/>
    <tableColumn id="1" name="Zakres" totalsRowFunction="count" dataDxfId="61" totalsRowDxfId="60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8" name="ZADANIEpost" displayName="ZADANIEpost" ref="A1:A31" totalsRowShown="0" headerRowDxfId="59" dataDxfId="57" headerRowBorderDxfId="58" tableBorderDxfId="56">
  <autoFilter ref="A1:A31"/>
  <tableColumns count="1">
    <tableColumn id="1" name="Zadanie" dataDxfId="55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id="9" name="KrytK2" displayName="KrytK2" ref="O1:O7" totalsRowShown="0" headerRowDxfId="54" dataDxfId="53">
  <autoFilter ref="O1:O7"/>
  <tableColumns count="1">
    <tableColumn id="1" name="K2" dataDxfId="5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6" Type="http://schemas.openxmlformats.org/officeDocument/2006/relationships/table" Target="../tables/table1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8" tint="0.79998168889431442"/>
  </sheetPr>
  <dimension ref="A1:S243"/>
  <sheetViews>
    <sheetView tabSelected="1" zoomScale="105" zoomScaleNormal="105" zoomScaleSheetLayoutView="103" workbookViewId="0">
      <selection activeCell="I241" sqref="I241"/>
    </sheetView>
  </sheetViews>
  <sheetFormatPr defaultColWidth="0" defaultRowHeight="16.5" zeroHeight="1"/>
  <cols>
    <col min="1" max="1" width="2.42578125" style="128" customWidth="1"/>
    <col min="2" max="2" width="5" style="59" customWidth="1"/>
    <col min="3" max="3" width="50.28515625" style="59" customWidth="1"/>
    <col min="4" max="4" width="6.42578125" style="59" customWidth="1"/>
    <col min="5" max="5" width="11" style="59" customWidth="1"/>
    <col min="6" max="6" width="15" style="65" customWidth="1"/>
    <col min="7" max="7" width="7.7109375" style="59" customWidth="1"/>
    <col min="8" max="8" width="11.7109375" style="66" customWidth="1"/>
    <col min="9" max="9" width="15.5703125" style="59" customWidth="1"/>
    <col min="10" max="10" width="12.7109375" style="59" customWidth="1"/>
    <col min="11" max="11" width="15.5703125" style="59" customWidth="1"/>
    <col min="12" max="12" width="11.7109375" style="66" customWidth="1"/>
    <col min="13" max="13" width="15.5703125" style="59" customWidth="1"/>
    <col min="14" max="14" width="12.7109375" style="59" customWidth="1"/>
    <col min="15" max="15" width="15.5703125" style="59" customWidth="1"/>
    <col min="16" max="16" width="15.7109375" style="59" customWidth="1"/>
    <col min="17" max="17" width="12.7109375" style="59" customWidth="1"/>
    <col min="18" max="18" width="15.85546875" style="59" customWidth="1"/>
    <col min="19" max="19" width="11.5703125" style="54" hidden="1" customWidth="1"/>
    <col min="20" max="16384" width="9.140625" style="31" hidden="1"/>
  </cols>
  <sheetData>
    <row r="1" spans="1:19" ht="15" customHeight="1" thickBot="1">
      <c r="B1" s="1"/>
      <c r="C1" s="2"/>
      <c r="D1" s="68"/>
      <c r="E1" s="5"/>
      <c r="F1" s="14"/>
      <c r="G1" s="5"/>
      <c r="H1" s="15"/>
      <c r="I1" s="5"/>
      <c r="J1" s="5"/>
      <c r="K1" s="5"/>
      <c r="L1" s="15"/>
      <c r="M1" s="5"/>
      <c r="N1" s="5"/>
      <c r="O1" s="5"/>
      <c r="P1" s="5"/>
      <c r="Q1" s="5"/>
      <c r="R1" s="83" t="s">
        <v>126</v>
      </c>
    </row>
    <row r="2" spans="1:19" ht="15.75" customHeight="1" thickBot="1">
      <c r="B2" s="69"/>
      <c r="C2" s="70" t="s">
        <v>11</v>
      </c>
      <c r="D2" s="113"/>
      <c r="E2" s="67"/>
      <c r="F2" s="5"/>
      <c r="G2" s="5"/>
      <c r="H2" s="5"/>
      <c r="I2" s="15"/>
      <c r="J2" s="5"/>
      <c r="K2" s="5"/>
      <c r="L2" s="15"/>
      <c r="M2" s="5"/>
      <c r="N2" s="5"/>
      <c r="O2" s="5"/>
      <c r="P2" s="5"/>
      <c r="Q2" s="5"/>
      <c r="R2" s="5"/>
    </row>
    <row r="3" spans="1:19" ht="15.75" customHeight="1">
      <c r="B3" s="71"/>
      <c r="C3" s="72" t="s">
        <v>90</v>
      </c>
      <c r="D3" s="173"/>
      <c r="E3" s="174"/>
      <c r="F3" s="174"/>
      <c r="G3" s="174"/>
      <c r="H3" s="174"/>
      <c r="I3" s="174"/>
      <c r="J3" s="174"/>
      <c r="K3" s="175"/>
      <c r="L3" s="75" t="s">
        <v>59</v>
      </c>
      <c r="M3" s="77"/>
      <c r="N3" s="75" t="s">
        <v>62</v>
      </c>
      <c r="O3" s="78"/>
      <c r="P3" s="12"/>
      <c r="Q3" s="5"/>
      <c r="R3" s="6"/>
    </row>
    <row r="4" spans="1:19" ht="15.75" customHeight="1" thickBot="1">
      <c r="B4" s="71"/>
      <c r="C4" s="72"/>
      <c r="D4" s="176"/>
      <c r="E4" s="177"/>
      <c r="F4" s="177"/>
      <c r="G4" s="177"/>
      <c r="H4" s="177"/>
      <c r="I4" s="177"/>
      <c r="J4" s="177"/>
      <c r="K4" s="178"/>
      <c r="L4" s="134" t="s">
        <v>29</v>
      </c>
      <c r="M4" s="179"/>
      <c r="N4" s="180"/>
      <c r="O4" s="181"/>
      <c r="P4" s="5"/>
      <c r="Q4" s="5"/>
      <c r="R4" s="6"/>
    </row>
    <row r="5" spans="1:19" ht="15.75" customHeight="1">
      <c r="B5" s="69"/>
      <c r="C5" s="73" t="s">
        <v>60</v>
      </c>
      <c r="D5" s="220"/>
      <c r="E5" s="221"/>
      <c r="F5" s="222"/>
      <c r="G5" s="199" t="s">
        <v>61</v>
      </c>
      <c r="H5" s="199"/>
      <c r="I5" s="200"/>
      <c r="J5" s="201"/>
      <c r="K5" s="202"/>
      <c r="L5" s="17"/>
      <c r="M5" s="12"/>
      <c r="N5" s="12"/>
      <c r="O5" s="12"/>
      <c r="P5" s="12"/>
      <c r="Q5" s="5"/>
      <c r="R5" s="6"/>
    </row>
    <row r="6" spans="1:19" ht="15.75" customHeight="1">
      <c r="B6" s="69"/>
      <c r="C6" s="73" t="s">
        <v>57</v>
      </c>
      <c r="D6" s="185"/>
      <c r="E6" s="186"/>
      <c r="F6" s="186"/>
      <c r="G6" s="187"/>
      <c r="H6" s="73" t="s">
        <v>58</v>
      </c>
      <c r="I6" s="79"/>
      <c r="J6" s="73" t="s">
        <v>92</v>
      </c>
      <c r="K6" s="194"/>
      <c r="L6" s="186"/>
      <c r="M6" s="187"/>
      <c r="N6" s="5"/>
      <c r="O6" s="5"/>
      <c r="P6" s="5"/>
      <c r="Q6" s="5"/>
      <c r="R6" s="6"/>
    </row>
    <row r="7" spans="1:19" ht="15.75" customHeight="1">
      <c r="B7" s="71"/>
      <c r="C7" s="74" t="s">
        <v>63</v>
      </c>
      <c r="D7" s="185"/>
      <c r="E7" s="186"/>
      <c r="F7" s="186"/>
      <c r="G7" s="186"/>
      <c r="H7" s="187"/>
      <c r="I7" s="42"/>
      <c r="J7" s="42"/>
      <c r="K7" s="42"/>
      <c r="L7" s="25"/>
      <c r="M7" s="191"/>
      <c r="N7" s="191"/>
      <c r="O7" s="191"/>
      <c r="P7" s="13"/>
      <c r="Q7" s="5"/>
      <c r="R7" s="6"/>
    </row>
    <row r="8" spans="1:19" ht="7.5" customHeight="1">
      <c r="B8" s="3"/>
      <c r="C8" s="4"/>
      <c r="D8" s="9"/>
      <c r="E8" s="9"/>
      <c r="F8" s="9"/>
      <c r="G8" s="9"/>
      <c r="H8" s="9"/>
      <c r="I8" s="10"/>
      <c r="J8" s="11"/>
      <c r="K8" s="10"/>
      <c r="L8" s="9"/>
      <c r="M8" s="9"/>
      <c r="N8" s="9"/>
      <c r="O8" s="10"/>
      <c r="P8" s="9"/>
      <c r="Q8" s="5"/>
      <c r="R8" s="6"/>
    </row>
    <row r="9" spans="1:19" ht="15.75" customHeight="1">
      <c r="B9" s="71"/>
      <c r="C9" s="74" t="s">
        <v>93</v>
      </c>
      <c r="D9" s="185"/>
      <c r="E9" s="186"/>
      <c r="F9" s="186"/>
      <c r="G9" s="186"/>
      <c r="H9" s="187"/>
      <c r="I9" s="76" t="s">
        <v>94</v>
      </c>
      <c r="J9" s="192"/>
      <c r="K9" s="193"/>
      <c r="L9" s="76" t="s">
        <v>95</v>
      </c>
      <c r="M9" s="185"/>
      <c r="N9" s="186"/>
      <c r="O9" s="187"/>
      <c r="P9" s="13"/>
      <c r="Q9" s="5"/>
      <c r="R9" s="6"/>
    </row>
    <row r="10" spans="1:19" ht="7.5" customHeight="1">
      <c r="B10" s="3"/>
      <c r="C10" s="4"/>
      <c r="D10" s="9"/>
      <c r="E10" s="9"/>
      <c r="F10" s="9"/>
      <c r="G10" s="9"/>
      <c r="H10" s="9"/>
      <c r="I10" s="10"/>
      <c r="J10" s="11"/>
      <c r="K10" s="10"/>
      <c r="L10" s="9"/>
      <c r="M10" s="9"/>
      <c r="N10" s="9"/>
      <c r="O10" s="10"/>
      <c r="P10" s="9"/>
      <c r="Q10" s="5"/>
      <c r="R10" s="6"/>
    </row>
    <row r="11" spans="1:19" s="56" customFormat="1" ht="18" customHeight="1">
      <c r="A11" s="128"/>
      <c r="B11" s="26"/>
      <c r="C11" s="27" t="s">
        <v>125</v>
      </c>
      <c r="D11" s="27"/>
      <c r="E11" s="27"/>
      <c r="F11" s="27"/>
      <c r="G11" s="188" t="s">
        <v>137</v>
      </c>
      <c r="H11" s="189"/>
      <c r="I11" s="189"/>
      <c r="J11" s="189"/>
      <c r="K11" s="189"/>
      <c r="L11" s="189"/>
      <c r="M11" s="190"/>
      <c r="N11" s="10"/>
      <c r="O11" s="10"/>
      <c r="P11" s="13"/>
      <c r="Q11" s="5"/>
      <c r="R11" s="5"/>
      <c r="S11" s="55"/>
    </row>
    <row r="12" spans="1:19" s="56" customFormat="1" ht="18" customHeight="1">
      <c r="A12" s="128"/>
      <c r="B12" s="26"/>
      <c r="C12" s="27" t="s">
        <v>37</v>
      </c>
      <c r="D12" s="195" t="s">
        <v>38</v>
      </c>
      <c r="E12" s="196"/>
      <c r="F12" s="196"/>
      <c r="G12" s="197"/>
      <c r="H12" s="197"/>
      <c r="I12" s="197"/>
      <c r="J12" s="197"/>
      <c r="K12" s="198"/>
      <c r="L12" s="24" t="s">
        <v>59</v>
      </c>
      <c r="M12" s="41">
        <v>5272627885</v>
      </c>
      <c r="N12" s="29"/>
      <c r="O12" s="29"/>
      <c r="P12" s="9"/>
      <c r="Q12" s="5"/>
      <c r="R12" s="5"/>
      <c r="S12" s="55"/>
    </row>
    <row r="13" spans="1:19" ht="15" customHeight="1">
      <c r="B13" s="3"/>
      <c r="C13" s="25" t="s">
        <v>57</v>
      </c>
      <c r="D13" s="182" t="s">
        <v>39</v>
      </c>
      <c r="E13" s="183"/>
      <c r="F13" s="183"/>
      <c r="G13" s="184"/>
      <c r="H13" s="23" t="s">
        <v>58</v>
      </c>
      <c r="I13" s="22" t="s">
        <v>40</v>
      </c>
      <c r="J13" s="23" t="s">
        <v>92</v>
      </c>
      <c r="K13" s="182" t="s">
        <v>91</v>
      </c>
      <c r="L13" s="183"/>
      <c r="M13" s="184"/>
      <c r="N13" s="5"/>
      <c r="O13" s="5"/>
      <c r="P13" s="5"/>
      <c r="Q13" s="5"/>
      <c r="R13" s="6"/>
    </row>
    <row r="14" spans="1:19" ht="15" customHeight="1">
      <c r="B14" s="3"/>
      <c r="C14" s="25" t="s">
        <v>56</v>
      </c>
      <c r="D14" s="205" t="s">
        <v>134</v>
      </c>
      <c r="E14" s="206"/>
      <c r="F14" s="206"/>
      <c r="G14" s="206"/>
      <c r="H14" s="206"/>
      <c r="I14" s="206"/>
      <c r="J14" s="206"/>
      <c r="K14" s="206"/>
      <c r="L14" s="206"/>
      <c r="M14" s="207"/>
      <c r="N14" s="203" t="s">
        <v>129</v>
      </c>
      <c r="O14" s="204"/>
      <c r="P14" s="5"/>
      <c r="Q14" s="5"/>
      <c r="R14" s="6"/>
    </row>
    <row r="15" spans="1:19" ht="15" customHeight="1">
      <c r="B15" s="34"/>
      <c r="C15" s="211" t="s">
        <v>42</v>
      </c>
      <c r="D15" s="211"/>
      <c r="E15" s="211"/>
      <c r="F15" s="211"/>
      <c r="G15" s="211"/>
      <c r="H15" s="211"/>
      <c r="I15" s="211"/>
      <c r="J15" s="211"/>
      <c r="K15" s="211"/>
      <c r="L15" s="43"/>
      <c r="M15" s="212"/>
      <c r="N15" s="212"/>
      <c r="O15" s="213"/>
      <c r="P15" s="18"/>
      <c r="Q15" s="5"/>
      <c r="R15" s="6"/>
    </row>
    <row r="16" spans="1:19" ht="6.75" customHeight="1">
      <c r="B16" s="35"/>
      <c r="C16" s="57"/>
      <c r="D16" s="58" t="s">
        <v>68</v>
      </c>
      <c r="E16" s="208"/>
      <c r="F16" s="208"/>
      <c r="G16" s="208"/>
      <c r="H16" s="36"/>
      <c r="I16" s="32"/>
      <c r="J16" s="36"/>
      <c r="K16" s="32"/>
      <c r="L16" s="33"/>
      <c r="M16" s="33"/>
      <c r="N16" s="33"/>
      <c r="O16" s="33"/>
      <c r="P16" s="33"/>
      <c r="Q16" s="82"/>
      <c r="R16" s="28"/>
    </row>
    <row r="17" spans="1:19" ht="15" customHeight="1">
      <c r="B17" s="30"/>
      <c r="C17" s="50"/>
      <c r="D17" s="39"/>
      <c r="E17" s="50" t="s">
        <v>97</v>
      </c>
      <c r="F17" s="215">
        <f>VLOOKUP(D16,wartości[],13,FALSE)</f>
        <v>0</v>
      </c>
      <c r="G17" s="216"/>
      <c r="H17" s="38" t="s">
        <v>85</v>
      </c>
      <c r="I17" s="47">
        <f>VLOOKUP(D16,wartości[],5,FALSE)</f>
        <v>0</v>
      </c>
      <c r="J17" s="38" t="s">
        <v>86</v>
      </c>
      <c r="K17" s="47">
        <f>VLOOKUP(D16,wartości[],9,FALSE)</f>
        <v>0</v>
      </c>
      <c r="L17" s="80" t="s">
        <v>89</v>
      </c>
      <c r="M17" s="38"/>
      <c r="N17" s="38"/>
      <c r="O17" s="38"/>
      <c r="P17" s="38"/>
      <c r="Q17" s="38"/>
      <c r="R17" s="81"/>
    </row>
    <row r="18" spans="1:19" ht="15" customHeight="1">
      <c r="B18" s="30"/>
      <c r="C18" s="51"/>
      <c r="D18" s="52"/>
      <c r="E18" s="52"/>
      <c r="F18" s="214" t="s">
        <v>136</v>
      </c>
      <c r="G18" s="210"/>
      <c r="H18" s="210"/>
      <c r="I18" s="169"/>
      <c r="J18" s="169"/>
      <c r="K18" s="169"/>
      <c r="L18" s="169"/>
      <c r="M18" s="169"/>
      <c r="N18" s="169"/>
      <c r="O18" s="169"/>
      <c r="P18" s="169"/>
      <c r="Q18" s="169"/>
      <c r="R18" s="81"/>
    </row>
    <row r="19" spans="1:19" ht="15" customHeight="1">
      <c r="B19" s="30"/>
      <c r="C19" s="51"/>
      <c r="D19" s="52"/>
      <c r="E19" s="52"/>
      <c r="F19" s="209" t="s">
        <v>132</v>
      </c>
      <c r="G19" s="210"/>
      <c r="H19" s="210"/>
      <c r="I19" s="170"/>
      <c r="J19" s="170"/>
      <c r="K19" s="170"/>
      <c r="L19" s="170"/>
      <c r="M19" s="170"/>
      <c r="N19" s="170"/>
      <c r="O19" s="170"/>
      <c r="P19" s="170"/>
      <c r="Q19" s="170"/>
      <c r="R19" s="81"/>
    </row>
    <row r="20" spans="1:19" ht="15" customHeight="1">
      <c r="B20" s="40"/>
      <c r="C20" s="45" t="s">
        <v>96</v>
      </c>
      <c r="D20" s="44">
        <v>1</v>
      </c>
      <c r="E20" s="46"/>
      <c r="F20" s="217"/>
      <c r="G20" s="218"/>
      <c r="H20" s="219"/>
      <c r="I20" s="171"/>
      <c r="J20" s="171"/>
      <c r="K20" s="171"/>
      <c r="L20" s="171"/>
      <c r="M20" s="171"/>
      <c r="N20" s="171"/>
      <c r="O20" s="171"/>
      <c r="P20" s="171"/>
      <c r="Q20" s="171"/>
      <c r="R20" s="81"/>
    </row>
    <row r="21" spans="1:19" ht="8.25" customHeight="1">
      <c r="B21" s="48"/>
      <c r="C21" s="49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133"/>
      <c r="R21" s="53"/>
    </row>
    <row r="22" spans="1:19" ht="9" customHeight="1" thickBot="1">
      <c r="B22" s="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172" t="s">
        <v>130</v>
      </c>
    </row>
    <row r="23" spans="1:19" ht="15" customHeight="1" thickTop="1" thickBot="1">
      <c r="B23" s="7" t="s">
        <v>88</v>
      </c>
      <c r="C23" s="8"/>
      <c r="D23" s="6"/>
      <c r="E23" s="6"/>
      <c r="F23" s="16"/>
      <c r="G23" s="6"/>
      <c r="H23" s="138" t="s">
        <v>118</v>
      </c>
      <c r="I23" s="139"/>
      <c r="J23" s="139"/>
      <c r="K23" s="140"/>
      <c r="L23" s="135" t="s">
        <v>128</v>
      </c>
      <c r="M23" s="136"/>
      <c r="N23" s="136"/>
      <c r="O23" s="136"/>
      <c r="P23" s="19" t="s">
        <v>7</v>
      </c>
      <c r="Q23" s="20"/>
      <c r="R23" s="21"/>
      <c r="S23" s="59"/>
    </row>
    <row r="24" spans="1:19" ht="36" customHeight="1" thickBot="1">
      <c r="B24" s="85" t="s">
        <v>0</v>
      </c>
      <c r="C24" s="86" t="s">
        <v>98</v>
      </c>
      <c r="D24" s="87" t="s">
        <v>1</v>
      </c>
      <c r="E24" s="119" t="s">
        <v>99</v>
      </c>
      <c r="F24" s="132" t="s">
        <v>2</v>
      </c>
      <c r="G24" s="132" t="s">
        <v>3</v>
      </c>
      <c r="H24" s="137" t="s">
        <v>122</v>
      </c>
      <c r="I24" s="84" t="s">
        <v>114</v>
      </c>
      <c r="J24" s="84" t="s">
        <v>115</v>
      </c>
      <c r="K24" s="88" t="s">
        <v>116</v>
      </c>
      <c r="L24" s="146" t="s">
        <v>121</v>
      </c>
      <c r="M24" s="147" t="s">
        <v>117</v>
      </c>
      <c r="N24" s="147" t="s">
        <v>119</v>
      </c>
      <c r="O24" s="148" t="s">
        <v>120</v>
      </c>
      <c r="P24" s="90" t="s">
        <v>4</v>
      </c>
      <c r="Q24" s="84" t="s">
        <v>6</v>
      </c>
      <c r="R24" s="89" t="s">
        <v>5</v>
      </c>
    </row>
    <row r="25" spans="1:19" s="61" customFormat="1" ht="21" customHeight="1" thickTop="1" thickBot="1">
      <c r="A25" s="129"/>
      <c r="B25" s="115"/>
      <c r="C25" s="141"/>
      <c r="D25" s="142"/>
      <c r="E25" s="143"/>
      <c r="F25" s="144"/>
      <c r="G25" s="142" t="s">
        <v>68</v>
      </c>
      <c r="H25" s="145" t="s">
        <v>123</v>
      </c>
      <c r="I25" s="116">
        <f>VLOOKUP($G25,wartości[],3,FALSE)</f>
        <v>0</v>
      </c>
      <c r="J25" s="117">
        <f>VLOOKUP($G25,wartości[],4,FALSE)</f>
        <v>0</v>
      </c>
      <c r="K25" s="117">
        <f>VLOOKUP($G25,wartości[],5,FALSE)</f>
        <v>0</v>
      </c>
      <c r="L25" s="149"/>
      <c r="M25" s="150">
        <f>VLOOKUP($G25,wartości[],7,FALSE)</f>
        <v>0</v>
      </c>
      <c r="N25" s="151">
        <f>VLOOKUP($G25,wartości[],8,FALSE)</f>
        <v>0</v>
      </c>
      <c r="O25" s="151">
        <f>VLOOKUP($G25,wartości[],9,FALSE)</f>
        <v>0</v>
      </c>
      <c r="P25" s="118">
        <f>VLOOKUP($G25,wartości[],11,FALSE)</f>
        <v>0</v>
      </c>
      <c r="Q25" s="117">
        <f>VLOOKUP($G25,wartości[],12,FALSE)</f>
        <v>0</v>
      </c>
      <c r="R25" s="117">
        <f>VLOOKUP($G25,wartości[],13,FALSE)</f>
        <v>0</v>
      </c>
      <c r="S25" s="60"/>
    </row>
    <row r="26" spans="1:19" ht="18.95" customHeight="1" thickBot="1">
      <c r="A26" s="130" t="s">
        <v>87</v>
      </c>
      <c r="B26" s="120"/>
      <c r="C26" s="121" t="s">
        <v>84</v>
      </c>
      <c r="D26" s="122">
        <v>1</v>
      </c>
      <c r="E26" s="123"/>
      <c r="F26" s="124"/>
      <c r="G26" s="125"/>
      <c r="H26" s="131" t="s">
        <v>124</v>
      </c>
      <c r="I26" s="126">
        <f>VLOOKUP($D26,wartości[],3,FALSE)</f>
        <v>0</v>
      </c>
      <c r="J26" s="126">
        <f>VLOOKUP($D26,wartości[],4,FALSE)</f>
        <v>0</v>
      </c>
      <c r="K26" s="126">
        <f>VLOOKUP($D26,wartości[],5,FALSE)</f>
        <v>0</v>
      </c>
      <c r="L26" s="152"/>
      <c r="M26" s="153">
        <f>VLOOKUP($D26,wartości[],7,FALSE)</f>
        <v>0</v>
      </c>
      <c r="N26" s="153">
        <f>VLOOKUP($D26,wartości[],8,FALSE)</f>
        <v>0</v>
      </c>
      <c r="O26" s="153">
        <f>VLOOKUP($D26,wartości[],9,FALSE)</f>
        <v>0</v>
      </c>
      <c r="P26" s="127">
        <f>VLOOKUP($D26,wartości[],11,FALSE)</f>
        <v>0</v>
      </c>
      <c r="Q26" s="126">
        <f>VLOOKUP($D26,wartości[],12,FALSE)</f>
        <v>0</v>
      </c>
      <c r="R26" s="154">
        <f>VLOOKUP($D26,wartości[],13,FALSE)</f>
        <v>0</v>
      </c>
    </row>
    <row r="27" spans="1:19" ht="17.25" thickBot="1">
      <c r="A27" s="128">
        <f>$D$26</f>
        <v>1</v>
      </c>
      <c r="B27" s="155">
        <f t="shared" ref="B27" si="0">B26+1</f>
        <v>1</v>
      </c>
      <c r="C27" s="156" t="s">
        <v>135</v>
      </c>
      <c r="D27" s="157" t="s">
        <v>131</v>
      </c>
      <c r="E27" s="158">
        <f>'FORMULARZ OFERTY'!$H27+'FORMULARZ OFERTY'!$L27</f>
        <v>1</v>
      </c>
      <c r="F27" s="159"/>
      <c r="G27" s="160"/>
      <c r="H27" s="161">
        <v>1</v>
      </c>
      <c r="I27" s="162">
        <f>ROUND($F27*H27,2)</f>
        <v>0</v>
      </c>
      <c r="J27" s="162">
        <f>ROUND(I27*$G27,2)</f>
        <v>0</v>
      </c>
      <c r="K27" s="162">
        <f>ROUND(I27+J27,2)</f>
        <v>0</v>
      </c>
      <c r="L27" s="163">
        <v>0</v>
      </c>
      <c r="M27" s="164">
        <f>ROUND($F27*L27,2)</f>
        <v>0</v>
      </c>
      <c r="N27" s="164">
        <f>ROUND(M27*$G27,2)</f>
        <v>0</v>
      </c>
      <c r="O27" s="164">
        <f>ROUND(M27+N27,2)</f>
        <v>0</v>
      </c>
      <c r="P27" s="165">
        <f>ROUND(I27+M27,2)</f>
        <v>0</v>
      </c>
      <c r="Q27" s="162">
        <f>ROUND(J27+N27,2)</f>
        <v>0</v>
      </c>
      <c r="R27" s="166">
        <f>ROUND(K27+O27,2)</f>
        <v>0</v>
      </c>
      <c r="S27" s="62"/>
    </row>
    <row r="28" spans="1:19">
      <c r="B28" s="63"/>
      <c r="C28" s="63"/>
      <c r="D28" s="63"/>
      <c r="E28" s="63"/>
      <c r="F28" s="64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1:19" hidden="1">
      <c r="B29" s="63"/>
      <c r="C29" s="63"/>
      <c r="D29" s="63"/>
      <c r="E29" s="63"/>
      <c r="F29" s="64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19" hidden="1">
      <c r="B30" s="63"/>
      <c r="C30" s="63"/>
      <c r="D30" s="63"/>
      <c r="E30" s="63"/>
      <c r="F30" s="64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19" hidden="1">
      <c r="B31" s="63"/>
      <c r="C31" s="63"/>
      <c r="D31" s="63"/>
      <c r="E31" s="63"/>
      <c r="F31" s="64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</row>
    <row r="32" spans="1:19" hidden="1">
      <c r="B32" s="63"/>
      <c r="C32" s="63"/>
      <c r="D32" s="63"/>
      <c r="E32" s="63"/>
      <c r="F32" s="64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2:18" hidden="1">
      <c r="B33" s="63"/>
      <c r="C33" s="63"/>
      <c r="D33" s="63"/>
      <c r="E33" s="63"/>
      <c r="F33" s="64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2:18" hidden="1">
      <c r="B34" s="63"/>
      <c r="C34" s="63"/>
      <c r="D34" s="63"/>
      <c r="E34" s="63"/>
      <c r="F34" s="64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2:18" hidden="1">
      <c r="B35" s="63"/>
      <c r="C35" s="63"/>
      <c r="D35" s="63"/>
      <c r="E35" s="63"/>
      <c r="F35" s="64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2:18" hidden="1">
      <c r="B36" s="63"/>
      <c r="C36" s="63"/>
      <c r="D36" s="63"/>
      <c r="E36" s="63"/>
      <c r="F36" s="64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2:18" hidden="1">
      <c r="B37" s="63"/>
      <c r="C37" s="63"/>
      <c r="D37" s="63"/>
      <c r="E37" s="63"/>
      <c r="F37" s="64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2:18" hidden="1">
      <c r="B38" s="63"/>
      <c r="C38" s="63"/>
      <c r="D38" s="63"/>
      <c r="E38" s="63"/>
      <c r="F38" s="64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</row>
    <row r="39" spans="2:18" hidden="1">
      <c r="B39" s="63"/>
      <c r="C39" s="63"/>
      <c r="D39" s="63"/>
      <c r="E39" s="63"/>
      <c r="F39" s="64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</row>
    <row r="40" spans="2:18" hidden="1">
      <c r="B40" s="63"/>
      <c r="C40" s="63"/>
      <c r="D40" s="63"/>
      <c r="E40" s="63"/>
      <c r="F40" s="64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2:18" hidden="1">
      <c r="B41" s="63"/>
      <c r="C41" s="63"/>
      <c r="D41" s="63"/>
      <c r="E41" s="63"/>
      <c r="F41" s="64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</row>
    <row r="42" spans="2:18" hidden="1">
      <c r="B42" s="63"/>
      <c r="C42" s="63"/>
      <c r="D42" s="63"/>
      <c r="E42" s="63"/>
      <c r="F42" s="64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  <row r="43" spans="2:18" hidden="1">
      <c r="B43" s="63"/>
      <c r="C43" s="63"/>
      <c r="D43" s="63"/>
      <c r="E43" s="63"/>
      <c r="F43" s="64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</row>
    <row r="44" spans="2:18" hidden="1">
      <c r="B44" s="63"/>
      <c r="C44" s="63"/>
      <c r="D44" s="63"/>
      <c r="E44" s="63"/>
      <c r="F44" s="64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</row>
    <row r="45" spans="2:18" hidden="1">
      <c r="B45" s="63"/>
      <c r="C45" s="63"/>
      <c r="D45" s="63"/>
      <c r="E45" s="63"/>
      <c r="F45" s="64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</row>
    <row r="46" spans="2:18" hidden="1">
      <c r="B46" s="63"/>
      <c r="C46" s="63"/>
      <c r="D46" s="63"/>
      <c r="E46" s="63"/>
      <c r="F46" s="64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</row>
    <row r="47" spans="2:18" hidden="1">
      <c r="B47" s="63"/>
      <c r="C47" s="63"/>
      <c r="D47" s="63"/>
      <c r="E47" s="63"/>
      <c r="F47" s="64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</row>
    <row r="48" spans="2:18" hidden="1">
      <c r="B48" s="63"/>
      <c r="C48" s="63"/>
      <c r="D48" s="63"/>
      <c r="E48" s="63"/>
      <c r="F48" s="64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</row>
    <row r="49" spans="2:18" hidden="1">
      <c r="B49" s="63"/>
      <c r="C49" s="63"/>
      <c r="D49" s="63"/>
      <c r="E49" s="63"/>
      <c r="F49" s="64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  <row r="50" spans="2:18" hidden="1">
      <c r="B50" s="63"/>
      <c r="C50" s="63"/>
      <c r="D50" s="63"/>
      <c r="E50" s="63"/>
      <c r="F50" s="64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</row>
    <row r="51" spans="2:18" hidden="1">
      <c r="B51" s="63"/>
      <c r="C51" s="63"/>
      <c r="D51" s="63"/>
      <c r="E51" s="63"/>
      <c r="F51" s="64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</row>
    <row r="52" spans="2:18" hidden="1">
      <c r="B52" s="63"/>
      <c r="C52" s="63"/>
      <c r="D52" s="63"/>
      <c r="E52" s="63"/>
      <c r="F52" s="64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</row>
    <row r="53" spans="2:18" hidden="1"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</row>
    <row r="54" spans="2:18" hidden="1">
      <c r="B54" s="63"/>
      <c r="C54" s="63"/>
      <c r="D54" s="63"/>
      <c r="E54" s="63"/>
      <c r="F54" s="64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</row>
    <row r="55" spans="2:18" hidden="1">
      <c r="B55" s="63"/>
      <c r="C55" s="63"/>
      <c r="D55" s="63"/>
      <c r="E55" s="63"/>
      <c r="F55" s="64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</row>
    <row r="56" spans="2:18" hidden="1">
      <c r="B56" s="63"/>
      <c r="C56" s="63"/>
      <c r="D56" s="63"/>
      <c r="E56" s="63"/>
      <c r="F56" s="64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</row>
    <row r="57" spans="2:18" hidden="1">
      <c r="B57" s="63"/>
      <c r="C57" s="63"/>
      <c r="D57" s="63"/>
      <c r="E57" s="63"/>
      <c r="F57" s="64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2:18" hidden="1">
      <c r="B58" s="63"/>
      <c r="C58" s="63"/>
      <c r="D58" s="63"/>
      <c r="E58" s="63"/>
      <c r="F58" s="64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</row>
    <row r="59" spans="2:18" hidden="1">
      <c r="B59" s="63"/>
      <c r="C59" s="63"/>
      <c r="D59" s="63"/>
      <c r="E59" s="63"/>
      <c r="F59" s="64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</row>
    <row r="60" spans="2:18" hidden="1">
      <c r="B60" s="63"/>
      <c r="C60" s="63"/>
      <c r="D60" s="63"/>
      <c r="E60" s="63"/>
      <c r="F60" s="64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</row>
    <row r="61" spans="2:18" hidden="1">
      <c r="B61" s="63"/>
      <c r="C61" s="63"/>
      <c r="D61" s="63"/>
      <c r="E61" s="63"/>
      <c r="F61" s="64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</row>
    <row r="62" spans="2:18" hidden="1">
      <c r="B62" s="63"/>
      <c r="C62" s="63"/>
      <c r="D62" s="63"/>
      <c r="E62" s="63"/>
      <c r="F62" s="64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</row>
    <row r="63" spans="2:18" hidden="1">
      <c r="B63" s="63"/>
      <c r="C63" s="63"/>
      <c r="D63" s="63"/>
      <c r="E63" s="63"/>
      <c r="F63" s="64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  <row r="64" spans="2:18" hidden="1">
      <c r="B64" s="63"/>
      <c r="C64" s="63"/>
      <c r="D64" s="63"/>
      <c r="E64" s="63"/>
      <c r="F64" s="64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</row>
    <row r="65" spans="2:18" hidden="1">
      <c r="B65" s="63"/>
      <c r="C65" s="63"/>
      <c r="D65" s="63"/>
      <c r="E65" s="63"/>
      <c r="F65" s="64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</row>
    <row r="66" spans="2:18" hidden="1">
      <c r="B66" s="63"/>
      <c r="C66" s="63"/>
      <c r="D66" s="63"/>
      <c r="E66" s="63"/>
      <c r="F66" s="64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</row>
    <row r="67" spans="2:18" hidden="1">
      <c r="B67" s="63"/>
      <c r="C67" s="63"/>
      <c r="D67" s="63"/>
      <c r="E67" s="63"/>
      <c r="F67" s="64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</row>
    <row r="68" spans="2:18" hidden="1">
      <c r="B68" s="63"/>
      <c r="C68" s="63"/>
      <c r="D68" s="63"/>
      <c r="E68" s="63"/>
      <c r="F68" s="64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</row>
    <row r="69" spans="2:18" hidden="1">
      <c r="B69" s="63"/>
      <c r="C69" s="63"/>
      <c r="D69" s="63"/>
      <c r="E69" s="63"/>
      <c r="F69" s="64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</row>
    <row r="70" spans="2:18" hidden="1">
      <c r="B70" s="63"/>
      <c r="C70" s="63"/>
      <c r="D70" s="63"/>
      <c r="E70" s="63"/>
      <c r="F70" s="64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</row>
    <row r="71" spans="2:18" hidden="1">
      <c r="B71" s="63"/>
      <c r="C71" s="63"/>
      <c r="D71" s="63"/>
      <c r="E71" s="63"/>
      <c r="F71" s="64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</row>
    <row r="72" spans="2:18" hidden="1">
      <c r="B72" s="63"/>
      <c r="C72" s="63"/>
      <c r="D72" s="63"/>
      <c r="E72" s="63"/>
      <c r="F72" s="64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</row>
    <row r="73" spans="2:18" hidden="1">
      <c r="B73" s="63"/>
      <c r="C73" s="63"/>
      <c r="D73" s="63"/>
      <c r="E73" s="63"/>
      <c r="F73" s="64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</row>
    <row r="74" spans="2:18" hidden="1">
      <c r="B74" s="63"/>
      <c r="C74" s="63"/>
      <c r="D74" s="63"/>
      <c r="E74" s="63"/>
      <c r="F74" s="64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</row>
    <row r="75" spans="2:18" hidden="1">
      <c r="B75" s="63"/>
      <c r="C75" s="63"/>
      <c r="D75" s="63"/>
      <c r="E75" s="63"/>
      <c r="F75" s="64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</row>
    <row r="76" spans="2:18" hidden="1">
      <c r="B76" s="63"/>
      <c r="C76" s="63"/>
      <c r="D76" s="63"/>
      <c r="E76" s="63"/>
      <c r="F76" s="64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</row>
    <row r="77" spans="2:18" hidden="1">
      <c r="B77" s="63"/>
      <c r="C77" s="63"/>
      <c r="D77" s="63"/>
      <c r="E77" s="63"/>
      <c r="F77" s="64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</row>
    <row r="78" spans="2:18" hidden="1">
      <c r="B78" s="63"/>
      <c r="C78" s="63"/>
      <c r="D78" s="63"/>
      <c r="E78" s="63"/>
      <c r="F78" s="64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</row>
    <row r="79" spans="2:18" hidden="1">
      <c r="B79" s="63"/>
      <c r="C79" s="63"/>
      <c r="D79" s="63"/>
      <c r="E79" s="63"/>
      <c r="F79" s="64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</row>
    <row r="80" spans="2:18" hidden="1">
      <c r="B80" s="63"/>
      <c r="C80" s="63"/>
      <c r="D80" s="63"/>
      <c r="E80" s="63"/>
      <c r="F80" s="64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</row>
    <row r="81" spans="2:18" hidden="1">
      <c r="B81" s="63"/>
      <c r="C81" s="63"/>
      <c r="D81" s="63"/>
      <c r="E81" s="63"/>
      <c r="F81" s="64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</row>
    <row r="82" spans="2:18" hidden="1">
      <c r="B82" s="63"/>
      <c r="C82" s="63"/>
      <c r="D82" s="63"/>
      <c r="E82" s="63"/>
      <c r="F82" s="64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</row>
    <row r="83" spans="2:18" hidden="1">
      <c r="B83" s="63"/>
      <c r="C83" s="63"/>
      <c r="D83" s="63"/>
      <c r="E83" s="63"/>
      <c r="F83" s="64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</row>
    <row r="84" spans="2:18" hidden="1">
      <c r="B84" s="63"/>
      <c r="C84" s="63"/>
      <c r="D84" s="63"/>
      <c r="E84" s="63"/>
      <c r="F84" s="64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</row>
    <row r="85" spans="2:18" hidden="1">
      <c r="B85" s="63"/>
      <c r="C85" s="63"/>
      <c r="D85" s="63"/>
      <c r="E85" s="63"/>
      <c r="F85" s="64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</row>
    <row r="86" spans="2:18" hidden="1">
      <c r="B86" s="63"/>
      <c r="C86" s="63"/>
      <c r="D86" s="63"/>
      <c r="E86" s="63"/>
      <c r="F86" s="64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</row>
    <row r="87" spans="2:18" hidden="1">
      <c r="B87" s="63"/>
      <c r="C87" s="63"/>
      <c r="D87" s="63"/>
      <c r="E87" s="63"/>
      <c r="F87" s="64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</row>
    <row r="88" spans="2:18" hidden="1">
      <c r="B88" s="63"/>
      <c r="C88" s="63"/>
      <c r="D88" s="63"/>
      <c r="E88" s="63"/>
      <c r="F88" s="64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</row>
    <row r="89" spans="2:18" hidden="1">
      <c r="B89" s="63"/>
      <c r="C89" s="63"/>
      <c r="D89" s="63"/>
      <c r="E89" s="63"/>
      <c r="F89" s="64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</row>
    <row r="90" spans="2:18" hidden="1">
      <c r="B90" s="63"/>
      <c r="C90" s="63"/>
      <c r="D90" s="63"/>
      <c r="E90" s="63"/>
      <c r="F90" s="64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</row>
    <row r="91" spans="2:18" hidden="1">
      <c r="B91" s="63"/>
      <c r="C91" s="63"/>
      <c r="D91" s="63"/>
      <c r="E91" s="63"/>
      <c r="F91" s="64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</row>
    <row r="92" spans="2:18" hidden="1">
      <c r="B92" s="63"/>
      <c r="C92" s="63"/>
      <c r="D92" s="63"/>
      <c r="E92" s="63"/>
      <c r="F92" s="64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</row>
    <row r="93" spans="2:18" hidden="1">
      <c r="B93" s="63"/>
      <c r="C93" s="63"/>
      <c r="D93" s="63"/>
      <c r="E93" s="63"/>
      <c r="F93" s="64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</row>
    <row r="94" spans="2:18" hidden="1">
      <c r="B94" s="63"/>
      <c r="C94" s="63"/>
      <c r="D94" s="63"/>
      <c r="E94" s="63"/>
      <c r="F94" s="64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</row>
    <row r="95" spans="2:18" hidden="1">
      <c r="B95" s="63"/>
      <c r="C95" s="63"/>
      <c r="D95" s="63"/>
      <c r="E95" s="63"/>
      <c r="F95" s="64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</row>
    <row r="96" spans="2:18" hidden="1">
      <c r="B96" s="63"/>
      <c r="C96" s="63"/>
      <c r="D96" s="63"/>
      <c r="E96" s="63"/>
      <c r="F96" s="64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</row>
    <row r="97" spans="2:18" hidden="1">
      <c r="B97" s="63"/>
      <c r="C97" s="63"/>
      <c r="D97" s="63"/>
      <c r="E97" s="63"/>
      <c r="F97" s="64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</row>
    <row r="98" spans="2:18" hidden="1">
      <c r="B98" s="63"/>
      <c r="C98" s="63"/>
      <c r="D98" s="63"/>
      <c r="E98" s="63"/>
      <c r="F98" s="64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</row>
    <row r="99" spans="2:18" hidden="1">
      <c r="B99" s="63"/>
      <c r="C99" s="63"/>
      <c r="D99" s="63"/>
      <c r="E99" s="63"/>
      <c r="F99" s="64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</row>
    <row r="100" spans="2:18" hidden="1">
      <c r="B100" s="63"/>
      <c r="C100" s="63"/>
      <c r="D100" s="63"/>
      <c r="E100" s="63"/>
      <c r="F100" s="64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</row>
    <row r="101" spans="2:18" hidden="1">
      <c r="B101" s="63"/>
      <c r="C101" s="63"/>
      <c r="D101" s="63"/>
      <c r="E101" s="63"/>
      <c r="F101" s="64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</row>
    <row r="102" spans="2:18" hidden="1">
      <c r="B102" s="63"/>
      <c r="C102" s="63"/>
      <c r="D102" s="63"/>
      <c r="E102" s="63"/>
      <c r="F102" s="64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</row>
    <row r="103" spans="2:18" hidden="1">
      <c r="B103" s="63"/>
      <c r="C103" s="63"/>
      <c r="D103" s="63"/>
      <c r="E103" s="63"/>
      <c r="F103" s="64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</row>
    <row r="104" spans="2:18" hidden="1">
      <c r="B104" s="63"/>
      <c r="C104" s="63"/>
      <c r="D104" s="63"/>
      <c r="E104" s="63"/>
      <c r="F104" s="64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</row>
    <row r="105" spans="2:18" hidden="1">
      <c r="B105" s="63"/>
      <c r="C105" s="63"/>
      <c r="D105" s="63"/>
      <c r="E105" s="63"/>
      <c r="F105" s="64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</row>
    <row r="106" spans="2:18" hidden="1">
      <c r="B106" s="63"/>
      <c r="C106" s="63"/>
      <c r="D106" s="63"/>
      <c r="E106" s="63"/>
      <c r="F106" s="64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</row>
    <row r="107" spans="2:18" hidden="1">
      <c r="B107" s="63"/>
      <c r="C107" s="63"/>
      <c r="D107" s="63"/>
      <c r="E107" s="63"/>
      <c r="F107" s="64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</row>
    <row r="108" spans="2:18" hidden="1">
      <c r="B108" s="63"/>
      <c r="C108" s="63"/>
      <c r="D108" s="63"/>
      <c r="E108" s="63"/>
      <c r="F108" s="64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</row>
    <row r="109" spans="2:18" hidden="1">
      <c r="B109" s="63"/>
      <c r="C109" s="63"/>
      <c r="D109" s="63"/>
      <c r="E109" s="63"/>
      <c r="F109" s="64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</row>
    <row r="110" spans="2:18" hidden="1">
      <c r="B110" s="63"/>
      <c r="C110" s="63"/>
      <c r="D110" s="63"/>
      <c r="E110" s="63"/>
      <c r="F110" s="64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</row>
    <row r="111" spans="2:18" hidden="1">
      <c r="B111" s="63"/>
      <c r="C111" s="63"/>
      <c r="D111" s="63"/>
      <c r="E111" s="63"/>
      <c r="F111" s="64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</row>
    <row r="112" spans="2:18" hidden="1">
      <c r="B112" s="63"/>
      <c r="C112" s="63"/>
      <c r="D112" s="63"/>
      <c r="E112" s="63"/>
      <c r="F112" s="64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</row>
    <row r="113" spans="2:18" hidden="1">
      <c r="B113" s="63"/>
      <c r="C113" s="63"/>
      <c r="D113" s="63"/>
      <c r="E113" s="63"/>
      <c r="F113" s="64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</row>
    <row r="114" spans="2:18" hidden="1">
      <c r="B114" s="63"/>
      <c r="C114" s="63"/>
      <c r="D114" s="63"/>
      <c r="E114" s="63"/>
      <c r="F114" s="64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</row>
    <row r="115" spans="2:18" hidden="1">
      <c r="B115" s="63"/>
      <c r="C115" s="63"/>
      <c r="D115" s="63"/>
      <c r="E115" s="63"/>
      <c r="F115" s="64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</row>
    <row r="116" spans="2:18" hidden="1">
      <c r="B116" s="63"/>
      <c r="C116" s="63"/>
      <c r="D116" s="63"/>
      <c r="E116" s="63"/>
      <c r="F116" s="64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</row>
    <row r="117" spans="2:18" hidden="1">
      <c r="B117" s="63"/>
      <c r="C117" s="63"/>
      <c r="D117" s="63"/>
      <c r="E117" s="63"/>
      <c r="F117" s="64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</row>
    <row r="118" spans="2:18" hidden="1">
      <c r="B118" s="63"/>
      <c r="C118" s="63"/>
      <c r="D118" s="63"/>
      <c r="E118" s="63"/>
      <c r="F118" s="64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</row>
    <row r="119" spans="2:18" hidden="1">
      <c r="B119" s="63"/>
      <c r="C119" s="63"/>
      <c r="D119" s="63"/>
      <c r="E119" s="63"/>
      <c r="F119" s="64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</row>
    <row r="120" spans="2:18" hidden="1">
      <c r="B120" s="63"/>
      <c r="C120" s="63"/>
      <c r="D120" s="63"/>
      <c r="E120" s="63"/>
      <c r="F120" s="64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</row>
    <row r="121" spans="2:18" hidden="1">
      <c r="B121" s="63"/>
      <c r="C121" s="63"/>
      <c r="D121" s="63"/>
      <c r="E121" s="63"/>
      <c r="F121" s="64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</row>
    <row r="122" spans="2:18" hidden="1">
      <c r="B122" s="63"/>
      <c r="C122" s="63"/>
      <c r="D122" s="63"/>
      <c r="E122" s="63"/>
      <c r="F122" s="64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</row>
    <row r="123" spans="2:18" hidden="1">
      <c r="B123" s="63"/>
      <c r="C123" s="63"/>
      <c r="D123" s="63"/>
      <c r="E123" s="63"/>
      <c r="F123" s="64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</row>
    <row r="124" spans="2:18" hidden="1">
      <c r="B124" s="63"/>
      <c r="C124" s="63"/>
      <c r="D124" s="63"/>
      <c r="E124" s="63"/>
      <c r="F124" s="64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</row>
    <row r="125" spans="2:18" hidden="1">
      <c r="B125" s="63"/>
      <c r="C125" s="63"/>
      <c r="D125" s="63"/>
      <c r="E125" s="63"/>
      <c r="F125" s="64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</row>
    <row r="126" spans="2:18" hidden="1">
      <c r="B126" s="63"/>
      <c r="C126" s="63"/>
      <c r="D126" s="63"/>
      <c r="E126" s="63"/>
      <c r="F126" s="64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</row>
    <row r="127" spans="2:18" hidden="1">
      <c r="B127" s="63"/>
      <c r="C127" s="63"/>
      <c r="D127" s="63"/>
      <c r="E127" s="63"/>
      <c r="F127" s="64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</row>
    <row r="128" spans="2:18" hidden="1">
      <c r="B128" s="63"/>
      <c r="C128" s="63"/>
      <c r="D128" s="63"/>
      <c r="E128" s="63"/>
      <c r="F128" s="64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</row>
    <row r="129" spans="2:18" hidden="1">
      <c r="B129" s="63"/>
      <c r="C129" s="63"/>
      <c r="D129" s="63"/>
      <c r="E129" s="63"/>
      <c r="F129" s="64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</row>
    <row r="130" spans="2:18" hidden="1">
      <c r="B130" s="63"/>
      <c r="C130" s="63"/>
      <c r="D130" s="63"/>
      <c r="E130" s="63"/>
      <c r="F130" s="64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</row>
    <row r="131" spans="2:18" hidden="1"/>
    <row r="132" spans="2:18" hidden="1"/>
    <row r="133" spans="2:18" hidden="1"/>
    <row r="134" spans="2:18" hidden="1"/>
    <row r="135" spans="2:18" hidden="1"/>
    <row r="136" spans="2:18" hidden="1"/>
    <row r="137" spans="2:18" hidden="1"/>
    <row r="138" spans="2:18" hidden="1"/>
    <row r="139" spans="2:18" hidden="1"/>
    <row r="140" spans="2:18" hidden="1"/>
    <row r="141" spans="2:18" hidden="1"/>
    <row r="142" spans="2:18" hidden="1"/>
    <row r="143" spans="2:18" hidden="1"/>
    <row r="144" spans="2:18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spans="2:18" hidden="1"/>
    <row r="226" spans="2:18" hidden="1"/>
    <row r="227" spans="2:18" hidden="1"/>
    <row r="228" spans="2:18" hidden="1"/>
    <row r="229" spans="2:18" hidden="1"/>
    <row r="230" spans="2:18" hidden="1"/>
    <row r="231" spans="2:18" hidden="1"/>
    <row r="232" spans="2:18" hidden="1"/>
    <row r="233" spans="2:18" hidden="1"/>
    <row r="234" spans="2:18" hidden="1"/>
    <row r="235" spans="2:18" hidden="1"/>
    <row r="236" spans="2:18" hidden="1"/>
    <row r="237" spans="2:18" hidden="1"/>
    <row r="238" spans="2:18" hidden="1"/>
    <row r="239" spans="2:18" hidden="1"/>
    <row r="240" spans="2:18">
      <c r="B240" s="63"/>
      <c r="C240" s="63"/>
      <c r="D240" s="63"/>
      <c r="E240" s="63"/>
      <c r="F240" s="167"/>
      <c r="G240" s="63"/>
      <c r="H240" s="168"/>
      <c r="I240" s="63"/>
      <c r="J240" s="63"/>
      <c r="K240" s="63"/>
      <c r="L240" s="168"/>
      <c r="M240" s="63"/>
      <c r="N240" s="63"/>
      <c r="O240" s="63"/>
      <c r="P240" s="63"/>
      <c r="Q240" s="63"/>
      <c r="R240" s="63"/>
    </row>
    <row r="241" spans="2:18">
      <c r="B241" s="63"/>
      <c r="C241" s="63"/>
      <c r="D241" s="63"/>
      <c r="E241" s="63"/>
      <c r="F241" s="167"/>
      <c r="G241" s="63"/>
      <c r="H241" s="168"/>
      <c r="I241" s="63"/>
      <c r="J241" s="63"/>
      <c r="K241" s="63"/>
      <c r="L241" s="168"/>
      <c r="M241" s="63"/>
      <c r="N241" s="63"/>
      <c r="O241" s="63"/>
      <c r="P241" s="63"/>
      <c r="Q241" s="63"/>
      <c r="R241" s="63"/>
    </row>
    <row r="242" spans="2:18">
      <c r="B242" s="63"/>
      <c r="C242" s="63"/>
      <c r="D242" s="63"/>
      <c r="E242" s="63"/>
      <c r="F242" s="167"/>
      <c r="G242" s="63"/>
      <c r="H242" s="168"/>
      <c r="I242" s="63"/>
      <c r="J242" s="63"/>
      <c r="K242" s="63"/>
      <c r="L242" s="168"/>
      <c r="M242" s="63"/>
      <c r="N242" s="63"/>
      <c r="O242" s="63"/>
      <c r="P242" s="63"/>
      <c r="Q242" s="63"/>
      <c r="R242" s="63"/>
    </row>
    <row r="243" spans="2:18">
      <c r="B243" s="63"/>
      <c r="C243" s="63"/>
      <c r="D243" s="63"/>
      <c r="E243" s="63"/>
      <c r="F243" s="167"/>
      <c r="G243" s="63"/>
      <c r="H243" s="168"/>
      <c r="I243" s="63"/>
      <c r="J243" s="63"/>
      <c r="K243" s="63"/>
      <c r="L243" s="168"/>
      <c r="M243" s="63"/>
      <c r="N243" s="63"/>
      <c r="O243" s="63"/>
      <c r="P243" s="63"/>
      <c r="Q243" s="63"/>
      <c r="R243" s="63"/>
    </row>
  </sheetData>
  <sheetProtection algorithmName="SHA-512" hashValue="n1kqe71Isb0LxQ9pMsLcQDQitPkDTbLlVyU/sasNa68Eb9qaBy89gkh03krKJnGo6BXaeq1Y0t6owlY5wIic6A==" saltValue="8B8v9hCUhA+A3Izk6YVH/g==" spinCount="100000" sheet="1" objects="1" scenarios="1"/>
  <mergeCells count="25">
    <mergeCell ref="F20:H20"/>
    <mergeCell ref="D5:F5"/>
    <mergeCell ref="N14:O14"/>
    <mergeCell ref="D14:M14"/>
    <mergeCell ref="E16:G16"/>
    <mergeCell ref="F19:H19"/>
    <mergeCell ref="C15:K15"/>
    <mergeCell ref="M15:O15"/>
    <mergeCell ref="F18:H18"/>
    <mergeCell ref="F17:G17"/>
    <mergeCell ref="D3:K4"/>
    <mergeCell ref="M4:O4"/>
    <mergeCell ref="K13:M13"/>
    <mergeCell ref="M9:O9"/>
    <mergeCell ref="G11:M11"/>
    <mergeCell ref="M7:O7"/>
    <mergeCell ref="D7:H7"/>
    <mergeCell ref="D9:H9"/>
    <mergeCell ref="J9:K9"/>
    <mergeCell ref="D13:G13"/>
    <mergeCell ref="D6:G6"/>
    <mergeCell ref="K6:M6"/>
    <mergeCell ref="D12:K12"/>
    <mergeCell ref="G5:H5"/>
    <mergeCell ref="I5:K5"/>
  </mergeCells>
  <conditionalFormatting sqref="D2">
    <cfRule type="notContainsBlanks" dxfId="27" priority="81">
      <formula>LEN(TRIM(D2))&gt;0</formula>
    </cfRule>
  </conditionalFormatting>
  <conditionalFormatting sqref="D3:K4">
    <cfRule type="notContainsBlanks" dxfId="26" priority="78">
      <formula>LEN(TRIM(D3))&gt;0</formula>
    </cfRule>
  </conditionalFormatting>
  <conditionalFormatting sqref="D5:F5">
    <cfRule type="notContainsBlanks" dxfId="25" priority="75">
      <formula>LEN(TRIM(D5))&gt;0</formula>
    </cfRule>
  </conditionalFormatting>
  <conditionalFormatting sqref="M3">
    <cfRule type="notContainsBlanks" dxfId="24" priority="74">
      <formula>LEN(TRIM(M3))&gt;0</formula>
    </cfRule>
  </conditionalFormatting>
  <conditionalFormatting sqref="O3">
    <cfRule type="notContainsBlanks" dxfId="23" priority="73">
      <formula>LEN(TRIM(O3))&gt;0</formula>
    </cfRule>
  </conditionalFormatting>
  <conditionalFormatting sqref="I5:K5">
    <cfRule type="notContainsBlanks" dxfId="22" priority="82">
      <formula>LEN(TRIM(I5))&gt;0</formula>
    </cfRule>
  </conditionalFormatting>
  <conditionalFormatting sqref="D6:G6">
    <cfRule type="notContainsBlanks" dxfId="21" priority="71">
      <formula>LEN(TRIM(D6))&gt;0</formula>
    </cfRule>
  </conditionalFormatting>
  <conditionalFormatting sqref="I6">
    <cfRule type="notContainsBlanks" dxfId="20" priority="70">
      <formula>LEN(TRIM(I6))&gt;0</formula>
    </cfRule>
  </conditionalFormatting>
  <conditionalFormatting sqref="K6:M6">
    <cfRule type="notContainsBlanks" dxfId="19" priority="69">
      <formula>LEN(TRIM(K6))&gt;0</formula>
    </cfRule>
  </conditionalFormatting>
  <conditionalFormatting sqref="D7:H7">
    <cfRule type="notContainsBlanks" dxfId="18" priority="68">
      <formula>LEN(TRIM(D7))&gt;0</formula>
    </cfRule>
  </conditionalFormatting>
  <conditionalFormatting sqref="D9:H9">
    <cfRule type="notContainsBlanks" dxfId="17" priority="67">
      <formula>LEN(TRIM(D9))&gt;0</formula>
    </cfRule>
  </conditionalFormatting>
  <conditionalFormatting sqref="M9:O9">
    <cfRule type="notContainsBlanks" dxfId="16" priority="66">
      <formula>LEN(TRIM(M9))&gt;0</formula>
    </cfRule>
  </conditionalFormatting>
  <conditionalFormatting sqref="I25:R26">
    <cfRule type="cellIs" dxfId="15" priority="52" operator="equal">
      <formula>0</formula>
    </cfRule>
  </conditionalFormatting>
  <conditionalFormatting sqref="O20:Q20">
    <cfRule type="notContainsBlanks" dxfId="14" priority="40">
      <formula>LEN(TRIM(O20))&gt;0</formula>
    </cfRule>
  </conditionalFormatting>
  <conditionalFormatting sqref="I27:R27">
    <cfRule type="cellIs" dxfId="13" priority="34" operator="equal">
      <formula>0</formula>
    </cfRule>
  </conditionalFormatting>
  <conditionalFormatting sqref="H27">
    <cfRule type="cellIs" dxfId="12" priority="26" operator="equal">
      <formula>0</formula>
    </cfRule>
  </conditionalFormatting>
  <conditionalFormatting sqref="F20:H20">
    <cfRule type="notContainsBlanks" dxfId="11" priority="4">
      <formula>LEN(TRIM(F20))&gt;0</formula>
    </cfRule>
  </conditionalFormatting>
  <conditionalFormatting sqref="I20:K20">
    <cfRule type="notContainsBlanks" dxfId="10" priority="2">
      <formula>LEN(TRIM(I20))&gt;0</formula>
    </cfRule>
  </conditionalFormatting>
  <conditionalFormatting sqref="L20:N20">
    <cfRule type="notContainsBlanks" dxfId="9" priority="1">
      <formula>LEN(TRIM(L20))&gt;0</formula>
    </cfRule>
  </conditionalFormatting>
  <dataValidations xWindow="897" yWindow="460" count="6">
    <dataValidation allowBlank="1" showInputMessage="1" showErrorMessage="1" prompt="Wybierz z listy" sqref="M5:Q5"/>
    <dataValidation type="list" allowBlank="1" showInputMessage="1" showErrorMessage="1" prompt="Wybierz z listy_x000a_TAK - wspólnie ubiegający się Wykonawcy_x000a_NIE - samodzielnie ubiegający się Wykonawca" sqref="D2">
      <formula1>TAK_NIE</formula1>
    </dataValidation>
    <dataValidation type="list" allowBlank="1" showInputMessage="1" showErrorMessage="1" prompt="Wybierz z listy" sqref="M4:O4">
      <formula1>Rodzaj_WYKONAWCY</formula1>
    </dataValidation>
    <dataValidation type="list" allowBlank="1" showInputMessage="1" showErrorMessage="1" prompt="Wybierz z listy" sqref="I5:K5">
      <formula1>wojewodztwaPL</formula1>
    </dataValidation>
    <dataValidation type="list" allowBlank="1" showInputMessage="1" showErrorMessage="1" sqref="D26 D20">
      <formula1>Zadanie</formula1>
    </dataValidation>
    <dataValidation type="list" allowBlank="1" showInputMessage="1" showErrorMessage="1" sqref="F20:H20">
      <formula1>K_2</formula1>
    </dataValidation>
  </dataValidations>
  <pageMargins left="0.11811023622047245" right="0.11811023622047245" top="0.55118110236220474" bottom="0.15748031496062992" header="0.31496062992125984" footer="0.31496062992125984"/>
  <pageSetup paperSize="9" scale="56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897" yWindow="460" count="1">
        <x14:dataValidation type="list" allowBlank="1" showInputMessage="1" showErrorMessage="1">
          <x14:formula1>
            <xm:f>pomoc!$I$2:$I$22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42"/>
  <sheetViews>
    <sheetView workbookViewId="0">
      <selection activeCell="C27" sqref="C27"/>
    </sheetView>
  </sheetViews>
  <sheetFormatPr defaultColWidth="0" defaultRowHeight="12.75" zeroHeight="1"/>
  <cols>
    <col min="1" max="1" width="6.5703125" style="96" customWidth="1"/>
    <col min="2" max="2" width="5.85546875" style="96" customWidth="1"/>
    <col min="3" max="5" width="16.7109375" style="96" customWidth="1"/>
    <col min="6" max="6" width="6.42578125" style="96" customWidth="1"/>
    <col min="7" max="9" width="16.7109375" style="96" customWidth="1"/>
    <col min="10" max="10" width="6.7109375" style="96" customWidth="1"/>
    <col min="11" max="13" width="16.7109375" style="96" customWidth="1"/>
    <col min="14" max="16384" width="9.140625" style="96" hidden="1"/>
  </cols>
  <sheetData>
    <row r="1" spans="1:13" s="100" customFormat="1">
      <c r="A1" s="100" t="s">
        <v>71</v>
      </c>
      <c r="B1" s="102" t="s">
        <v>74</v>
      </c>
      <c r="C1" s="101" t="s">
        <v>72</v>
      </c>
      <c r="D1" s="101" t="s">
        <v>73</v>
      </c>
      <c r="E1" s="101" t="s">
        <v>75</v>
      </c>
      <c r="F1" s="102" t="s">
        <v>77</v>
      </c>
      <c r="G1" s="101" t="s">
        <v>76</v>
      </c>
      <c r="H1" s="101" t="s">
        <v>78</v>
      </c>
      <c r="I1" s="101" t="s">
        <v>79</v>
      </c>
      <c r="J1" s="102" t="s">
        <v>80</v>
      </c>
      <c r="K1" s="101" t="s">
        <v>81</v>
      </c>
      <c r="L1" s="101" t="s">
        <v>82</v>
      </c>
      <c r="M1" s="101" t="s">
        <v>83</v>
      </c>
    </row>
    <row r="2" spans="1:13" s="59" customFormat="1" ht="16.5">
      <c r="A2" s="99" t="s">
        <v>68</v>
      </c>
      <c r="B2" s="103" t="s">
        <v>69</v>
      </c>
      <c r="C2" s="93">
        <f>SUM(C4:C33)</f>
        <v>0</v>
      </c>
      <c r="D2" s="93">
        <f>SUM(D4:D33)</f>
        <v>0</v>
      </c>
      <c r="E2" s="93">
        <f>SUM(E4:E33)</f>
        <v>0</v>
      </c>
      <c r="F2" s="103" t="s">
        <v>70</v>
      </c>
      <c r="G2" s="93">
        <f>SUM(G4:G33)</f>
        <v>0</v>
      </c>
      <c r="H2" s="93">
        <f>SUM(H4:H33)</f>
        <v>0</v>
      </c>
      <c r="I2" s="93">
        <f>SUM(I4:I33)</f>
        <v>0</v>
      </c>
      <c r="J2" s="92" t="s">
        <v>68</v>
      </c>
      <c r="K2" s="93">
        <f>SUM(K4:K33)</f>
        <v>0</v>
      </c>
      <c r="L2" s="93">
        <f>SUM(L4:L33)</f>
        <v>0</v>
      </c>
      <c r="M2" s="93">
        <f>SUM(M4:M33)</f>
        <v>0</v>
      </c>
    </row>
    <row r="3" spans="1:13" s="95" customFormat="1">
      <c r="A3" s="94" t="s">
        <v>64</v>
      </c>
      <c r="B3" s="94"/>
      <c r="C3" s="94" t="s">
        <v>65</v>
      </c>
      <c r="D3" s="94" t="s">
        <v>66</v>
      </c>
      <c r="E3" s="94" t="s">
        <v>67</v>
      </c>
      <c r="F3" s="94"/>
      <c r="G3" s="94" t="s">
        <v>65</v>
      </c>
      <c r="H3" s="94" t="s">
        <v>66</v>
      </c>
      <c r="I3" s="94" t="s">
        <v>67</v>
      </c>
      <c r="J3" s="94"/>
      <c r="K3" s="94" t="s">
        <v>65</v>
      </c>
      <c r="L3" s="94" t="s">
        <v>66</v>
      </c>
      <c r="M3" s="94" t="s">
        <v>67</v>
      </c>
    </row>
    <row r="4" spans="1:13" s="59" customFormat="1" ht="16.5">
      <c r="A4" s="59">
        <v>1</v>
      </c>
      <c r="B4" s="6"/>
      <c r="C4" s="98">
        <f>SUMIFS('FORMULARZ OFERTY'!$I$26:$I$1025,'FORMULARZ OFERTY'!$A$26:$A$1025,$A4)</f>
        <v>0</v>
      </c>
      <c r="D4" s="98">
        <f>SUMIFS('FORMULARZ OFERTY'!$J$26:$J$1025,'FORMULARZ OFERTY'!$A$26:$A$1025,$A4)</f>
        <v>0</v>
      </c>
      <c r="E4" s="98">
        <f>SUMIFS('FORMULARZ OFERTY'!$K$26:$K$1025,'FORMULARZ OFERTY'!$A$26:$A$1025,$A4)</f>
        <v>0</v>
      </c>
      <c r="F4" s="6"/>
      <c r="G4" s="98">
        <f>SUMIFS('FORMULARZ OFERTY'!$M$26:$M$1025,'FORMULARZ OFERTY'!$A$26:$A$1025,$A4)</f>
        <v>0</v>
      </c>
      <c r="H4" s="98">
        <f>SUMIFS('FORMULARZ OFERTY'!$N$26:$N$1025,'FORMULARZ OFERTY'!$A$26:$A$1025,$A4)</f>
        <v>0</v>
      </c>
      <c r="I4" s="98">
        <f>SUMIFS('FORMULARZ OFERTY'!$O$26:$O$1025,'FORMULARZ OFERTY'!$A$26:$A$1025,$A4)</f>
        <v>0</v>
      </c>
      <c r="J4" s="6"/>
      <c r="K4" s="98">
        <f>SUMIFS('FORMULARZ OFERTY'!$P$26:$P$1025,'FORMULARZ OFERTY'!$A$26:$A$1025,$A4)</f>
        <v>0</v>
      </c>
      <c r="L4" s="98">
        <f>SUMIFS('FORMULARZ OFERTY'!$Q$26:$Q$1025,'FORMULARZ OFERTY'!$A$26:$A$1025,$A4)</f>
        <v>0</v>
      </c>
      <c r="M4" s="98">
        <f>SUMIFS('FORMULARZ OFERTY'!$R$26:$R$1025,'FORMULARZ OFERTY'!$A$26:$A$1025,$A4)</f>
        <v>0</v>
      </c>
    </row>
    <row r="5" spans="1:13" s="59" customFormat="1" ht="16.5">
      <c r="A5" s="59">
        <v>2</v>
      </c>
      <c r="B5" s="6"/>
      <c r="C5" s="98">
        <f>SUMIFS('FORMULARZ OFERTY'!$I$26:$I$1025,'FORMULARZ OFERTY'!$A$26:$A$1025,$A5)</f>
        <v>0</v>
      </c>
      <c r="D5" s="98">
        <f>SUMIFS('FORMULARZ OFERTY'!$J$26:$J$1025,'FORMULARZ OFERTY'!$A$26:$A$1025,$A5)</f>
        <v>0</v>
      </c>
      <c r="E5" s="98">
        <f>SUMIFS('FORMULARZ OFERTY'!$K$26:$K$1025,'FORMULARZ OFERTY'!$A$26:$A$1025,$A5)</f>
        <v>0</v>
      </c>
      <c r="F5" s="6"/>
      <c r="G5" s="98">
        <f>SUMIFS('FORMULARZ OFERTY'!$M$26:$M$1025,'FORMULARZ OFERTY'!$A$26:$A$1025,$A5)</f>
        <v>0</v>
      </c>
      <c r="H5" s="98">
        <f>SUMIFS('FORMULARZ OFERTY'!$N$26:$N$1025,'FORMULARZ OFERTY'!$A$26:$A$1025,$A5)</f>
        <v>0</v>
      </c>
      <c r="I5" s="98">
        <f>SUMIFS('FORMULARZ OFERTY'!$O$26:$O$1025,'FORMULARZ OFERTY'!$A$26:$A$1025,$A5)</f>
        <v>0</v>
      </c>
      <c r="J5" s="6"/>
      <c r="K5" s="98">
        <f>SUMIFS('FORMULARZ OFERTY'!$P$26:$P$1025,'FORMULARZ OFERTY'!$A$26:$A$1025,$A5)</f>
        <v>0</v>
      </c>
      <c r="L5" s="98">
        <f>SUMIFS('FORMULARZ OFERTY'!$Q$26:$Q$1025,'FORMULARZ OFERTY'!$A$26:$A$1025,$A5)</f>
        <v>0</v>
      </c>
      <c r="M5" s="98">
        <f>SUMIFS('FORMULARZ OFERTY'!$R$26:$R$1025,'FORMULARZ OFERTY'!$A$26:$A$1025,$A5)</f>
        <v>0</v>
      </c>
    </row>
    <row r="6" spans="1:13" s="59" customFormat="1" ht="16.5">
      <c r="A6" s="59">
        <v>3</v>
      </c>
      <c r="B6" s="6"/>
      <c r="C6" s="98">
        <f>SUMIFS('FORMULARZ OFERTY'!$I$26:$I$1025,'FORMULARZ OFERTY'!$A$26:$A$1025,$A6)</f>
        <v>0</v>
      </c>
      <c r="D6" s="98">
        <f>SUMIFS('FORMULARZ OFERTY'!$J$26:$J$1025,'FORMULARZ OFERTY'!$A$26:$A$1025,$A6)</f>
        <v>0</v>
      </c>
      <c r="E6" s="98">
        <f>SUMIFS('FORMULARZ OFERTY'!$K$26:$K$1025,'FORMULARZ OFERTY'!$A$26:$A$1025,$A6)</f>
        <v>0</v>
      </c>
      <c r="F6" s="6"/>
      <c r="G6" s="98">
        <f>SUMIFS('FORMULARZ OFERTY'!$M$26:$M$1025,'FORMULARZ OFERTY'!$A$26:$A$1025,$A6)</f>
        <v>0</v>
      </c>
      <c r="H6" s="98">
        <f>SUMIFS('FORMULARZ OFERTY'!$N$26:$N$1025,'FORMULARZ OFERTY'!$A$26:$A$1025,$A6)</f>
        <v>0</v>
      </c>
      <c r="I6" s="98">
        <f>SUMIFS('FORMULARZ OFERTY'!$O$26:$O$1025,'FORMULARZ OFERTY'!$A$26:$A$1025,$A6)</f>
        <v>0</v>
      </c>
      <c r="J6" s="6"/>
      <c r="K6" s="98">
        <f>SUMIFS('FORMULARZ OFERTY'!$P$26:$P$1025,'FORMULARZ OFERTY'!$A$26:$A$1025,$A6)</f>
        <v>0</v>
      </c>
      <c r="L6" s="98">
        <f>SUMIFS('FORMULARZ OFERTY'!$Q$26:$Q$1025,'FORMULARZ OFERTY'!$A$26:$A$1025,$A6)</f>
        <v>0</v>
      </c>
      <c r="M6" s="98">
        <f>SUMIFS('FORMULARZ OFERTY'!$R$26:$R$1025,'FORMULARZ OFERTY'!$A$26:$A$1025,$A6)</f>
        <v>0</v>
      </c>
    </row>
    <row r="7" spans="1:13" s="59" customFormat="1" ht="16.5">
      <c r="A7" s="59">
        <v>4</v>
      </c>
      <c r="B7" s="6"/>
      <c r="C7" s="98">
        <f>SUMIFS('FORMULARZ OFERTY'!$I$26:$I$1025,'FORMULARZ OFERTY'!$A$26:$A$1025,$A7)</f>
        <v>0</v>
      </c>
      <c r="D7" s="98">
        <f>SUMIFS('FORMULARZ OFERTY'!$J$26:$J$1025,'FORMULARZ OFERTY'!$A$26:$A$1025,$A7)</f>
        <v>0</v>
      </c>
      <c r="E7" s="98">
        <f>SUMIFS('FORMULARZ OFERTY'!$K$26:$K$1025,'FORMULARZ OFERTY'!$A$26:$A$1025,$A7)</f>
        <v>0</v>
      </c>
      <c r="F7" s="6"/>
      <c r="G7" s="98">
        <f>SUMIFS('FORMULARZ OFERTY'!$M$26:$M$1025,'FORMULARZ OFERTY'!$A$26:$A$1025,$A7)</f>
        <v>0</v>
      </c>
      <c r="H7" s="98">
        <f>SUMIFS('FORMULARZ OFERTY'!$N$26:$N$1025,'FORMULARZ OFERTY'!$A$26:$A$1025,$A7)</f>
        <v>0</v>
      </c>
      <c r="I7" s="98">
        <f>SUMIFS('FORMULARZ OFERTY'!$O$26:$O$1025,'FORMULARZ OFERTY'!$A$26:$A$1025,$A7)</f>
        <v>0</v>
      </c>
      <c r="J7" s="6"/>
      <c r="K7" s="98">
        <f>SUMIFS('FORMULARZ OFERTY'!$P$26:$P$1025,'FORMULARZ OFERTY'!$A$26:$A$1025,$A7)</f>
        <v>0</v>
      </c>
      <c r="L7" s="98">
        <f>SUMIFS('FORMULARZ OFERTY'!$Q$26:$Q$1025,'FORMULARZ OFERTY'!$A$26:$A$1025,$A7)</f>
        <v>0</v>
      </c>
      <c r="M7" s="98">
        <f>SUMIFS('FORMULARZ OFERTY'!$R$26:$R$1025,'FORMULARZ OFERTY'!$A$26:$A$1025,$A7)</f>
        <v>0</v>
      </c>
    </row>
    <row r="8" spans="1:13" s="59" customFormat="1" ht="16.5">
      <c r="A8" s="59">
        <v>5</v>
      </c>
      <c r="B8" s="6"/>
      <c r="C8" s="98">
        <f>SUMIFS('FORMULARZ OFERTY'!$I$26:$I$1025,'FORMULARZ OFERTY'!$A$26:$A$1025,$A8)</f>
        <v>0</v>
      </c>
      <c r="D8" s="98">
        <f>SUMIFS('FORMULARZ OFERTY'!$J$26:$J$1025,'FORMULARZ OFERTY'!$A$26:$A$1025,$A8)</f>
        <v>0</v>
      </c>
      <c r="E8" s="98">
        <f>SUMIFS('FORMULARZ OFERTY'!$K$26:$K$1025,'FORMULARZ OFERTY'!$A$26:$A$1025,$A8)</f>
        <v>0</v>
      </c>
      <c r="F8" s="6"/>
      <c r="G8" s="98">
        <f>SUMIFS('FORMULARZ OFERTY'!$M$26:$M$1025,'FORMULARZ OFERTY'!$A$26:$A$1025,$A8)</f>
        <v>0</v>
      </c>
      <c r="H8" s="98">
        <f>SUMIFS('FORMULARZ OFERTY'!$N$26:$N$1025,'FORMULARZ OFERTY'!$A$26:$A$1025,$A8)</f>
        <v>0</v>
      </c>
      <c r="I8" s="98">
        <f>SUMIFS('FORMULARZ OFERTY'!$O$26:$O$1025,'FORMULARZ OFERTY'!$A$26:$A$1025,$A8)</f>
        <v>0</v>
      </c>
      <c r="J8" s="6"/>
      <c r="K8" s="98">
        <f>SUMIFS('FORMULARZ OFERTY'!$P$26:$P$1025,'FORMULARZ OFERTY'!$A$26:$A$1025,$A8)</f>
        <v>0</v>
      </c>
      <c r="L8" s="98">
        <f>SUMIFS('FORMULARZ OFERTY'!$Q$26:$Q$1025,'FORMULARZ OFERTY'!$A$26:$A$1025,$A8)</f>
        <v>0</v>
      </c>
      <c r="M8" s="98">
        <f>SUMIFS('FORMULARZ OFERTY'!$R$26:$R$1025,'FORMULARZ OFERTY'!$A$26:$A$1025,$A8)</f>
        <v>0</v>
      </c>
    </row>
    <row r="9" spans="1:13" s="59" customFormat="1" ht="16.5">
      <c r="A9" s="59">
        <v>6</v>
      </c>
      <c r="B9" s="6"/>
      <c r="C9" s="98">
        <f>SUMIFS('FORMULARZ OFERTY'!$I$26:$I$1025,'FORMULARZ OFERTY'!$A$26:$A$1025,$A9)</f>
        <v>0</v>
      </c>
      <c r="D9" s="98">
        <f>SUMIFS('FORMULARZ OFERTY'!$J$26:$J$1025,'FORMULARZ OFERTY'!$A$26:$A$1025,$A9)</f>
        <v>0</v>
      </c>
      <c r="E9" s="98">
        <f>SUMIFS('FORMULARZ OFERTY'!$K$26:$K$1025,'FORMULARZ OFERTY'!$A$26:$A$1025,$A9)</f>
        <v>0</v>
      </c>
      <c r="F9" s="6"/>
      <c r="G9" s="98">
        <f>SUMIFS('FORMULARZ OFERTY'!$M$26:$M$1025,'FORMULARZ OFERTY'!$A$26:$A$1025,$A9)</f>
        <v>0</v>
      </c>
      <c r="H9" s="98">
        <f>SUMIFS('FORMULARZ OFERTY'!$N$26:$N$1025,'FORMULARZ OFERTY'!$A$26:$A$1025,$A9)</f>
        <v>0</v>
      </c>
      <c r="I9" s="98">
        <f>SUMIFS('FORMULARZ OFERTY'!$O$26:$O$1025,'FORMULARZ OFERTY'!$A$26:$A$1025,$A9)</f>
        <v>0</v>
      </c>
      <c r="J9" s="6"/>
      <c r="K9" s="98">
        <f>SUMIFS('FORMULARZ OFERTY'!$P$26:$P$1025,'FORMULARZ OFERTY'!$A$26:$A$1025,$A9)</f>
        <v>0</v>
      </c>
      <c r="L9" s="98">
        <f>SUMIFS('FORMULARZ OFERTY'!$Q$26:$Q$1025,'FORMULARZ OFERTY'!$A$26:$A$1025,$A9)</f>
        <v>0</v>
      </c>
      <c r="M9" s="98">
        <f>SUMIFS('FORMULARZ OFERTY'!$R$26:$R$1025,'FORMULARZ OFERTY'!$A$26:$A$1025,$A9)</f>
        <v>0</v>
      </c>
    </row>
    <row r="10" spans="1:13" s="59" customFormat="1" ht="16.5">
      <c r="A10" s="59">
        <v>7</v>
      </c>
      <c r="B10" s="6"/>
      <c r="C10" s="98">
        <f>SUMIFS('FORMULARZ OFERTY'!$I$26:$I$1025,'FORMULARZ OFERTY'!$A$26:$A$1025,$A10)</f>
        <v>0</v>
      </c>
      <c r="D10" s="98">
        <f>SUMIFS('FORMULARZ OFERTY'!$J$26:$J$1025,'FORMULARZ OFERTY'!$A$26:$A$1025,$A10)</f>
        <v>0</v>
      </c>
      <c r="E10" s="98">
        <f>SUMIFS('FORMULARZ OFERTY'!$K$26:$K$1025,'FORMULARZ OFERTY'!$A$26:$A$1025,$A10)</f>
        <v>0</v>
      </c>
      <c r="F10" s="6"/>
      <c r="G10" s="98">
        <f>SUMIFS('FORMULARZ OFERTY'!$M$26:$M$1025,'FORMULARZ OFERTY'!$A$26:$A$1025,$A10)</f>
        <v>0</v>
      </c>
      <c r="H10" s="98">
        <f>SUMIFS('FORMULARZ OFERTY'!$N$26:$N$1025,'FORMULARZ OFERTY'!$A$26:$A$1025,$A10)</f>
        <v>0</v>
      </c>
      <c r="I10" s="98">
        <f>SUMIFS('FORMULARZ OFERTY'!$O$26:$O$1025,'FORMULARZ OFERTY'!$A$26:$A$1025,$A10)</f>
        <v>0</v>
      </c>
      <c r="J10" s="6"/>
      <c r="K10" s="98">
        <f>SUMIFS('FORMULARZ OFERTY'!$P$26:$P$1025,'FORMULARZ OFERTY'!$A$26:$A$1025,$A10)</f>
        <v>0</v>
      </c>
      <c r="L10" s="98">
        <f>SUMIFS('FORMULARZ OFERTY'!$Q$26:$Q$1025,'FORMULARZ OFERTY'!$A$26:$A$1025,$A10)</f>
        <v>0</v>
      </c>
      <c r="M10" s="98">
        <f>SUMIFS('FORMULARZ OFERTY'!$R$26:$R$1025,'FORMULARZ OFERTY'!$A$26:$A$1025,$A10)</f>
        <v>0</v>
      </c>
    </row>
    <row r="11" spans="1:13" s="59" customFormat="1" ht="16.5">
      <c r="A11" s="59">
        <v>8</v>
      </c>
      <c r="B11" s="6"/>
      <c r="C11" s="98">
        <f>SUMIFS('FORMULARZ OFERTY'!$I$26:$I$1025,'FORMULARZ OFERTY'!$A$26:$A$1025,$A11)</f>
        <v>0</v>
      </c>
      <c r="D11" s="98">
        <f>SUMIFS('FORMULARZ OFERTY'!$J$26:$J$1025,'FORMULARZ OFERTY'!$A$26:$A$1025,$A11)</f>
        <v>0</v>
      </c>
      <c r="E11" s="98">
        <f>SUMIFS('FORMULARZ OFERTY'!$K$26:$K$1025,'FORMULARZ OFERTY'!$A$26:$A$1025,$A11)</f>
        <v>0</v>
      </c>
      <c r="F11" s="6"/>
      <c r="G11" s="98">
        <f>SUMIFS('FORMULARZ OFERTY'!$M$26:$M$1025,'FORMULARZ OFERTY'!$A$26:$A$1025,$A11)</f>
        <v>0</v>
      </c>
      <c r="H11" s="98">
        <f>SUMIFS('FORMULARZ OFERTY'!$N$26:$N$1025,'FORMULARZ OFERTY'!$A$26:$A$1025,$A11)</f>
        <v>0</v>
      </c>
      <c r="I11" s="98">
        <f>SUMIFS('FORMULARZ OFERTY'!$O$26:$O$1025,'FORMULARZ OFERTY'!$A$26:$A$1025,$A11)</f>
        <v>0</v>
      </c>
      <c r="J11" s="6"/>
      <c r="K11" s="98">
        <f>SUMIFS('FORMULARZ OFERTY'!$P$26:$P$1025,'FORMULARZ OFERTY'!$A$26:$A$1025,$A11)</f>
        <v>0</v>
      </c>
      <c r="L11" s="98">
        <f>SUMIFS('FORMULARZ OFERTY'!$Q$26:$Q$1025,'FORMULARZ OFERTY'!$A$26:$A$1025,$A11)</f>
        <v>0</v>
      </c>
      <c r="M11" s="98">
        <f>SUMIFS('FORMULARZ OFERTY'!$R$26:$R$1025,'FORMULARZ OFERTY'!$A$26:$A$1025,$A11)</f>
        <v>0</v>
      </c>
    </row>
    <row r="12" spans="1:13" s="59" customFormat="1" ht="16.5">
      <c r="A12" s="59">
        <v>9</v>
      </c>
      <c r="B12" s="6"/>
      <c r="C12" s="98">
        <f>SUMIFS('FORMULARZ OFERTY'!$I$26:$I$1025,'FORMULARZ OFERTY'!$A$26:$A$1025,$A12)</f>
        <v>0</v>
      </c>
      <c r="D12" s="98">
        <f>SUMIFS('FORMULARZ OFERTY'!$J$26:$J$1025,'FORMULARZ OFERTY'!$A$26:$A$1025,$A12)</f>
        <v>0</v>
      </c>
      <c r="E12" s="98">
        <f>SUMIFS('FORMULARZ OFERTY'!$K$26:$K$1025,'FORMULARZ OFERTY'!$A$26:$A$1025,$A12)</f>
        <v>0</v>
      </c>
      <c r="F12" s="6"/>
      <c r="G12" s="98">
        <f>SUMIFS('FORMULARZ OFERTY'!$M$26:$M$1025,'FORMULARZ OFERTY'!$A$26:$A$1025,$A12)</f>
        <v>0</v>
      </c>
      <c r="H12" s="98">
        <f>SUMIFS('FORMULARZ OFERTY'!$N$26:$N$1025,'FORMULARZ OFERTY'!$A$26:$A$1025,$A12)</f>
        <v>0</v>
      </c>
      <c r="I12" s="98">
        <f>SUMIFS('FORMULARZ OFERTY'!$O$26:$O$1025,'FORMULARZ OFERTY'!$A$26:$A$1025,$A12)</f>
        <v>0</v>
      </c>
      <c r="J12" s="6"/>
      <c r="K12" s="98">
        <f>SUMIFS('FORMULARZ OFERTY'!$P$26:$P$1025,'FORMULARZ OFERTY'!$A$26:$A$1025,$A12)</f>
        <v>0</v>
      </c>
      <c r="L12" s="98">
        <f>SUMIFS('FORMULARZ OFERTY'!$Q$26:$Q$1025,'FORMULARZ OFERTY'!$A$26:$A$1025,$A12)</f>
        <v>0</v>
      </c>
      <c r="M12" s="98">
        <f>SUMIFS('FORMULARZ OFERTY'!$R$26:$R$1025,'FORMULARZ OFERTY'!$A$26:$A$1025,$A12)</f>
        <v>0</v>
      </c>
    </row>
    <row r="13" spans="1:13" s="59" customFormat="1" ht="16.5">
      <c r="A13" s="59">
        <v>10</v>
      </c>
      <c r="B13" s="6"/>
      <c r="C13" s="98">
        <f>SUMIFS('FORMULARZ OFERTY'!$I$26:$I$1025,'FORMULARZ OFERTY'!$A$26:$A$1025,$A13)</f>
        <v>0</v>
      </c>
      <c r="D13" s="98">
        <f>SUMIFS('FORMULARZ OFERTY'!$J$26:$J$1025,'FORMULARZ OFERTY'!$A$26:$A$1025,$A13)</f>
        <v>0</v>
      </c>
      <c r="E13" s="98">
        <f>SUMIFS('FORMULARZ OFERTY'!$K$26:$K$1025,'FORMULARZ OFERTY'!$A$26:$A$1025,$A13)</f>
        <v>0</v>
      </c>
      <c r="F13" s="6"/>
      <c r="G13" s="98">
        <f>SUMIFS('FORMULARZ OFERTY'!$M$26:$M$1025,'FORMULARZ OFERTY'!$A$26:$A$1025,$A13)</f>
        <v>0</v>
      </c>
      <c r="H13" s="98">
        <f>SUMIFS('FORMULARZ OFERTY'!$N$26:$N$1025,'FORMULARZ OFERTY'!$A$26:$A$1025,$A13)</f>
        <v>0</v>
      </c>
      <c r="I13" s="98">
        <f>SUMIFS('FORMULARZ OFERTY'!$O$26:$O$1025,'FORMULARZ OFERTY'!$A$26:$A$1025,$A13)</f>
        <v>0</v>
      </c>
      <c r="J13" s="6"/>
      <c r="K13" s="98">
        <f>SUMIFS('FORMULARZ OFERTY'!$P$26:$P$1025,'FORMULARZ OFERTY'!$A$26:$A$1025,$A13)</f>
        <v>0</v>
      </c>
      <c r="L13" s="98">
        <f>SUMIFS('FORMULARZ OFERTY'!$Q$26:$Q$1025,'FORMULARZ OFERTY'!$A$26:$A$1025,$A13)</f>
        <v>0</v>
      </c>
      <c r="M13" s="98">
        <f>SUMIFS('FORMULARZ OFERTY'!$R$26:$R$1025,'FORMULARZ OFERTY'!$A$26:$A$1025,$A13)</f>
        <v>0</v>
      </c>
    </row>
    <row r="14" spans="1:13" s="59" customFormat="1" ht="16.5">
      <c r="A14" s="59">
        <v>11</v>
      </c>
      <c r="B14" s="6"/>
      <c r="C14" s="98">
        <f>SUMIFS('FORMULARZ OFERTY'!$I$26:$I$1025,'FORMULARZ OFERTY'!$A$26:$A$1025,$A14)</f>
        <v>0</v>
      </c>
      <c r="D14" s="98">
        <f>SUMIFS('FORMULARZ OFERTY'!$J$26:$J$1025,'FORMULARZ OFERTY'!$A$26:$A$1025,$A14)</f>
        <v>0</v>
      </c>
      <c r="E14" s="98">
        <f>SUMIFS('FORMULARZ OFERTY'!$K$26:$K$1025,'FORMULARZ OFERTY'!$A$26:$A$1025,$A14)</f>
        <v>0</v>
      </c>
      <c r="F14" s="6"/>
      <c r="G14" s="98">
        <f>SUMIFS('FORMULARZ OFERTY'!$M$26:$M$1025,'FORMULARZ OFERTY'!$A$26:$A$1025,$A14)</f>
        <v>0</v>
      </c>
      <c r="H14" s="98">
        <f>SUMIFS('FORMULARZ OFERTY'!$N$26:$N$1025,'FORMULARZ OFERTY'!$A$26:$A$1025,$A14)</f>
        <v>0</v>
      </c>
      <c r="I14" s="98">
        <f>SUMIFS('FORMULARZ OFERTY'!$O$26:$O$1025,'FORMULARZ OFERTY'!$A$26:$A$1025,$A14)</f>
        <v>0</v>
      </c>
      <c r="J14" s="6"/>
      <c r="K14" s="98">
        <f>SUMIFS('FORMULARZ OFERTY'!$P$26:$P$1025,'FORMULARZ OFERTY'!$A$26:$A$1025,$A14)</f>
        <v>0</v>
      </c>
      <c r="L14" s="98">
        <f>SUMIFS('FORMULARZ OFERTY'!$Q$26:$Q$1025,'FORMULARZ OFERTY'!$A$26:$A$1025,$A14)</f>
        <v>0</v>
      </c>
      <c r="M14" s="98">
        <f>SUMIFS('FORMULARZ OFERTY'!$R$26:$R$1025,'FORMULARZ OFERTY'!$A$26:$A$1025,$A14)</f>
        <v>0</v>
      </c>
    </row>
    <row r="15" spans="1:13" s="59" customFormat="1" ht="16.5">
      <c r="A15" s="59">
        <v>12</v>
      </c>
      <c r="B15" s="6"/>
      <c r="C15" s="98">
        <f>SUMIFS('FORMULARZ OFERTY'!$I$26:$I$1025,'FORMULARZ OFERTY'!$A$26:$A$1025,$A15)</f>
        <v>0</v>
      </c>
      <c r="D15" s="98">
        <f>SUMIFS('FORMULARZ OFERTY'!$J$26:$J$1025,'FORMULARZ OFERTY'!$A$26:$A$1025,$A15)</f>
        <v>0</v>
      </c>
      <c r="E15" s="98">
        <f>SUMIFS('FORMULARZ OFERTY'!$K$26:$K$1025,'FORMULARZ OFERTY'!$A$26:$A$1025,$A15)</f>
        <v>0</v>
      </c>
      <c r="F15" s="6"/>
      <c r="G15" s="98">
        <f>SUMIFS('FORMULARZ OFERTY'!$M$26:$M$1025,'FORMULARZ OFERTY'!$A$26:$A$1025,$A15)</f>
        <v>0</v>
      </c>
      <c r="H15" s="98">
        <f>SUMIFS('FORMULARZ OFERTY'!$N$26:$N$1025,'FORMULARZ OFERTY'!$A$26:$A$1025,$A15)</f>
        <v>0</v>
      </c>
      <c r="I15" s="98">
        <f>SUMIFS('FORMULARZ OFERTY'!$O$26:$O$1025,'FORMULARZ OFERTY'!$A$26:$A$1025,$A15)</f>
        <v>0</v>
      </c>
      <c r="J15" s="6"/>
      <c r="K15" s="98">
        <f>SUMIFS('FORMULARZ OFERTY'!$P$26:$P$1025,'FORMULARZ OFERTY'!$A$26:$A$1025,$A15)</f>
        <v>0</v>
      </c>
      <c r="L15" s="98">
        <f>SUMIFS('FORMULARZ OFERTY'!$Q$26:$Q$1025,'FORMULARZ OFERTY'!$A$26:$A$1025,$A15)</f>
        <v>0</v>
      </c>
      <c r="M15" s="98">
        <f>SUMIFS('FORMULARZ OFERTY'!$R$26:$R$1025,'FORMULARZ OFERTY'!$A$26:$A$1025,$A15)</f>
        <v>0</v>
      </c>
    </row>
    <row r="16" spans="1:13" s="59" customFormat="1" ht="16.5">
      <c r="A16" s="59">
        <v>13</v>
      </c>
      <c r="B16" s="6"/>
      <c r="C16" s="98">
        <f>SUMIFS('FORMULARZ OFERTY'!$I$26:$I$1025,'FORMULARZ OFERTY'!$A$26:$A$1025,$A16)</f>
        <v>0</v>
      </c>
      <c r="D16" s="98">
        <f>SUMIFS('FORMULARZ OFERTY'!$J$26:$J$1025,'FORMULARZ OFERTY'!$A$26:$A$1025,$A16)</f>
        <v>0</v>
      </c>
      <c r="E16" s="98">
        <f>SUMIFS('FORMULARZ OFERTY'!$K$26:$K$1025,'FORMULARZ OFERTY'!$A$26:$A$1025,$A16)</f>
        <v>0</v>
      </c>
      <c r="F16" s="6"/>
      <c r="G16" s="98">
        <f>SUMIFS('FORMULARZ OFERTY'!$M$26:$M$1025,'FORMULARZ OFERTY'!$A$26:$A$1025,$A16)</f>
        <v>0</v>
      </c>
      <c r="H16" s="98">
        <f>SUMIFS('FORMULARZ OFERTY'!$N$26:$N$1025,'FORMULARZ OFERTY'!$A$26:$A$1025,$A16)</f>
        <v>0</v>
      </c>
      <c r="I16" s="98">
        <f>SUMIFS('FORMULARZ OFERTY'!$O$26:$O$1025,'FORMULARZ OFERTY'!$A$26:$A$1025,$A16)</f>
        <v>0</v>
      </c>
      <c r="J16" s="6"/>
      <c r="K16" s="98">
        <f>SUMIFS('FORMULARZ OFERTY'!$P$26:$P$1025,'FORMULARZ OFERTY'!$A$26:$A$1025,$A16)</f>
        <v>0</v>
      </c>
      <c r="L16" s="98">
        <f>SUMIFS('FORMULARZ OFERTY'!$Q$26:$Q$1025,'FORMULARZ OFERTY'!$A$26:$A$1025,$A16)</f>
        <v>0</v>
      </c>
      <c r="M16" s="98">
        <f>SUMIFS('FORMULARZ OFERTY'!$R$26:$R$1025,'FORMULARZ OFERTY'!$A$26:$A$1025,$A16)</f>
        <v>0</v>
      </c>
    </row>
    <row r="17" spans="1:13" s="59" customFormat="1" ht="16.5">
      <c r="A17" s="59">
        <v>14</v>
      </c>
      <c r="B17" s="6"/>
      <c r="C17" s="98">
        <f>SUMIFS('FORMULARZ OFERTY'!$I$26:$I$1025,'FORMULARZ OFERTY'!$A$26:$A$1025,$A17)</f>
        <v>0</v>
      </c>
      <c r="D17" s="98">
        <f>SUMIFS('FORMULARZ OFERTY'!$J$26:$J$1025,'FORMULARZ OFERTY'!$A$26:$A$1025,$A17)</f>
        <v>0</v>
      </c>
      <c r="E17" s="98">
        <f>SUMIFS('FORMULARZ OFERTY'!$K$26:$K$1025,'FORMULARZ OFERTY'!$A$26:$A$1025,$A17)</f>
        <v>0</v>
      </c>
      <c r="F17" s="6"/>
      <c r="G17" s="98">
        <f>SUMIFS('FORMULARZ OFERTY'!$M$26:$M$1025,'FORMULARZ OFERTY'!$A$26:$A$1025,$A17)</f>
        <v>0</v>
      </c>
      <c r="H17" s="98">
        <f>SUMIFS('FORMULARZ OFERTY'!$N$26:$N$1025,'FORMULARZ OFERTY'!$A$26:$A$1025,$A17)</f>
        <v>0</v>
      </c>
      <c r="I17" s="98">
        <f>SUMIFS('FORMULARZ OFERTY'!$O$26:$O$1025,'FORMULARZ OFERTY'!$A$26:$A$1025,$A17)</f>
        <v>0</v>
      </c>
      <c r="J17" s="6"/>
      <c r="K17" s="98">
        <f>SUMIFS('FORMULARZ OFERTY'!$P$26:$P$1025,'FORMULARZ OFERTY'!$A$26:$A$1025,$A17)</f>
        <v>0</v>
      </c>
      <c r="L17" s="98">
        <f>SUMIFS('FORMULARZ OFERTY'!$Q$26:$Q$1025,'FORMULARZ OFERTY'!$A$26:$A$1025,$A17)</f>
        <v>0</v>
      </c>
      <c r="M17" s="98">
        <f>SUMIFS('FORMULARZ OFERTY'!$R$26:$R$1025,'FORMULARZ OFERTY'!$A$26:$A$1025,$A17)</f>
        <v>0</v>
      </c>
    </row>
    <row r="18" spans="1:13" s="59" customFormat="1" ht="16.5">
      <c r="A18" s="59">
        <v>15</v>
      </c>
      <c r="B18" s="6"/>
      <c r="C18" s="98">
        <f>SUMIFS('FORMULARZ OFERTY'!$I$26:$I$1025,'FORMULARZ OFERTY'!$A$26:$A$1025,$A18)</f>
        <v>0</v>
      </c>
      <c r="D18" s="98">
        <f>SUMIFS('FORMULARZ OFERTY'!$J$26:$J$1025,'FORMULARZ OFERTY'!$A$26:$A$1025,$A18)</f>
        <v>0</v>
      </c>
      <c r="E18" s="98">
        <f>SUMIFS('FORMULARZ OFERTY'!$K$26:$K$1025,'FORMULARZ OFERTY'!$A$26:$A$1025,$A18)</f>
        <v>0</v>
      </c>
      <c r="F18" s="6"/>
      <c r="G18" s="98">
        <f>SUMIFS('FORMULARZ OFERTY'!$M$26:$M$1025,'FORMULARZ OFERTY'!$A$26:$A$1025,$A18)</f>
        <v>0</v>
      </c>
      <c r="H18" s="98">
        <f>SUMIFS('FORMULARZ OFERTY'!$N$26:$N$1025,'FORMULARZ OFERTY'!$A$26:$A$1025,$A18)</f>
        <v>0</v>
      </c>
      <c r="I18" s="98">
        <f>SUMIFS('FORMULARZ OFERTY'!$O$26:$O$1025,'FORMULARZ OFERTY'!$A$26:$A$1025,$A18)</f>
        <v>0</v>
      </c>
      <c r="J18" s="6"/>
      <c r="K18" s="98">
        <f>SUMIFS('FORMULARZ OFERTY'!$P$26:$P$1025,'FORMULARZ OFERTY'!$A$26:$A$1025,$A18)</f>
        <v>0</v>
      </c>
      <c r="L18" s="98">
        <f>SUMIFS('FORMULARZ OFERTY'!$Q$26:$Q$1025,'FORMULARZ OFERTY'!$A$26:$A$1025,$A18)</f>
        <v>0</v>
      </c>
      <c r="M18" s="98">
        <f>SUMIFS('FORMULARZ OFERTY'!$R$26:$R$1025,'FORMULARZ OFERTY'!$A$26:$A$1025,$A18)</f>
        <v>0</v>
      </c>
    </row>
    <row r="19" spans="1:13" s="59" customFormat="1" ht="16.5">
      <c r="A19" s="59">
        <v>16</v>
      </c>
      <c r="B19" s="6"/>
      <c r="C19" s="98">
        <f>SUMIFS('FORMULARZ OFERTY'!$I$26:$I$1025,'FORMULARZ OFERTY'!$A$26:$A$1025,$A19)</f>
        <v>0</v>
      </c>
      <c r="D19" s="98">
        <f>SUMIFS('FORMULARZ OFERTY'!$J$26:$J$1025,'FORMULARZ OFERTY'!$A$26:$A$1025,$A19)</f>
        <v>0</v>
      </c>
      <c r="E19" s="98">
        <f>SUMIFS('FORMULARZ OFERTY'!$K$26:$K$1025,'FORMULARZ OFERTY'!$A$26:$A$1025,$A19)</f>
        <v>0</v>
      </c>
      <c r="F19" s="6"/>
      <c r="G19" s="98">
        <f>SUMIFS('FORMULARZ OFERTY'!$M$26:$M$1025,'FORMULARZ OFERTY'!$A$26:$A$1025,$A19)</f>
        <v>0</v>
      </c>
      <c r="H19" s="98">
        <f>SUMIFS('FORMULARZ OFERTY'!$N$26:$N$1025,'FORMULARZ OFERTY'!$A$26:$A$1025,$A19)</f>
        <v>0</v>
      </c>
      <c r="I19" s="98">
        <f>SUMIFS('FORMULARZ OFERTY'!$O$26:$O$1025,'FORMULARZ OFERTY'!$A$26:$A$1025,$A19)</f>
        <v>0</v>
      </c>
      <c r="J19" s="6"/>
      <c r="K19" s="98">
        <f>SUMIFS('FORMULARZ OFERTY'!$P$26:$P$1025,'FORMULARZ OFERTY'!$A$26:$A$1025,$A19)</f>
        <v>0</v>
      </c>
      <c r="L19" s="98">
        <f>SUMIFS('FORMULARZ OFERTY'!$Q$26:$Q$1025,'FORMULARZ OFERTY'!$A$26:$A$1025,$A19)</f>
        <v>0</v>
      </c>
      <c r="M19" s="98">
        <f>SUMIFS('FORMULARZ OFERTY'!$R$26:$R$1025,'FORMULARZ OFERTY'!$A$26:$A$1025,$A19)</f>
        <v>0</v>
      </c>
    </row>
    <row r="20" spans="1:13" s="59" customFormat="1" ht="16.5">
      <c r="A20" s="59">
        <v>17</v>
      </c>
      <c r="B20" s="6"/>
      <c r="C20" s="98">
        <f>SUMIFS('FORMULARZ OFERTY'!$I$26:$I$1025,'FORMULARZ OFERTY'!$A$26:$A$1025,$A20)</f>
        <v>0</v>
      </c>
      <c r="D20" s="98">
        <f>SUMIFS('FORMULARZ OFERTY'!$J$26:$J$1025,'FORMULARZ OFERTY'!$A$26:$A$1025,$A20)</f>
        <v>0</v>
      </c>
      <c r="E20" s="98">
        <f>SUMIFS('FORMULARZ OFERTY'!$K$26:$K$1025,'FORMULARZ OFERTY'!$A$26:$A$1025,$A20)</f>
        <v>0</v>
      </c>
      <c r="F20" s="6"/>
      <c r="G20" s="98">
        <f>SUMIFS('FORMULARZ OFERTY'!$M$26:$M$1025,'FORMULARZ OFERTY'!$A$26:$A$1025,$A20)</f>
        <v>0</v>
      </c>
      <c r="H20" s="98">
        <f>SUMIFS('FORMULARZ OFERTY'!$N$26:$N$1025,'FORMULARZ OFERTY'!$A$26:$A$1025,$A20)</f>
        <v>0</v>
      </c>
      <c r="I20" s="98">
        <f>SUMIFS('FORMULARZ OFERTY'!$O$26:$O$1025,'FORMULARZ OFERTY'!$A$26:$A$1025,$A20)</f>
        <v>0</v>
      </c>
      <c r="J20" s="6"/>
      <c r="K20" s="98">
        <f>SUMIFS('FORMULARZ OFERTY'!$P$26:$P$1025,'FORMULARZ OFERTY'!$A$26:$A$1025,$A20)</f>
        <v>0</v>
      </c>
      <c r="L20" s="98">
        <f>SUMIFS('FORMULARZ OFERTY'!$Q$26:$Q$1025,'FORMULARZ OFERTY'!$A$26:$A$1025,$A20)</f>
        <v>0</v>
      </c>
      <c r="M20" s="98">
        <f>SUMIFS('FORMULARZ OFERTY'!$R$26:$R$1025,'FORMULARZ OFERTY'!$A$26:$A$1025,$A20)</f>
        <v>0</v>
      </c>
    </row>
    <row r="21" spans="1:13" s="59" customFormat="1" ht="16.5">
      <c r="A21" s="59">
        <v>18</v>
      </c>
      <c r="B21" s="6"/>
      <c r="C21" s="98">
        <f>SUMIFS('FORMULARZ OFERTY'!$I$26:$I$1025,'FORMULARZ OFERTY'!$A$26:$A$1025,$A21)</f>
        <v>0</v>
      </c>
      <c r="D21" s="98">
        <f>SUMIFS('FORMULARZ OFERTY'!$J$26:$J$1025,'FORMULARZ OFERTY'!$A$26:$A$1025,$A21)</f>
        <v>0</v>
      </c>
      <c r="E21" s="98">
        <f>SUMIFS('FORMULARZ OFERTY'!$K$26:$K$1025,'FORMULARZ OFERTY'!$A$26:$A$1025,$A21)</f>
        <v>0</v>
      </c>
      <c r="F21" s="6"/>
      <c r="G21" s="98">
        <f>SUMIFS('FORMULARZ OFERTY'!$M$26:$M$1025,'FORMULARZ OFERTY'!$A$26:$A$1025,$A21)</f>
        <v>0</v>
      </c>
      <c r="H21" s="98">
        <f>SUMIFS('FORMULARZ OFERTY'!$N$26:$N$1025,'FORMULARZ OFERTY'!$A$26:$A$1025,$A21)</f>
        <v>0</v>
      </c>
      <c r="I21" s="98">
        <f>SUMIFS('FORMULARZ OFERTY'!$O$26:$O$1025,'FORMULARZ OFERTY'!$A$26:$A$1025,$A21)</f>
        <v>0</v>
      </c>
      <c r="J21" s="6"/>
      <c r="K21" s="98">
        <f>SUMIFS('FORMULARZ OFERTY'!$P$26:$P$1025,'FORMULARZ OFERTY'!$A$26:$A$1025,$A21)</f>
        <v>0</v>
      </c>
      <c r="L21" s="98">
        <f>SUMIFS('FORMULARZ OFERTY'!$Q$26:$Q$1025,'FORMULARZ OFERTY'!$A$26:$A$1025,$A21)</f>
        <v>0</v>
      </c>
      <c r="M21" s="98">
        <f>SUMIFS('FORMULARZ OFERTY'!$R$26:$R$1025,'FORMULARZ OFERTY'!$A$26:$A$1025,$A21)</f>
        <v>0</v>
      </c>
    </row>
    <row r="22" spans="1:13" s="59" customFormat="1" ht="16.5">
      <c r="A22" s="59">
        <v>19</v>
      </c>
      <c r="B22" s="6"/>
      <c r="C22" s="98">
        <f>SUMIFS('FORMULARZ OFERTY'!$I$26:$I$1025,'FORMULARZ OFERTY'!$A$26:$A$1025,$A22)</f>
        <v>0</v>
      </c>
      <c r="D22" s="98">
        <f>SUMIFS('FORMULARZ OFERTY'!$J$26:$J$1025,'FORMULARZ OFERTY'!$A$26:$A$1025,$A22)</f>
        <v>0</v>
      </c>
      <c r="E22" s="98">
        <f>SUMIFS('FORMULARZ OFERTY'!$K$26:$K$1025,'FORMULARZ OFERTY'!$A$26:$A$1025,$A22)</f>
        <v>0</v>
      </c>
      <c r="F22" s="6"/>
      <c r="G22" s="98">
        <f>SUMIFS('FORMULARZ OFERTY'!$M$26:$M$1025,'FORMULARZ OFERTY'!$A$26:$A$1025,$A22)</f>
        <v>0</v>
      </c>
      <c r="H22" s="98">
        <f>SUMIFS('FORMULARZ OFERTY'!$N$26:$N$1025,'FORMULARZ OFERTY'!$A$26:$A$1025,$A22)</f>
        <v>0</v>
      </c>
      <c r="I22" s="98">
        <f>SUMIFS('FORMULARZ OFERTY'!$O$26:$O$1025,'FORMULARZ OFERTY'!$A$26:$A$1025,$A22)</f>
        <v>0</v>
      </c>
      <c r="J22" s="6"/>
      <c r="K22" s="98">
        <f>SUMIFS('FORMULARZ OFERTY'!$P$26:$P$1025,'FORMULARZ OFERTY'!$A$26:$A$1025,$A22)</f>
        <v>0</v>
      </c>
      <c r="L22" s="98">
        <f>SUMIFS('FORMULARZ OFERTY'!$Q$26:$Q$1025,'FORMULARZ OFERTY'!$A$26:$A$1025,$A22)</f>
        <v>0</v>
      </c>
      <c r="M22" s="98">
        <f>SUMIFS('FORMULARZ OFERTY'!$R$26:$R$1025,'FORMULARZ OFERTY'!$A$26:$A$1025,$A22)</f>
        <v>0</v>
      </c>
    </row>
    <row r="23" spans="1:13" s="59" customFormat="1" ht="16.5">
      <c r="A23" s="59">
        <v>20</v>
      </c>
      <c r="B23" s="6"/>
      <c r="C23" s="98">
        <f>SUMIFS('FORMULARZ OFERTY'!$I$26:$I$1025,'FORMULARZ OFERTY'!$A$26:$A$1025,$A23)</f>
        <v>0</v>
      </c>
      <c r="D23" s="98">
        <f>SUMIFS('FORMULARZ OFERTY'!$J$26:$J$1025,'FORMULARZ OFERTY'!$A$26:$A$1025,$A23)</f>
        <v>0</v>
      </c>
      <c r="E23" s="98">
        <f>SUMIFS('FORMULARZ OFERTY'!$K$26:$K$1025,'FORMULARZ OFERTY'!$A$26:$A$1025,$A23)</f>
        <v>0</v>
      </c>
      <c r="F23" s="6"/>
      <c r="G23" s="98">
        <f>SUMIFS('FORMULARZ OFERTY'!$M$26:$M$1025,'FORMULARZ OFERTY'!$A$26:$A$1025,$A23)</f>
        <v>0</v>
      </c>
      <c r="H23" s="98">
        <f>SUMIFS('FORMULARZ OFERTY'!$N$26:$N$1025,'FORMULARZ OFERTY'!$A$26:$A$1025,$A23)</f>
        <v>0</v>
      </c>
      <c r="I23" s="98">
        <f>SUMIFS('FORMULARZ OFERTY'!$O$26:$O$1025,'FORMULARZ OFERTY'!$A$26:$A$1025,$A23)</f>
        <v>0</v>
      </c>
      <c r="J23" s="6"/>
      <c r="K23" s="98">
        <f>SUMIFS('FORMULARZ OFERTY'!$P$26:$P$1025,'FORMULARZ OFERTY'!$A$26:$A$1025,$A23)</f>
        <v>0</v>
      </c>
      <c r="L23" s="98">
        <f>SUMIFS('FORMULARZ OFERTY'!$Q$26:$Q$1025,'FORMULARZ OFERTY'!$A$26:$A$1025,$A23)</f>
        <v>0</v>
      </c>
      <c r="M23" s="98">
        <f>SUMIFS('FORMULARZ OFERTY'!$R$26:$R$1025,'FORMULARZ OFERTY'!$A$26:$A$1025,$A23)</f>
        <v>0</v>
      </c>
    </row>
    <row r="24" spans="1:13" s="59" customFormat="1" ht="16.5">
      <c r="A24" s="59">
        <v>21</v>
      </c>
      <c r="B24" s="6"/>
      <c r="C24" s="98">
        <f>SUMIFS('FORMULARZ OFERTY'!$I$26:$I$1025,'FORMULARZ OFERTY'!$A$26:$A$1025,$A24)</f>
        <v>0</v>
      </c>
      <c r="D24" s="98">
        <f>SUMIFS('FORMULARZ OFERTY'!$J$26:$J$1025,'FORMULARZ OFERTY'!$A$26:$A$1025,$A24)</f>
        <v>0</v>
      </c>
      <c r="E24" s="98">
        <f>SUMIFS('FORMULARZ OFERTY'!$K$26:$K$1025,'FORMULARZ OFERTY'!$A$26:$A$1025,$A24)</f>
        <v>0</v>
      </c>
      <c r="F24" s="6"/>
      <c r="G24" s="98">
        <f>SUMIFS('FORMULARZ OFERTY'!$M$26:$M$1025,'FORMULARZ OFERTY'!$A$26:$A$1025,$A24)</f>
        <v>0</v>
      </c>
      <c r="H24" s="98">
        <f>SUMIFS('FORMULARZ OFERTY'!$N$26:$N$1025,'FORMULARZ OFERTY'!$A$26:$A$1025,$A24)</f>
        <v>0</v>
      </c>
      <c r="I24" s="98">
        <f>SUMIFS('FORMULARZ OFERTY'!$O$26:$O$1025,'FORMULARZ OFERTY'!$A$26:$A$1025,$A24)</f>
        <v>0</v>
      </c>
      <c r="J24" s="6"/>
      <c r="K24" s="98">
        <f>SUMIFS('FORMULARZ OFERTY'!$P$26:$P$1025,'FORMULARZ OFERTY'!$A$26:$A$1025,$A24)</f>
        <v>0</v>
      </c>
      <c r="L24" s="98">
        <f>SUMIFS('FORMULARZ OFERTY'!$Q$26:$Q$1025,'FORMULARZ OFERTY'!$A$26:$A$1025,$A24)</f>
        <v>0</v>
      </c>
      <c r="M24" s="98">
        <f>SUMIFS('FORMULARZ OFERTY'!$R$26:$R$1025,'FORMULARZ OFERTY'!$A$26:$A$1025,$A24)</f>
        <v>0</v>
      </c>
    </row>
    <row r="25" spans="1:13" s="59" customFormat="1" ht="16.5">
      <c r="A25" s="59">
        <v>22</v>
      </c>
      <c r="B25" s="6"/>
      <c r="C25" s="98">
        <f>SUMIFS('FORMULARZ OFERTY'!$I$26:$I$1025,'FORMULARZ OFERTY'!$A$26:$A$1025,$A25)</f>
        <v>0</v>
      </c>
      <c r="D25" s="98">
        <f>SUMIFS('FORMULARZ OFERTY'!$J$26:$J$1025,'FORMULARZ OFERTY'!$A$26:$A$1025,$A25)</f>
        <v>0</v>
      </c>
      <c r="E25" s="98">
        <f>SUMIFS('FORMULARZ OFERTY'!$K$26:$K$1025,'FORMULARZ OFERTY'!$A$26:$A$1025,$A25)</f>
        <v>0</v>
      </c>
      <c r="F25" s="6"/>
      <c r="G25" s="98">
        <f>SUMIFS('FORMULARZ OFERTY'!$M$26:$M$1025,'FORMULARZ OFERTY'!$A$26:$A$1025,$A25)</f>
        <v>0</v>
      </c>
      <c r="H25" s="98">
        <f>SUMIFS('FORMULARZ OFERTY'!$N$26:$N$1025,'FORMULARZ OFERTY'!$A$26:$A$1025,$A25)</f>
        <v>0</v>
      </c>
      <c r="I25" s="98">
        <f>SUMIFS('FORMULARZ OFERTY'!$O$26:$O$1025,'FORMULARZ OFERTY'!$A$26:$A$1025,$A25)</f>
        <v>0</v>
      </c>
      <c r="J25" s="6"/>
      <c r="K25" s="98">
        <f>SUMIFS('FORMULARZ OFERTY'!$P$26:$P$1025,'FORMULARZ OFERTY'!$A$26:$A$1025,$A25)</f>
        <v>0</v>
      </c>
      <c r="L25" s="98">
        <f>SUMIFS('FORMULARZ OFERTY'!$Q$26:$Q$1025,'FORMULARZ OFERTY'!$A$26:$A$1025,$A25)</f>
        <v>0</v>
      </c>
      <c r="M25" s="98">
        <f>SUMIFS('FORMULARZ OFERTY'!$R$26:$R$1025,'FORMULARZ OFERTY'!$A$26:$A$1025,$A25)</f>
        <v>0</v>
      </c>
    </row>
    <row r="26" spans="1:13" s="59" customFormat="1" ht="16.5">
      <c r="A26" s="59">
        <v>23</v>
      </c>
      <c r="B26" s="6"/>
      <c r="C26" s="98">
        <f>SUMIFS('FORMULARZ OFERTY'!$I$26:$I$1025,'FORMULARZ OFERTY'!$A$26:$A$1025,$A26)</f>
        <v>0</v>
      </c>
      <c r="D26" s="98">
        <f>SUMIFS('FORMULARZ OFERTY'!$J$26:$J$1025,'FORMULARZ OFERTY'!$A$26:$A$1025,$A26)</f>
        <v>0</v>
      </c>
      <c r="E26" s="98">
        <f>SUMIFS('FORMULARZ OFERTY'!$K$26:$K$1025,'FORMULARZ OFERTY'!$A$26:$A$1025,$A26)</f>
        <v>0</v>
      </c>
      <c r="F26" s="6"/>
      <c r="G26" s="98">
        <f>SUMIFS('FORMULARZ OFERTY'!$M$26:$M$1025,'FORMULARZ OFERTY'!$A$26:$A$1025,$A26)</f>
        <v>0</v>
      </c>
      <c r="H26" s="98">
        <f>SUMIFS('FORMULARZ OFERTY'!$N$26:$N$1025,'FORMULARZ OFERTY'!$A$26:$A$1025,$A26)</f>
        <v>0</v>
      </c>
      <c r="I26" s="98">
        <f>SUMIFS('FORMULARZ OFERTY'!$O$26:$O$1025,'FORMULARZ OFERTY'!$A$26:$A$1025,$A26)</f>
        <v>0</v>
      </c>
      <c r="J26" s="6"/>
      <c r="K26" s="98">
        <f>SUMIFS('FORMULARZ OFERTY'!$P$26:$P$1025,'FORMULARZ OFERTY'!$A$26:$A$1025,$A26)</f>
        <v>0</v>
      </c>
      <c r="L26" s="98">
        <f>SUMIFS('FORMULARZ OFERTY'!$Q$26:$Q$1025,'FORMULARZ OFERTY'!$A$26:$A$1025,$A26)</f>
        <v>0</v>
      </c>
      <c r="M26" s="98">
        <f>SUMIFS('FORMULARZ OFERTY'!$R$26:$R$1025,'FORMULARZ OFERTY'!$A$26:$A$1025,$A26)</f>
        <v>0</v>
      </c>
    </row>
    <row r="27" spans="1:13" s="59" customFormat="1" ht="16.5">
      <c r="A27" s="59">
        <v>24</v>
      </c>
      <c r="B27" s="6"/>
      <c r="C27" s="98">
        <f>SUMIFS('FORMULARZ OFERTY'!$I$26:$I$1025,'FORMULARZ OFERTY'!$A$26:$A$1025,$A27)</f>
        <v>0</v>
      </c>
      <c r="D27" s="98">
        <f>SUMIFS('FORMULARZ OFERTY'!$J$26:$J$1025,'FORMULARZ OFERTY'!$A$26:$A$1025,$A27)</f>
        <v>0</v>
      </c>
      <c r="E27" s="98">
        <f>SUMIFS('FORMULARZ OFERTY'!$K$26:$K$1025,'FORMULARZ OFERTY'!$A$26:$A$1025,$A27)</f>
        <v>0</v>
      </c>
      <c r="F27" s="6"/>
      <c r="G27" s="98">
        <f>SUMIFS('FORMULARZ OFERTY'!$M$26:$M$1025,'FORMULARZ OFERTY'!$A$26:$A$1025,$A27)</f>
        <v>0</v>
      </c>
      <c r="H27" s="98">
        <f>SUMIFS('FORMULARZ OFERTY'!$N$26:$N$1025,'FORMULARZ OFERTY'!$A$26:$A$1025,$A27)</f>
        <v>0</v>
      </c>
      <c r="I27" s="98">
        <f>SUMIFS('FORMULARZ OFERTY'!$O$26:$O$1025,'FORMULARZ OFERTY'!$A$26:$A$1025,$A27)</f>
        <v>0</v>
      </c>
      <c r="J27" s="6"/>
      <c r="K27" s="98">
        <f>SUMIFS('FORMULARZ OFERTY'!$P$26:$P$1025,'FORMULARZ OFERTY'!$A$26:$A$1025,$A27)</f>
        <v>0</v>
      </c>
      <c r="L27" s="98">
        <f>SUMIFS('FORMULARZ OFERTY'!$Q$26:$Q$1025,'FORMULARZ OFERTY'!$A$26:$A$1025,$A27)</f>
        <v>0</v>
      </c>
      <c r="M27" s="98">
        <f>SUMIFS('FORMULARZ OFERTY'!$R$26:$R$1025,'FORMULARZ OFERTY'!$A$26:$A$1025,$A27)</f>
        <v>0</v>
      </c>
    </row>
    <row r="28" spans="1:13" s="59" customFormat="1" ht="16.5">
      <c r="A28" s="59">
        <v>25</v>
      </c>
      <c r="B28" s="6"/>
      <c r="C28" s="98">
        <f>SUMIFS('FORMULARZ OFERTY'!$I$26:$I$1025,'FORMULARZ OFERTY'!$A$26:$A$1025,$A28)</f>
        <v>0</v>
      </c>
      <c r="D28" s="98">
        <f>SUMIFS('FORMULARZ OFERTY'!$J$26:$J$1025,'FORMULARZ OFERTY'!$A$26:$A$1025,$A28)</f>
        <v>0</v>
      </c>
      <c r="E28" s="98">
        <f>SUMIFS('FORMULARZ OFERTY'!$K$26:$K$1025,'FORMULARZ OFERTY'!$A$26:$A$1025,$A28)</f>
        <v>0</v>
      </c>
      <c r="F28" s="6"/>
      <c r="G28" s="98">
        <f>SUMIFS('FORMULARZ OFERTY'!$M$26:$M$1025,'FORMULARZ OFERTY'!$A$26:$A$1025,$A28)</f>
        <v>0</v>
      </c>
      <c r="H28" s="98">
        <f>SUMIFS('FORMULARZ OFERTY'!$N$26:$N$1025,'FORMULARZ OFERTY'!$A$26:$A$1025,$A28)</f>
        <v>0</v>
      </c>
      <c r="I28" s="98">
        <f>SUMIFS('FORMULARZ OFERTY'!$O$26:$O$1025,'FORMULARZ OFERTY'!$A$26:$A$1025,$A28)</f>
        <v>0</v>
      </c>
      <c r="J28" s="6"/>
      <c r="K28" s="98">
        <f>SUMIFS('FORMULARZ OFERTY'!$P$26:$P$1025,'FORMULARZ OFERTY'!$A$26:$A$1025,$A28)</f>
        <v>0</v>
      </c>
      <c r="L28" s="98">
        <f>SUMIFS('FORMULARZ OFERTY'!$Q$26:$Q$1025,'FORMULARZ OFERTY'!$A$26:$A$1025,$A28)</f>
        <v>0</v>
      </c>
      <c r="M28" s="98">
        <f>SUMIFS('FORMULARZ OFERTY'!$R$26:$R$1025,'FORMULARZ OFERTY'!$A$26:$A$1025,$A28)</f>
        <v>0</v>
      </c>
    </row>
    <row r="29" spans="1:13" s="59" customFormat="1" ht="16.5">
      <c r="A29" s="59">
        <v>26</v>
      </c>
      <c r="B29" s="6"/>
      <c r="C29" s="98">
        <f>SUMIFS('FORMULARZ OFERTY'!$I$26:$I$1025,'FORMULARZ OFERTY'!$A$26:$A$1025,$A29)</f>
        <v>0</v>
      </c>
      <c r="D29" s="98">
        <f>SUMIFS('FORMULARZ OFERTY'!$J$26:$J$1025,'FORMULARZ OFERTY'!$A$26:$A$1025,$A29)</f>
        <v>0</v>
      </c>
      <c r="E29" s="98">
        <f>SUMIFS('FORMULARZ OFERTY'!$K$26:$K$1025,'FORMULARZ OFERTY'!$A$26:$A$1025,$A29)</f>
        <v>0</v>
      </c>
      <c r="F29" s="6"/>
      <c r="G29" s="98">
        <f>SUMIFS('FORMULARZ OFERTY'!$M$26:$M$1025,'FORMULARZ OFERTY'!$A$26:$A$1025,$A29)</f>
        <v>0</v>
      </c>
      <c r="H29" s="98">
        <f>SUMIFS('FORMULARZ OFERTY'!$N$26:$N$1025,'FORMULARZ OFERTY'!$A$26:$A$1025,$A29)</f>
        <v>0</v>
      </c>
      <c r="I29" s="98">
        <f>SUMIFS('FORMULARZ OFERTY'!$O$26:$O$1025,'FORMULARZ OFERTY'!$A$26:$A$1025,$A29)</f>
        <v>0</v>
      </c>
      <c r="J29" s="6"/>
      <c r="K29" s="98">
        <f>SUMIFS('FORMULARZ OFERTY'!$P$26:$P$1025,'FORMULARZ OFERTY'!$A$26:$A$1025,$A29)</f>
        <v>0</v>
      </c>
      <c r="L29" s="98">
        <f>SUMIFS('FORMULARZ OFERTY'!$Q$26:$Q$1025,'FORMULARZ OFERTY'!$A$26:$A$1025,$A29)</f>
        <v>0</v>
      </c>
      <c r="M29" s="98">
        <f>SUMIFS('FORMULARZ OFERTY'!$R$26:$R$1025,'FORMULARZ OFERTY'!$A$26:$A$1025,$A29)</f>
        <v>0</v>
      </c>
    </row>
    <row r="30" spans="1:13" s="59" customFormat="1" ht="16.5">
      <c r="A30" s="59">
        <v>27</v>
      </c>
      <c r="B30" s="6"/>
      <c r="C30" s="98">
        <f>SUMIFS('FORMULARZ OFERTY'!$I$26:$I$1025,'FORMULARZ OFERTY'!$A$26:$A$1025,$A30)</f>
        <v>0</v>
      </c>
      <c r="D30" s="98">
        <f>SUMIFS('FORMULARZ OFERTY'!$J$26:$J$1025,'FORMULARZ OFERTY'!$A$26:$A$1025,$A30)</f>
        <v>0</v>
      </c>
      <c r="E30" s="98">
        <f>SUMIFS('FORMULARZ OFERTY'!$K$26:$K$1025,'FORMULARZ OFERTY'!$A$26:$A$1025,$A30)</f>
        <v>0</v>
      </c>
      <c r="F30" s="6"/>
      <c r="G30" s="98">
        <f>SUMIFS('FORMULARZ OFERTY'!$M$26:$M$1025,'FORMULARZ OFERTY'!$A$26:$A$1025,$A30)</f>
        <v>0</v>
      </c>
      <c r="H30" s="98">
        <f>SUMIFS('FORMULARZ OFERTY'!$N$26:$N$1025,'FORMULARZ OFERTY'!$A$26:$A$1025,$A30)</f>
        <v>0</v>
      </c>
      <c r="I30" s="98">
        <f>SUMIFS('FORMULARZ OFERTY'!$O$26:$O$1025,'FORMULARZ OFERTY'!$A$26:$A$1025,$A30)</f>
        <v>0</v>
      </c>
      <c r="J30" s="6"/>
      <c r="K30" s="98">
        <f>SUMIFS('FORMULARZ OFERTY'!$P$26:$P$1025,'FORMULARZ OFERTY'!$A$26:$A$1025,$A30)</f>
        <v>0</v>
      </c>
      <c r="L30" s="98">
        <f>SUMIFS('FORMULARZ OFERTY'!$Q$26:$Q$1025,'FORMULARZ OFERTY'!$A$26:$A$1025,$A30)</f>
        <v>0</v>
      </c>
      <c r="M30" s="98">
        <f>SUMIFS('FORMULARZ OFERTY'!$R$26:$R$1025,'FORMULARZ OFERTY'!$A$26:$A$1025,$A30)</f>
        <v>0</v>
      </c>
    </row>
    <row r="31" spans="1:13" s="59" customFormat="1" ht="16.5">
      <c r="A31" s="59">
        <v>28</v>
      </c>
      <c r="B31" s="6"/>
      <c r="C31" s="98">
        <f>SUMIFS('FORMULARZ OFERTY'!$I$26:$I$1025,'FORMULARZ OFERTY'!$A$26:$A$1025,$A31)</f>
        <v>0</v>
      </c>
      <c r="D31" s="98">
        <f>SUMIFS('FORMULARZ OFERTY'!$J$26:$J$1025,'FORMULARZ OFERTY'!$A$26:$A$1025,$A31)</f>
        <v>0</v>
      </c>
      <c r="E31" s="98">
        <f>SUMIFS('FORMULARZ OFERTY'!$K$26:$K$1025,'FORMULARZ OFERTY'!$A$26:$A$1025,$A31)</f>
        <v>0</v>
      </c>
      <c r="F31" s="6"/>
      <c r="G31" s="98">
        <f>SUMIFS('FORMULARZ OFERTY'!$M$26:$M$1025,'FORMULARZ OFERTY'!$A$26:$A$1025,$A31)</f>
        <v>0</v>
      </c>
      <c r="H31" s="98">
        <f>SUMIFS('FORMULARZ OFERTY'!$N$26:$N$1025,'FORMULARZ OFERTY'!$A$26:$A$1025,$A31)</f>
        <v>0</v>
      </c>
      <c r="I31" s="98">
        <f>SUMIFS('FORMULARZ OFERTY'!$O$26:$O$1025,'FORMULARZ OFERTY'!$A$26:$A$1025,$A31)</f>
        <v>0</v>
      </c>
      <c r="J31" s="6"/>
      <c r="K31" s="98">
        <f>SUMIFS('FORMULARZ OFERTY'!$P$26:$P$1025,'FORMULARZ OFERTY'!$A$26:$A$1025,$A31)</f>
        <v>0</v>
      </c>
      <c r="L31" s="98">
        <f>SUMIFS('FORMULARZ OFERTY'!$Q$26:$Q$1025,'FORMULARZ OFERTY'!$A$26:$A$1025,$A31)</f>
        <v>0</v>
      </c>
      <c r="M31" s="98">
        <f>SUMIFS('FORMULARZ OFERTY'!$R$26:$R$1025,'FORMULARZ OFERTY'!$A$26:$A$1025,$A31)</f>
        <v>0</v>
      </c>
    </row>
    <row r="32" spans="1:13" s="59" customFormat="1" ht="16.5">
      <c r="A32" s="59">
        <v>29</v>
      </c>
      <c r="B32" s="6"/>
      <c r="C32" s="98">
        <f>SUMIFS('FORMULARZ OFERTY'!$I$26:$I$1025,'FORMULARZ OFERTY'!$A$26:$A$1025,$A32)</f>
        <v>0</v>
      </c>
      <c r="D32" s="98">
        <f>SUMIFS('FORMULARZ OFERTY'!$J$26:$J$1025,'FORMULARZ OFERTY'!$A$26:$A$1025,$A32)</f>
        <v>0</v>
      </c>
      <c r="E32" s="98">
        <f>SUMIFS('FORMULARZ OFERTY'!$K$26:$K$1025,'FORMULARZ OFERTY'!$A$26:$A$1025,$A32)</f>
        <v>0</v>
      </c>
      <c r="F32" s="6"/>
      <c r="G32" s="98">
        <f>SUMIFS('FORMULARZ OFERTY'!$M$26:$M$1025,'FORMULARZ OFERTY'!$A$26:$A$1025,$A32)</f>
        <v>0</v>
      </c>
      <c r="H32" s="98">
        <f>SUMIFS('FORMULARZ OFERTY'!$N$26:$N$1025,'FORMULARZ OFERTY'!$A$26:$A$1025,$A32)</f>
        <v>0</v>
      </c>
      <c r="I32" s="98">
        <f>SUMIFS('FORMULARZ OFERTY'!$O$26:$O$1025,'FORMULARZ OFERTY'!$A$26:$A$1025,$A32)</f>
        <v>0</v>
      </c>
      <c r="J32" s="6"/>
      <c r="K32" s="98">
        <f>SUMIFS('FORMULARZ OFERTY'!$P$26:$P$1025,'FORMULARZ OFERTY'!$A$26:$A$1025,$A32)</f>
        <v>0</v>
      </c>
      <c r="L32" s="98">
        <f>SUMIFS('FORMULARZ OFERTY'!$Q$26:$Q$1025,'FORMULARZ OFERTY'!$A$26:$A$1025,$A32)</f>
        <v>0</v>
      </c>
      <c r="M32" s="98">
        <f>SUMIFS('FORMULARZ OFERTY'!$R$26:$R$1025,'FORMULARZ OFERTY'!$A$26:$A$1025,$A32)</f>
        <v>0</v>
      </c>
    </row>
    <row r="33" spans="1:13" s="59" customFormat="1" ht="16.5">
      <c r="A33" s="59">
        <v>30</v>
      </c>
      <c r="B33" s="6"/>
      <c r="C33" s="98">
        <f>SUMIFS('FORMULARZ OFERTY'!$I$26:$I$1025,'FORMULARZ OFERTY'!$A$26:$A$1025,$A33)</f>
        <v>0</v>
      </c>
      <c r="D33" s="98">
        <f>SUMIFS('FORMULARZ OFERTY'!$J$26:$J$1025,'FORMULARZ OFERTY'!$A$26:$A$1025,$A33)</f>
        <v>0</v>
      </c>
      <c r="E33" s="98">
        <f>SUMIFS('FORMULARZ OFERTY'!$K$26:$K$1025,'FORMULARZ OFERTY'!$A$26:$A$1025,$A33)</f>
        <v>0</v>
      </c>
      <c r="F33" s="6"/>
      <c r="G33" s="98">
        <f>SUMIFS('FORMULARZ OFERTY'!$M$26:$M$1025,'FORMULARZ OFERTY'!$A$26:$A$1025,$A33)</f>
        <v>0</v>
      </c>
      <c r="H33" s="98">
        <f>SUMIFS('FORMULARZ OFERTY'!$N$26:$N$1025,'FORMULARZ OFERTY'!$A$26:$A$1025,$A33)</f>
        <v>0</v>
      </c>
      <c r="I33" s="98">
        <f>SUMIFS('FORMULARZ OFERTY'!$O$26:$O$1025,'FORMULARZ OFERTY'!$A$26:$A$1025,$A33)</f>
        <v>0</v>
      </c>
      <c r="J33" s="6"/>
      <c r="K33" s="98">
        <f>SUMIFS('FORMULARZ OFERTY'!$P$26:$P$1025,'FORMULARZ OFERTY'!$A$26:$A$1025,$A33)</f>
        <v>0</v>
      </c>
      <c r="L33" s="98">
        <f>SUMIFS('FORMULARZ OFERTY'!$Q$26:$Q$1025,'FORMULARZ OFERTY'!$A$26:$A$1025,$A33)</f>
        <v>0</v>
      </c>
      <c r="M33" s="98">
        <f>SUMIFS('FORMULARZ OFERTY'!$R$26:$R$1025,'FORMULARZ OFERTY'!$A$26:$A$1025,$A33)</f>
        <v>0</v>
      </c>
    </row>
    <row r="34" spans="1:13" hidden="1">
      <c r="C34" s="97"/>
      <c r="D34" s="97"/>
      <c r="E34" s="97"/>
      <c r="F34" s="97"/>
      <c r="G34" s="97"/>
      <c r="H34" s="97"/>
      <c r="I34" s="97"/>
      <c r="K34" s="97"/>
      <c r="L34" s="97"/>
      <c r="M34" s="97"/>
    </row>
    <row r="35" spans="1:13" hidden="1">
      <c r="C35" s="97"/>
      <c r="D35" s="97"/>
      <c r="E35" s="97"/>
      <c r="F35" s="97"/>
      <c r="G35" s="97"/>
      <c r="H35" s="97"/>
      <c r="I35" s="97"/>
      <c r="K35" s="97"/>
      <c r="L35" s="97"/>
      <c r="M35" s="97"/>
    </row>
    <row r="36" spans="1:13" hidden="1">
      <c r="C36" s="97"/>
      <c r="D36" s="97"/>
      <c r="E36" s="97"/>
      <c r="F36" s="97"/>
      <c r="G36" s="97"/>
      <c r="H36" s="97"/>
      <c r="I36" s="97"/>
      <c r="K36" s="97"/>
      <c r="L36" s="97"/>
      <c r="M36" s="97"/>
    </row>
    <row r="37" spans="1:13" hidden="1">
      <c r="C37" s="97"/>
      <c r="D37" s="97"/>
      <c r="E37" s="97"/>
      <c r="F37" s="97"/>
      <c r="G37" s="97"/>
      <c r="H37" s="97"/>
      <c r="I37" s="97"/>
      <c r="K37" s="97"/>
      <c r="L37" s="97"/>
      <c r="M37" s="97"/>
    </row>
    <row r="38" spans="1:13" hidden="1">
      <c r="C38" s="97"/>
      <c r="D38" s="97"/>
      <c r="E38" s="97"/>
      <c r="F38" s="97"/>
      <c r="G38" s="97"/>
      <c r="H38" s="97"/>
      <c r="I38" s="97"/>
      <c r="K38" s="97"/>
      <c r="L38" s="97"/>
      <c r="M38" s="97"/>
    </row>
    <row r="39" spans="1:13" hidden="1">
      <c r="C39" s="97"/>
      <c r="D39" s="97"/>
      <c r="E39" s="97"/>
      <c r="F39" s="97"/>
      <c r="G39" s="97"/>
      <c r="H39" s="97"/>
      <c r="I39" s="97"/>
      <c r="K39" s="97"/>
      <c r="L39" s="97"/>
      <c r="M39" s="97"/>
    </row>
    <row r="40" spans="1:13" hidden="1">
      <c r="C40" s="97"/>
      <c r="D40" s="97"/>
      <c r="E40" s="97"/>
      <c r="F40" s="97"/>
      <c r="G40" s="97"/>
      <c r="H40" s="97"/>
      <c r="I40" s="97"/>
      <c r="K40" s="97"/>
      <c r="L40" s="97"/>
      <c r="M40" s="97"/>
    </row>
    <row r="41" spans="1:13" hidden="1">
      <c r="C41" s="97"/>
      <c r="D41" s="97"/>
      <c r="E41" s="97"/>
      <c r="F41" s="97"/>
      <c r="G41" s="97"/>
      <c r="H41" s="97"/>
      <c r="I41" s="97"/>
      <c r="K41" s="97"/>
      <c r="L41" s="97"/>
      <c r="M41" s="97"/>
    </row>
    <row r="42" spans="1:13" hidden="1"/>
  </sheetData>
  <sheetProtection algorithmName="SHA-512" hashValue="jdtLQtjnN0Xw1wCjiVTivMKk0uNV+AR9zarYpemcBoLNWiWB/LhBulGpYHJwBrNljs7ygJtaDbOtl2d4YLYlXA==" saltValue="gbDgw6fYz0b5BgXbZAgcjg==" spinCount="100000" sheet="1" objects="1" scenarios="1"/>
  <conditionalFormatting sqref="A1:XFD1048576">
    <cfRule type="containsBlanks" dxfId="8" priority="1">
      <formula>LEN(TRIM(A1))=0</formula>
    </cfRule>
  </conditionalFormatting>
  <dataValidations disablePrompts="1" count="1">
    <dataValidation type="list" allowBlank="1" showInputMessage="1" showErrorMessage="1" sqref="A4:A33">
      <formula1>Zadanie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X78"/>
  <sheetViews>
    <sheetView zoomScale="130" zoomScaleNormal="130" zoomScaleSheetLayoutView="100" workbookViewId="0">
      <selection activeCell="G18" sqref="G18"/>
    </sheetView>
  </sheetViews>
  <sheetFormatPr defaultColWidth="0" defaultRowHeight="12.75" zeroHeight="1"/>
  <cols>
    <col min="1" max="1" width="5.28515625" style="105" customWidth="1"/>
    <col min="2" max="2" width="1.7109375" style="105" customWidth="1"/>
    <col min="3" max="3" width="5.140625" style="91" customWidth="1"/>
    <col min="4" max="4" width="1.7109375" style="91" customWidth="1"/>
    <col min="5" max="5" width="14.7109375" style="91" customWidth="1"/>
    <col min="6" max="6" width="1.7109375" style="91" customWidth="1"/>
    <col min="7" max="7" width="34.7109375" style="91" customWidth="1"/>
    <col min="8" max="8" width="1.7109375" style="91" customWidth="1"/>
    <col min="9" max="9" width="39" style="91" customWidth="1"/>
    <col min="10" max="10" width="1.7109375" style="91" customWidth="1"/>
    <col min="11" max="11" width="3.42578125" style="91" customWidth="1"/>
    <col min="12" max="12" width="13.140625" style="91" customWidth="1"/>
    <col min="13" max="13" width="1.7109375" style="91" customWidth="1"/>
    <col min="14" max="14" width="5.140625" style="91" customWidth="1"/>
    <col min="15" max="15" width="16.28515625" style="91" customWidth="1"/>
    <col min="16" max="16" width="14.7109375" style="91" customWidth="1"/>
    <col min="17" max="17" width="16.42578125" style="91" customWidth="1"/>
    <col min="18" max="18" width="14.28515625" style="91" customWidth="1"/>
    <col min="19" max="23" width="12" style="91" customWidth="1"/>
    <col min="24" max="24" width="9.140625" style="91" customWidth="1"/>
    <col min="25" max="16384" width="9.140625" style="91" hidden="1"/>
  </cols>
  <sheetData>
    <row r="1" spans="1:23" ht="13.5">
      <c r="A1" s="104" t="s">
        <v>102</v>
      </c>
      <c r="C1" s="106" t="s">
        <v>10</v>
      </c>
      <c r="E1" s="106" t="s">
        <v>12</v>
      </c>
      <c r="G1" s="106" t="s">
        <v>30</v>
      </c>
      <c r="I1" s="106" t="s">
        <v>41</v>
      </c>
      <c r="K1" s="107" t="s">
        <v>101</v>
      </c>
      <c r="L1" s="106" t="s">
        <v>100</v>
      </c>
      <c r="N1" s="114" t="s">
        <v>103</v>
      </c>
      <c r="O1" s="91" t="s">
        <v>104</v>
      </c>
      <c r="P1" s="91" t="s">
        <v>105</v>
      </c>
      <c r="Q1" s="91" t="s">
        <v>106</v>
      </c>
      <c r="R1" s="91" t="s">
        <v>107</v>
      </c>
      <c r="S1" s="91" t="s">
        <v>108</v>
      </c>
      <c r="T1" s="91" t="s">
        <v>109</v>
      </c>
      <c r="U1" s="91" t="s">
        <v>110</v>
      </c>
      <c r="V1" s="91" t="s">
        <v>111</v>
      </c>
      <c r="W1" s="91" t="s">
        <v>112</v>
      </c>
    </row>
    <row r="2" spans="1:23" ht="13.5" customHeight="1">
      <c r="A2" s="108">
        <v>1</v>
      </c>
      <c r="C2" s="108" t="s">
        <v>8</v>
      </c>
      <c r="E2" s="108" t="s">
        <v>13</v>
      </c>
      <c r="G2" s="108" t="s">
        <v>31</v>
      </c>
      <c r="I2" s="109" t="s">
        <v>43</v>
      </c>
      <c r="K2" s="110" t="s">
        <v>69</v>
      </c>
      <c r="L2" s="108" t="s">
        <v>85</v>
      </c>
      <c r="O2" s="95">
        <v>8</v>
      </c>
      <c r="S2" s="91" t="s">
        <v>113</v>
      </c>
      <c r="T2" s="91" t="s">
        <v>113</v>
      </c>
      <c r="U2" s="91" t="s">
        <v>113</v>
      </c>
      <c r="V2" s="91" t="s">
        <v>113</v>
      </c>
      <c r="W2" s="91" t="s">
        <v>113</v>
      </c>
    </row>
    <row r="3" spans="1:23" ht="13.5" customHeight="1">
      <c r="A3" s="109">
        <v>2</v>
      </c>
      <c r="C3" s="111" t="s">
        <v>9</v>
      </c>
      <c r="E3" s="109" t="s">
        <v>14</v>
      </c>
      <c r="G3" s="109" t="s">
        <v>32</v>
      </c>
      <c r="I3" s="109" t="s">
        <v>44</v>
      </c>
      <c r="K3" s="111" t="s">
        <v>70</v>
      </c>
      <c r="L3" s="109" t="s">
        <v>86</v>
      </c>
      <c r="O3" s="95">
        <v>10</v>
      </c>
      <c r="S3" s="91" t="s">
        <v>113</v>
      </c>
      <c r="T3" s="91" t="s">
        <v>113</v>
      </c>
      <c r="U3" s="91" t="s">
        <v>113</v>
      </c>
      <c r="V3" s="91" t="s">
        <v>113</v>
      </c>
      <c r="W3" s="91" t="s">
        <v>113</v>
      </c>
    </row>
    <row r="4" spans="1:23" ht="13.5" customHeight="1">
      <c r="A4" s="109">
        <v>3</v>
      </c>
      <c r="E4" s="109" t="s">
        <v>15</v>
      </c>
      <c r="G4" s="109" t="s">
        <v>33</v>
      </c>
      <c r="I4" s="109" t="s">
        <v>53</v>
      </c>
      <c r="O4" s="95" t="s">
        <v>133</v>
      </c>
      <c r="S4" s="91" t="s">
        <v>113</v>
      </c>
      <c r="T4" s="91" t="s">
        <v>113</v>
      </c>
      <c r="U4" s="91" t="s">
        <v>113</v>
      </c>
      <c r="V4" s="91" t="s">
        <v>113</v>
      </c>
      <c r="W4" s="91" t="s">
        <v>113</v>
      </c>
    </row>
    <row r="5" spans="1:23" ht="13.5" customHeight="1">
      <c r="A5" s="109">
        <v>4</v>
      </c>
      <c r="E5" s="109" t="s">
        <v>16</v>
      </c>
      <c r="G5" s="109" t="s">
        <v>34</v>
      </c>
      <c r="I5" s="109" t="s">
        <v>54</v>
      </c>
      <c r="S5" s="91" t="s">
        <v>113</v>
      </c>
      <c r="T5" s="91" t="s">
        <v>113</v>
      </c>
      <c r="U5" s="91" t="s">
        <v>113</v>
      </c>
      <c r="V5" s="91" t="s">
        <v>113</v>
      </c>
      <c r="W5" s="91" t="s">
        <v>113</v>
      </c>
    </row>
    <row r="6" spans="1:23" ht="13.5" customHeight="1">
      <c r="A6" s="109">
        <v>5</v>
      </c>
      <c r="E6" s="109" t="s">
        <v>17</v>
      </c>
      <c r="G6" s="109" t="s">
        <v>35</v>
      </c>
      <c r="I6" s="109" t="s">
        <v>55</v>
      </c>
    </row>
    <row r="7" spans="1:23" ht="13.5" customHeight="1">
      <c r="A7" s="109">
        <v>6</v>
      </c>
      <c r="E7" s="109" t="s">
        <v>18</v>
      </c>
      <c r="G7" s="111" t="s">
        <v>36</v>
      </c>
      <c r="I7" s="109" t="s">
        <v>46</v>
      </c>
    </row>
    <row r="8" spans="1:23" ht="13.5" customHeight="1">
      <c r="A8" s="109">
        <v>7</v>
      </c>
      <c r="E8" s="109" t="s">
        <v>19</v>
      </c>
      <c r="G8" s="112"/>
      <c r="I8" s="109" t="s">
        <v>47</v>
      </c>
    </row>
    <row r="9" spans="1:23" ht="13.5" customHeight="1">
      <c r="A9" s="109">
        <v>8</v>
      </c>
      <c r="E9" s="109" t="s">
        <v>20</v>
      </c>
      <c r="G9" s="112"/>
      <c r="I9" s="109" t="s">
        <v>48</v>
      </c>
    </row>
    <row r="10" spans="1:23" ht="13.5" customHeight="1">
      <c r="A10" s="109">
        <v>9</v>
      </c>
      <c r="E10" s="109" t="s">
        <v>21</v>
      </c>
      <c r="G10" s="112"/>
      <c r="I10" s="109" t="s">
        <v>49</v>
      </c>
    </row>
    <row r="11" spans="1:23" ht="13.5" customHeight="1">
      <c r="A11" s="109">
        <v>10</v>
      </c>
      <c r="E11" s="109" t="s">
        <v>22</v>
      </c>
      <c r="G11" s="112"/>
      <c r="I11" s="109" t="s">
        <v>45</v>
      </c>
    </row>
    <row r="12" spans="1:23" ht="13.5" customHeight="1">
      <c r="A12" s="109">
        <v>11</v>
      </c>
      <c r="E12" s="109" t="s">
        <v>23</v>
      </c>
      <c r="G12" s="112"/>
      <c r="I12" s="109" t="s">
        <v>50</v>
      </c>
    </row>
    <row r="13" spans="1:23" ht="13.5" customHeight="1">
      <c r="A13" s="109">
        <v>12</v>
      </c>
      <c r="E13" s="109" t="s">
        <v>24</v>
      </c>
      <c r="G13" s="112"/>
      <c r="I13" s="91" t="s">
        <v>51</v>
      </c>
    </row>
    <row r="14" spans="1:23" ht="13.5" customHeight="1">
      <c r="A14" s="109">
        <v>13</v>
      </c>
      <c r="E14" s="109" t="s">
        <v>25</v>
      </c>
      <c r="G14" s="112"/>
      <c r="I14" s="111" t="s">
        <v>52</v>
      </c>
    </row>
    <row r="15" spans="1:23" ht="13.5" customHeight="1">
      <c r="A15" s="109">
        <v>14</v>
      </c>
      <c r="E15" s="109" t="s">
        <v>26</v>
      </c>
      <c r="G15" s="112"/>
      <c r="I15" s="109" t="s">
        <v>127</v>
      </c>
    </row>
    <row r="16" spans="1:23" ht="13.5" customHeight="1">
      <c r="A16" s="109">
        <v>15</v>
      </c>
      <c r="E16" s="109" t="s">
        <v>27</v>
      </c>
      <c r="G16" s="112"/>
      <c r="I16" s="109" t="s">
        <v>137</v>
      </c>
    </row>
    <row r="17" spans="1:10" ht="13.5" customHeight="1">
      <c r="A17" s="109">
        <v>16</v>
      </c>
      <c r="E17" s="111" t="s">
        <v>28</v>
      </c>
      <c r="G17" s="112"/>
      <c r="I17" s="112"/>
    </row>
    <row r="18" spans="1:10" ht="13.5" customHeight="1">
      <c r="A18" s="109">
        <v>17</v>
      </c>
      <c r="E18" s="112"/>
      <c r="G18" s="112"/>
      <c r="I18" s="112"/>
    </row>
    <row r="19" spans="1:10" ht="13.5" customHeight="1">
      <c r="A19" s="109">
        <v>18</v>
      </c>
      <c r="C19" s="112"/>
      <c r="D19" s="112"/>
      <c r="E19" s="112"/>
      <c r="F19" s="112"/>
      <c r="G19" s="112"/>
      <c r="H19" s="112"/>
      <c r="I19" s="112"/>
      <c r="J19" s="112"/>
    </row>
    <row r="20" spans="1:10" ht="13.5" customHeight="1">
      <c r="A20" s="109">
        <v>19</v>
      </c>
      <c r="C20" s="112"/>
      <c r="D20" s="112"/>
      <c r="E20" s="112"/>
      <c r="F20" s="112"/>
      <c r="G20" s="112"/>
      <c r="H20" s="112"/>
      <c r="I20" s="112"/>
      <c r="J20" s="112"/>
    </row>
    <row r="21" spans="1:10" ht="13.5" customHeight="1">
      <c r="A21" s="109">
        <v>20</v>
      </c>
      <c r="C21" s="112"/>
      <c r="D21" s="112"/>
      <c r="E21" s="112"/>
      <c r="F21" s="112"/>
      <c r="G21" s="112"/>
      <c r="H21" s="112"/>
      <c r="I21" s="112"/>
      <c r="J21" s="112"/>
    </row>
    <row r="22" spans="1:10" ht="12" customHeight="1">
      <c r="A22" s="109">
        <v>21</v>
      </c>
      <c r="C22" s="112"/>
      <c r="D22" s="112"/>
      <c r="E22" s="112"/>
      <c r="F22" s="112"/>
      <c r="G22" s="112"/>
      <c r="H22" s="112"/>
      <c r="I22" s="112"/>
      <c r="J22" s="112"/>
    </row>
    <row r="23" spans="1:10" ht="12" customHeight="1">
      <c r="A23" s="109">
        <v>22</v>
      </c>
      <c r="C23" s="112"/>
      <c r="D23" s="112"/>
      <c r="E23" s="112"/>
      <c r="F23" s="112"/>
      <c r="G23" s="112"/>
      <c r="H23" s="112"/>
      <c r="I23" s="112"/>
      <c r="J23" s="112"/>
    </row>
    <row r="24" spans="1:10" ht="12" customHeight="1">
      <c r="A24" s="109">
        <v>23</v>
      </c>
      <c r="C24" s="112"/>
      <c r="D24" s="112"/>
      <c r="E24" s="112"/>
      <c r="F24" s="112"/>
      <c r="G24" s="112"/>
      <c r="H24" s="112"/>
      <c r="I24" s="112"/>
      <c r="J24" s="112"/>
    </row>
    <row r="25" spans="1:10" ht="12" customHeight="1">
      <c r="A25" s="109">
        <v>24</v>
      </c>
      <c r="C25" s="112"/>
      <c r="D25" s="112"/>
      <c r="E25" s="112"/>
      <c r="F25" s="112"/>
      <c r="G25" s="112"/>
      <c r="H25" s="112"/>
      <c r="I25" s="112"/>
      <c r="J25" s="112"/>
    </row>
    <row r="26" spans="1:10" ht="12" customHeight="1">
      <c r="A26" s="109">
        <v>25</v>
      </c>
      <c r="C26" s="112"/>
      <c r="D26" s="112"/>
      <c r="E26" s="112"/>
      <c r="F26" s="112"/>
      <c r="G26" s="112"/>
      <c r="H26" s="112"/>
      <c r="I26" s="112"/>
      <c r="J26" s="112"/>
    </row>
    <row r="27" spans="1:10" ht="12" customHeight="1">
      <c r="A27" s="109">
        <v>26</v>
      </c>
      <c r="C27" s="112"/>
      <c r="D27" s="112"/>
      <c r="E27" s="112"/>
      <c r="F27" s="112"/>
      <c r="G27" s="112"/>
      <c r="H27" s="112"/>
      <c r="I27" s="112"/>
      <c r="J27" s="112"/>
    </row>
    <row r="28" spans="1:10" ht="12" customHeight="1">
      <c r="A28" s="109">
        <v>27</v>
      </c>
      <c r="C28" s="112"/>
      <c r="D28" s="112"/>
      <c r="E28" s="112"/>
      <c r="F28" s="112"/>
      <c r="G28" s="112"/>
      <c r="H28" s="112"/>
      <c r="I28" s="112"/>
      <c r="J28" s="112"/>
    </row>
    <row r="29" spans="1:10" ht="12" customHeight="1">
      <c r="A29" s="109">
        <v>28</v>
      </c>
      <c r="C29" s="112"/>
      <c r="D29" s="112"/>
      <c r="E29" s="112"/>
      <c r="F29" s="112"/>
      <c r="G29" s="112"/>
      <c r="H29" s="112"/>
      <c r="I29" s="112"/>
      <c r="J29" s="112"/>
    </row>
    <row r="30" spans="1:10" ht="12" customHeight="1">
      <c r="A30" s="109">
        <v>29</v>
      </c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>
      <c r="A31" s="109">
        <v>30</v>
      </c>
      <c r="C31" s="112"/>
      <c r="D31" s="112"/>
      <c r="F31" s="112"/>
      <c r="H31" s="112"/>
      <c r="I31" s="112"/>
      <c r="J31" s="112"/>
    </row>
    <row r="32" spans="1:10" hidden="1">
      <c r="I32" s="112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</sheetData>
  <sheetProtection algorithmName="SHA-512" hashValue="jtrRP6HPUTUFUM1XMsMTl4+VeHdUA0o7YurcNa0aPNZoSuuFFWAz2rsOsj+vw61MkTWs/HQ+2Q7S/vTQP9VV1g==" saltValue="jn5h7u2e2BfC35S3AlC9Aw==" spinCount="100000" sheet="1" objects="1" scenarios="1"/>
  <conditionalFormatting sqref="C1:K3 A2:A31 K31:L1048576 K9:K30 M1:XFD1048576 C4:J1048576">
    <cfRule type="containsBlanks" dxfId="7" priority="13">
      <formula>LEN(TRIM(A1))=0</formula>
    </cfRule>
  </conditionalFormatting>
  <conditionalFormatting sqref="L9:L21 L1:L3">
    <cfRule type="containsBlanks" dxfId="6" priority="12">
      <formula>LEN(TRIM(L1))=0</formula>
    </cfRule>
  </conditionalFormatting>
  <conditionalFormatting sqref="K4:K6">
    <cfRule type="containsBlanks" dxfId="5" priority="11">
      <formula>LEN(TRIM(K4))=0</formula>
    </cfRule>
  </conditionalFormatting>
  <conditionalFormatting sqref="L4:L6">
    <cfRule type="containsBlanks" dxfId="4" priority="10">
      <formula>LEN(TRIM(L4))=0</formula>
    </cfRule>
  </conditionalFormatting>
  <conditionalFormatting sqref="K7:K8">
    <cfRule type="containsBlanks" dxfId="3" priority="9">
      <formula>LEN(TRIM(K7))=0</formula>
    </cfRule>
  </conditionalFormatting>
  <conditionalFormatting sqref="L7:L8">
    <cfRule type="containsBlanks" dxfId="2" priority="8">
      <formula>LEN(TRIM(L7))=0</formula>
    </cfRule>
  </conditionalFormatting>
  <conditionalFormatting sqref="L22:L30">
    <cfRule type="containsBlanks" dxfId="1" priority="5">
      <formula>LEN(TRIM(L22))=0</formula>
    </cfRule>
  </conditionalFormatting>
  <conditionalFormatting sqref="A1">
    <cfRule type="containsBlanks" dxfId="0" priority="3">
      <formula>LEN(TRIM(A1))=0</formula>
    </cfRule>
  </conditionalFormatting>
  <pageMargins left="0.7" right="0.7" top="0.75" bottom="0.75" header="0.3" footer="0.3"/>
  <pageSetup paperSize="9" scale="63" orientation="portrait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5EDE19A-0A04-42E9-8814-EB02BAD738B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18</vt:i4>
      </vt:variant>
    </vt:vector>
  </HeadingPairs>
  <TitlesOfParts>
    <vt:vector size="21" baseType="lpstr">
      <vt:lpstr>FORMULARZ OFERTY</vt:lpstr>
      <vt:lpstr>wartości</vt:lpstr>
      <vt:lpstr>pomoc</vt:lpstr>
      <vt:lpstr>K_10</vt:lpstr>
      <vt:lpstr>K_2</vt:lpstr>
      <vt:lpstr>K_3</vt:lpstr>
      <vt:lpstr>K_4</vt:lpstr>
      <vt:lpstr>K_5</vt:lpstr>
      <vt:lpstr>K_6</vt:lpstr>
      <vt:lpstr>K_7</vt:lpstr>
      <vt:lpstr>K_8</vt:lpstr>
      <vt:lpstr>K_9</vt:lpstr>
      <vt:lpstr>'FORMULARZ OFERTY'!Obszar_wydruku</vt:lpstr>
      <vt:lpstr>pomoc!Obszar_wydruku</vt:lpstr>
      <vt:lpstr>Rodzaj_WYKONAWCY</vt:lpstr>
      <vt:lpstr>TAK_NIE</vt:lpstr>
      <vt:lpstr>TRYB</vt:lpstr>
      <vt:lpstr>'FORMULARZ OFERTY'!Tytuły_wydruku</vt:lpstr>
      <vt:lpstr>wojewodztwaPL</vt:lpstr>
      <vt:lpstr>Zadanie</vt:lpstr>
      <vt:lpstr>ZakresZP_PO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Bednarz Wioletta</dc:creator>
  <cp:lastModifiedBy>Nowak Anna Teresa</cp:lastModifiedBy>
  <cp:lastPrinted>2023-06-21T11:00:01Z</cp:lastPrinted>
  <dcterms:created xsi:type="dcterms:W3CDTF">2022-06-10T12:26:47Z</dcterms:created>
  <dcterms:modified xsi:type="dcterms:W3CDTF">2024-12-04T08:44:17Z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a16bd76e-7877-4b34-b7b8-98b95a6f2657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Saver">
    <vt:lpwstr>JO/5lW5vs2jmTeKC92ezpt8pX0N3cRxg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person">
    <vt:lpwstr>ppszczolka651</vt:lpwstr>
  </property>
  <property fmtid="{D5CDD505-2E9C-101B-9397-08002B2CF9AE}" pid="9" name="s5636:Creator type=author">
    <vt:lpwstr>Bednarz Wioletta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s5636:Creator type=IP">
    <vt:lpwstr>10.11.176.9</vt:lpwstr>
  </property>
</Properties>
</file>