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20" windowHeight="11970" tabRatio="813" activeTab="2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1'!$A$1:$I$50</definedName>
    <definedName name="_xlnm.Print_Area" localSheetId="2">'część 2'!$A$1:$I$37</definedName>
    <definedName name="_xlnm.Print_Area" localSheetId="3">'część 3'!$A$1:$I$69</definedName>
    <definedName name="_xlnm.Print_Area" localSheetId="0">'formularz oferty'!$A$1:$D$57</definedName>
  </definedNames>
  <calcPr fullCalcOnLoad="1"/>
</workbook>
</file>

<file path=xl/sharedStrings.xml><?xml version="1.0" encoding="utf-8"?>
<sst xmlns="http://schemas.openxmlformats.org/spreadsheetml/2006/main" count="354" uniqueCount="206">
  <si>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</si>
  <si>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</si>
  <si>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</si>
  <si>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</si>
  <si>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</si>
  <si>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</si>
  <si>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</si>
  <si>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</si>
  <si>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</si>
  <si>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</si>
  <si>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</si>
  <si>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</si>
  <si>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</si>
  <si>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</si>
  <si>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</si>
  <si>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</si>
  <si>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</si>
  <si>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</si>
  <si>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</si>
  <si>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</si>
  <si>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</si>
  <si>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</si>
  <si>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</si>
  <si>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</si>
  <si>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</si>
  <si>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</si>
  <si>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</si>
  <si>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</si>
  <si>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</si>
  <si>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</si>
  <si>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</si>
  <si>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</si>
  <si>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</si>
  <si>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</si>
  <si>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</si>
  <si>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</si>
  <si>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</si>
  <si>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</si>
  <si>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</si>
  <si>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</si>
  <si>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</si>
  <si>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</si>
  <si>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</si>
  <si>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</si>
  <si>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</si>
  <si>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</si>
  <si>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</si>
  <si>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</si>
  <si>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</si>
  <si>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</si>
  <si>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</si>
  <si>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</si>
  <si>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</si>
  <si>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</si>
  <si>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</si>
  <si>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</si>
  <si>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</si>
  <si>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</si>
  <si>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</si>
  <si>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</si>
  <si>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</si>
  <si>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</si>
  <si>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</si>
  <si>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</si>
  <si>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</si>
  <si>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</si>
  <si>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</si>
  <si>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</si>
  <si>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</si>
  <si>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</si>
  <si>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</si>
  <si>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</si>
  <si>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</si>
  <si>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</si>
  <si>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</si>
  <si>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</si>
  <si>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 xml:space="preserve">                                                                                                                     </t>
  </si>
  <si>
    <t>Cena brutto ^ :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</si>
  <si>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</si>
  <si>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</si>
  <si>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</si>
  <si>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</si>
  <si>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</si>
  <si>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</si>
  <si>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</si>
  <si>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</si>
  <si>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</si>
  <si>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</si>
  <si>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</si>
  <si>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</si>
  <si>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</si>
  <si>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część 3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</si>
  <si>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</si>
  <si>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</si>
  <si>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Dzierżawa</t>
  </si>
  <si>
    <t>na okres</t>
  </si>
  <si>
    <t>1 sztuka</t>
  </si>
  <si>
    <t>36 miesięcy</t>
  </si>
  <si>
    <t>DFP.271.175.2022.AMW</t>
  </si>
  <si>
    <t>Oświadczamy, że zamówienie będziemy wykonywać do czasu wyczerpania kwoty wynagrodzenia umownego, jednak nie dłużej niż przez: 
- 36 miesięcy (część 1), 
- 24 miesiące (część 2, 3)
od daty zawarcia umowy.</t>
  </si>
  <si>
    <t>anty-HCV</t>
  </si>
  <si>
    <t>anty-HIV/p24</t>
  </si>
  <si>
    <t>HBsAg</t>
  </si>
  <si>
    <t>anty-HBs</t>
  </si>
  <si>
    <t>HBeAg</t>
  </si>
  <si>
    <t>anty-HBe</t>
  </si>
  <si>
    <t>anty-HBc</t>
  </si>
  <si>
    <t>anty-HBc IgM</t>
  </si>
  <si>
    <t>anty-HAV</t>
  </si>
  <si>
    <t>anty-HAV IgM</t>
  </si>
  <si>
    <t>anty-CMVIgG</t>
  </si>
  <si>
    <t>anty-CMVIgM</t>
  </si>
  <si>
    <t>awidność anty-CMV IgG</t>
  </si>
  <si>
    <t>anty-Rubella IgG</t>
  </si>
  <si>
    <t>anty-Rubella IgM</t>
  </si>
  <si>
    <t>anty-Toxo IgG</t>
  </si>
  <si>
    <t>anty-Toxo IgM</t>
  </si>
  <si>
    <t>awidność anty-Tox  IgG</t>
  </si>
  <si>
    <t>anty-HSV-1 IgG</t>
  </si>
  <si>
    <t>anty-HSV-2 IgG</t>
  </si>
  <si>
    <t>HTLV typ I/II</t>
  </si>
  <si>
    <t>Ilość oznaczeń na 36 miesięcy</t>
  </si>
  <si>
    <t>Dzierżawa automatycznego analizatora do oznaczania przeciwciał anty-Borrelia burgdorferi (sensu lato) w surowicy i płynie mózgowo-rdzeniowym oraz przeciwciał przeciwko wirusowi Hepatitis E Virus (HEV) w surowicy metodą typu IMMUNOBLOT, wraz z dedykowanymi zestawami odczynnikowymi   przeznaczonymi do tych oznaczeń.</t>
  </si>
  <si>
    <t>Zestawy odczynnikowe do oznaczania przeciwciał IgG przeciwko Borrelia burgdorferi (sensu lato) metodą typu immunoblot</t>
  </si>
  <si>
    <t>Zestawy odczynnikowe do oznaczania przeciwciał IgM przeciwko Borrelia burgdorferi (sensu lato) metodą typu immunoblot</t>
  </si>
  <si>
    <t>Zestawy odczynnikowe do oznaczania przeciwciał IgG przeciwko wirusowi Hepatitis E Virus (HEV) metodą typu immunoblot</t>
  </si>
  <si>
    <t>Zestawy odczynnikowe do oznaczania przeciwciał IgM przeciwko wirusowi Hepatitis E Virus (HEV) metodą typu immunoblot</t>
  </si>
  <si>
    <t>zgodnie z opisem</t>
  </si>
  <si>
    <t>Dzierżawa dwóch (2sztuki) automatycznych analizatorów ELISA/CLIA do ilościowego oznaczania przeciwciał anty-Borrelia burgdorferi (sensu lato) w surowicy i płynie mózgowo-rdzeniowym (łącznie z algorytmem oceny wewnątrzoponowej syntezy przeciwciał), wraz z dedykowanymi zestawami odczynnikowymi przeznaczonymi do tych oznaczeń ( ELISA-metoda immunoenzymatyczna- diagnostyka boreliozy) oraz do   jakościowego i / lub ilościowego oznaczania przeciwciał:  Adenowirus IgG, Bartonella Henselae IgG i IgM, Bordetella Pertussis Toxin IgG,  Brucella IgG i IgM, Chlamydophila Pneumoniae IgA, IgM i IgG, Coxiella Burneti IgG i IgM, Dengue IgG i IgM, Diphteria IgG, Epstein-Barr EBNA IgG,  Epstein-Barr VCA IgG,  Epstein-Barr VCA IgM, Herpes Simplex1 IgG i IgM,  Herpes Simplex2 IgG i IgM, Measles IgG i IgM, Mycoplasma Pneumoniae IgG i IgM, Parvovirus IgG i IgM, Rickettsia Conorii IgG i IgM, Tetanus IgG , Tick-Borne Encephalitis  IgG i IgM, Varicella-Zoster IgG i IgM, Zika IgG i IgM w surowicy wraz z dedykowanymi zestawami odczynnikowymi przeznaczonymi do tych oznaczeń (CLIA- metoda chemiluminescencji-  monotesty)</t>
  </si>
  <si>
    <t>Ilość oznaczeń na 24 miesiące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</si>
  <si>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</si>
  <si>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</si>
  <si>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</si>
  <si>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</si>
  <si>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</si>
  <si>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</si>
  <si>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</si>
  <si>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</si>
  <si>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</si>
  <si>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</si>
  <si>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</si>
  <si>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</si>
  <si>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</si>
  <si>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Adenowirus IgG</t>
  </si>
  <si>
    <t>Bartonella Henselae IgG</t>
  </si>
  <si>
    <t>Bartonella Henselae IgM</t>
  </si>
  <si>
    <t>Bordetella Pertusi Toxin</t>
  </si>
  <si>
    <t>Brucella IgG</t>
  </si>
  <si>
    <t>Brucella IgM</t>
  </si>
  <si>
    <t>Chlamydophila Pneumoniae IgA</t>
  </si>
  <si>
    <t>Chlamydophila Pneumoniae IgM</t>
  </si>
  <si>
    <t>Chlamydophila Pneumoniae IgG</t>
  </si>
  <si>
    <t>Coxiella Burneti  IgG</t>
  </si>
  <si>
    <t>Coxiella Burneti IgM</t>
  </si>
  <si>
    <t>Dengue IgG</t>
  </si>
  <si>
    <t>Dengue IgM</t>
  </si>
  <si>
    <t>Diphteria IgG</t>
  </si>
  <si>
    <t>Epstein- Barr EBNA IgG</t>
  </si>
  <si>
    <t>Epstein –Barr VCA IgG</t>
  </si>
  <si>
    <t>Epstein-Barr VCA IgM</t>
  </si>
  <si>
    <t>Herpes Simplex 1 IgG</t>
  </si>
  <si>
    <t>Herpes Simplex 1 IgM</t>
  </si>
  <si>
    <t>Herpes Simplex 2 IgG</t>
  </si>
  <si>
    <t>Herpes Simplex 2 IgM</t>
  </si>
  <si>
    <t>Measles IgG</t>
  </si>
  <si>
    <t>Measles IgM</t>
  </si>
  <si>
    <t>Mycoplasma Pneumoniae IgG</t>
  </si>
  <si>
    <t>Mycoplasma Pneumoniae IgM</t>
  </si>
  <si>
    <t>Parvovirus IgG</t>
  </si>
  <si>
    <t>Parvovirus IgM</t>
  </si>
  <si>
    <t>Rickettsia Conorii IgG</t>
  </si>
  <si>
    <t>Ricettsia Conorii IgM</t>
  </si>
  <si>
    <t>Tetanus IgG</t>
  </si>
  <si>
    <t>Tick-Borne Encephalitis IgG</t>
  </si>
  <si>
    <t>Tick-Borne Encephalitis IgM</t>
  </si>
  <si>
    <t>Varicella-Zoster IgG</t>
  </si>
  <si>
    <t>Zika IgG</t>
  </si>
  <si>
    <t>Zika IgM</t>
  </si>
  <si>
    <t>Anty-Borrelia (sensu lato) IgG w surowicy/osoczu (test ilościowy)</t>
  </si>
  <si>
    <t>Anty-Borrelia (sensu lato) IgG w płynie mózgowo-rdzeniowym (test ilościowy)</t>
  </si>
  <si>
    <t>Anty-Borrelia (sensu lato)IgM w surowice/osoczu (test ilościowy</t>
  </si>
  <si>
    <t>Anty-Borrelia (sensu lato) IgM w płynie mózgowo-rdzeniowym (test ilościowy)</t>
  </si>
  <si>
    <t>40.</t>
  </si>
  <si>
    <t>dzierżawa  dwóch analizatorów wraz z zainstalowaną stacją uzdatniania wody (2 szt.) i wirówka laboratoryjna (1 szt.)</t>
  </si>
  <si>
    <t>dzierżawa analizatora</t>
  </si>
  <si>
    <t>24 miesiące</t>
  </si>
  <si>
    <t>2 sztuki</t>
  </si>
  <si>
    <t>41.</t>
  </si>
  <si>
    <t>Oświadczamy, że oferowane odczynniki są wyrobami medycznymi dopuszczonymi do obrotu i używania na terenie Polski zgodnie z postanowieniami ustawy z dnia 7.04.2022 r. o wyrobach medycznych oraz z rozporządzeniem Parlamentu Europejskiego i Rady (UE) 2017/746 z dnia 5.04.2017 r. w sprawie wyrobów medycznych do diagnostyki In vitro. Wymóg nie dotyczy materiałów zużywalnych.</t>
  </si>
  <si>
    <t>j.m.</t>
  </si>
  <si>
    <t>Nazwa handlowa / Typ
Producent
dzierżawionego aparatu</t>
  </si>
  <si>
    <t>Rok produkcji 
dzierżawionego analizatora</t>
  </si>
  <si>
    <t>Czynsz dzierżawny brutto ^ za 1 miesiąc</t>
  </si>
  <si>
    <t>Czynsz dzierżawny brutto ^ pozycji</t>
  </si>
  <si>
    <t>miesięcy</t>
  </si>
  <si>
    <t>dzierżawa analizatora (1 sztuka)</t>
  </si>
  <si>
    <t>miesiące</t>
  </si>
  <si>
    <t>dzierżawa analizatora (2 sztuki)</t>
  </si>
  <si>
    <t>(dostawa produktów i czynsz dzierżawny)</t>
  </si>
  <si>
    <t xml:space="preserve"> Dostawa zestawów odczynnikowych, kalibratorów, materiałów kontrolnych, materiałów zużywalnych wraz z dzierżawą dwóch analizatorów  immunochemicznych wolnostojących podłączonych do sieci informatycznej, wirówki laboratoryjnej.</t>
  </si>
  <si>
    <t>Dostawa zestawów odczynnikowych, kalibratorów, materiałów zużywalnych i kontrolnych wraz z dzierżawą analizatorów i wirówki dla Zakładu Mikrobiologii</t>
  </si>
  <si>
    <t>Oświadczamy, że oferowane produkty i urządzenia będące przedmiotem dzierżawy spełniają wszystkie postawione wymagania graniczne okreslone w zalączniku nr 1a, 1c, 1d do specyfikacji dla poszczególnych części.</t>
  </si>
  <si>
    <r>
      <t>Materiały kontrolne dedykowane dla oferowanych zestawów IgG anty Borrelia burgdorferi (sensu lato) ( ilość materiału kontrolnego wyznaczona zgodnie z wymaganiami producenta zestawów odczynnikowych, ale nie mniej niż jedno oznaczenie</t>
    </r>
    <r>
      <rPr>
        <sz val="11"/>
        <color indexed="36"/>
        <rFont val="Times New Roman"/>
        <family val="1"/>
      </rPr>
      <t xml:space="preserve"> </t>
    </r>
    <r>
      <rPr>
        <strike/>
        <sz val="11"/>
        <color indexed="36"/>
        <rFont val="Times New Roman"/>
        <family val="1"/>
      </rPr>
      <t>dla kontroli ujemnej i jedno oznaczenie dla kontroli dodatniej</t>
    </r>
    <r>
      <rPr>
        <sz val="11"/>
        <color indexed="36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na każde opakowanie testów)</t>
    </r>
  </si>
  <si>
    <r>
      <t xml:space="preserve">Materiały kontrolne dedykowane dla oferowanych zestawów IgM anty Borrelia burgdorferi (sensu lato) ( ilość materiału kontrolnego wyznaczona zgodnie z wymaganiami producenta zestawów odczynnikowych, ale nie mniej niż jedno oznaczenie </t>
    </r>
    <r>
      <rPr>
        <strike/>
        <sz val="11"/>
        <color indexed="36"/>
        <rFont val="Times New Roman"/>
        <family val="1"/>
      </rPr>
      <t>dla kontroli ujemnej i jedno oznaczenie dla kontroli dodatniej</t>
    </r>
    <r>
      <rPr>
        <sz val="11"/>
        <color indexed="36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na każde opakowanie testów)</t>
    </r>
  </si>
  <si>
    <r>
      <t>Materiały kontrolne dedykowane dla oferowanych zestawów IgG przeciwko wirusowi Hepatitis E Virus (HEV) ( ilość materiału kontrolnego wyznaczona zgodnie z wymaganiami producenta zestawów odczynnikowych, ale nie mniej niż jedno oznaczenie</t>
    </r>
    <r>
      <rPr>
        <sz val="11"/>
        <color indexed="36"/>
        <rFont val="Times New Roman"/>
        <family val="1"/>
      </rPr>
      <t xml:space="preserve"> </t>
    </r>
    <r>
      <rPr>
        <strike/>
        <sz val="11"/>
        <color indexed="36"/>
        <rFont val="Times New Roman"/>
        <family val="1"/>
      </rPr>
      <t>dla kontroli ujemnej i jedno oznaczenie dla kontroli dodatniej</t>
    </r>
    <r>
      <rPr>
        <sz val="11"/>
        <color indexed="8"/>
        <rFont val="Times New Roman"/>
        <family val="1"/>
      </rPr>
      <t xml:space="preserve"> na każde opakowanie testów)</t>
    </r>
  </si>
  <si>
    <r>
      <t>Materiały kontrolne dedykowane dla oferowanych zestawów IgM przeciwko wirusowi Hepatitis E Virus (HEV) ( ilość materiału kontrolnego wyznaczona zgodnie z wymaganiami producenta zestawów odczynnikowych, ale nie mniej niż jedno oznaczenie</t>
    </r>
    <r>
      <rPr>
        <strike/>
        <sz val="11"/>
        <color indexed="36"/>
        <rFont val="Times New Roman"/>
        <family val="1"/>
      </rPr>
      <t xml:space="preserve"> dla kontroli ujemnej i jedno oznaczenie dla kontroli dodatniej</t>
    </r>
    <r>
      <rPr>
        <sz val="11"/>
        <color indexed="8"/>
        <rFont val="Times New Roman"/>
        <family val="1"/>
      </rPr>
      <t xml:space="preserve"> na każde opakowanie testów)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</si>
</sst>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36"/>
      <name val="Times New Roman"/>
      <family val="1"/>
    </font>
    <font>
      <strike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8" fillId="0" borderId="0" applyNumberFormat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center" vertical="top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33" borderId="10" xfId="0" applyFont="1" applyFill="1" applyBorder="1" applyAlignment="1" applyProtection="1">
      <alignment horizontal="left" vertical="top" wrapText="1"/>
      <protection locked="0"/>
    </xf>
    <xf numFmtId="3" fontId="45" fillId="0" borderId="0" xfId="0" applyNumberFormat="1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11" xfId="0" applyFont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  <protection/>
    </xf>
    <xf numFmtId="0" fontId="46" fillId="33" borderId="10" xfId="0" applyFont="1" applyFill="1" applyBorder="1" applyAlignment="1" applyProtection="1">
      <alignment horizontal="left" vertical="top" wrapText="1"/>
      <protection/>
    </xf>
    <xf numFmtId="44" fontId="46" fillId="0" borderId="10" xfId="74" applyNumberFormat="1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justify" vertical="top" wrapText="1"/>
      <protection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49" fontId="46" fillId="0" borderId="0" xfId="0" applyNumberFormat="1" applyFont="1" applyFill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11" xfId="0" applyFont="1" applyBorder="1" applyAlignment="1">
      <alignment horizontal="left" vertical="top" wrapText="1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vertical="top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6" fillId="34" borderId="0" xfId="0" applyFont="1" applyFill="1" applyBorder="1" applyAlignment="1" applyProtection="1">
      <alignment horizontal="center" vertical="center" wrapText="1"/>
      <protection locked="0"/>
    </xf>
    <xf numFmtId="0" fontId="46" fillId="34" borderId="0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horizontal="center" vertical="center" wrapText="1"/>
    </xf>
    <xf numFmtId="44" fontId="46" fillId="35" borderId="0" xfId="0" applyNumberFormat="1" applyFont="1" applyFill="1" applyBorder="1" applyAlignment="1" applyProtection="1">
      <alignment horizontal="left" vertical="top" wrapText="1"/>
      <protection locked="0"/>
    </xf>
    <xf numFmtId="0" fontId="46" fillId="35" borderId="0" xfId="0" applyFont="1" applyFill="1" applyAlignment="1" applyProtection="1">
      <alignment horizontal="left" vertical="top" wrapText="1"/>
      <protection locked="0"/>
    </xf>
    <xf numFmtId="0" fontId="45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175" fontId="45" fillId="33" borderId="13" xfId="45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 applyProtection="1">
      <alignment vertical="center" wrapText="1"/>
      <protection/>
    </xf>
    <xf numFmtId="49" fontId="46" fillId="0" borderId="10" xfId="0" applyNumberFormat="1" applyFont="1" applyFill="1" applyBorder="1" applyAlignment="1" applyProtection="1">
      <alignment horizontal="left" vertical="top" wrapText="1"/>
      <protection/>
    </xf>
    <xf numFmtId="3" fontId="46" fillId="0" borderId="13" xfId="0" applyNumberFormat="1" applyFont="1" applyFill="1" applyBorder="1" applyAlignment="1" applyProtection="1">
      <alignment horizontal="center" vertical="top" wrapText="1"/>
      <protection/>
    </xf>
    <xf numFmtId="49" fontId="46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6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6" fillId="0" borderId="10" xfId="77" applyFont="1" applyFill="1" applyBorder="1" applyAlignment="1" applyProtection="1">
      <alignment horizontal="center" vertical="top" wrapText="1"/>
      <protection locked="0"/>
    </xf>
    <xf numFmtId="0" fontId="45" fillId="0" borderId="10" xfId="0" applyFont="1" applyFill="1" applyBorder="1" applyAlignment="1" applyProtection="1">
      <alignment horizontal="right" vertical="top" wrapText="1"/>
      <protection locked="0"/>
    </xf>
    <xf numFmtId="44" fontId="45" fillId="0" borderId="10" xfId="0" applyNumberFormat="1" applyFont="1" applyFill="1" applyBorder="1" applyAlignment="1" applyProtection="1">
      <alignment horizontal="left" vertical="top" wrapText="1"/>
      <protection locked="0"/>
    </xf>
    <xf numFmtId="165" fontId="4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right" vertical="top"/>
      <protection locked="0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0" fontId="45" fillId="36" borderId="10" xfId="0" applyFont="1" applyFill="1" applyBorder="1" applyAlignment="1" applyProtection="1">
      <alignment horizontal="center" vertical="center" wrapText="1"/>
      <protection locked="0"/>
    </xf>
    <xf numFmtId="0" fontId="45" fillId="36" borderId="10" xfId="0" applyFont="1" applyFill="1" applyBorder="1" applyAlignment="1">
      <alignment horizontal="center" vertical="center" wrapText="1"/>
    </xf>
    <xf numFmtId="175" fontId="45" fillId="36" borderId="13" xfId="45" applyNumberFormat="1" applyFont="1" applyFill="1" applyBorder="1" applyAlignment="1">
      <alignment horizontal="center" vertical="center" wrapText="1"/>
    </xf>
    <xf numFmtId="3" fontId="46" fillId="0" borderId="0" xfId="57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4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35" borderId="0" xfId="0" applyFont="1" applyFill="1" applyBorder="1" applyAlignment="1" applyProtection="1">
      <alignment horizontal="left" vertical="top" wrapText="1"/>
      <protection locked="0"/>
    </xf>
    <xf numFmtId="3" fontId="45" fillId="33" borderId="15" xfId="57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0" fontId="46" fillId="0" borderId="0" xfId="65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Fill="1" applyBorder="1" applyAlignment="1" applyProtection="1">
      <alignment horizontal="center" vertical="center" wrapText="1"/>
      <protection locked="0"/>
    </xf>
    <xf numFmtId="0" fontId="46" fillId="0" borderId="15" xfId="46" applyNumberFormat="1" applyFont="1" applyFill="1" applyBorder="1" applyAlignment="1" applyProtection="1">
      <alignment vertical="center" wrapText="1"/>
      <protection/>
    </xf>
    <xf numFmtId="3" fontId="46" fillId="0" borderId="15" xfId="46" applyNumberFormat="1" applyFont="1" applyFill="1" applyBorder="1" applyAlignment="1" applyProtection="1">
      <alignment horizontal="right" vertical="center"/>
      <protection/>
    </xf>
    <xf numFmtId="3" fontId="46" fillId="0" borderId="15" xfId="57" applyNumberFormat="1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5" xfId="46" applyNumberFormat="1" applyFont="1" applyFill="1" applyBorder="1" applyAlignment="1" applyProtection="1">
      <alignment wrapText="1"/>
      <protection/>
    </xf>
    <xf numFmtId="3" fontId="45" fillId="0" borderId="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0" xfId="57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 applyProtection="1">
      <alignment horizontal="left" vertical="top" wrapText="1"/>
      <protection locked="0"/>
    </xf>
    <xf numFmtId="3" fontId="45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3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57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6" fillId="0" borderId="14" xfId="0" applyFont="1" applyFill="1" applyBorder="1" applyAlignment="1" applyProtection="1">
      <alignment vertical="top" wrapText="1"/>
      <protection locked="0"/>
    </xf>
    <xf numFmtId="0" fontId="46" fillId="0" borderId="13" xfId="0" applyFont="1" applyFill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horizontal="justify" vertical="top" wrapText="1"/>
      <protection locked="0"/>
    </xf>
    <xf numFmtId="49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16" xfId="0" applyFont="1" applyFill="1" applyBorder="1" applyAlignment="1" applyProtection="1">
      <alignment horizontal="justify" vertical="top" wrapText="1"/>
      <protection locked="0"/>
    </xf>
    <xf numFmtId="0" fontId="47" fillId="0" borderId="16" xfId="0" applyFont="1" applyBorder="1" applyAlignment="1">
      <alignment horizontal="justify" vertical="top" wrapText="1"/>
    </xf>
    <xf numFmtId="3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33" borderId="14" xfId="0" applyFont="1" applyFill="1" applyBorder="1" applyAlignment="1" applyProtection="1">
      <alignment horizontal="justify" vertical="top" wrapText="1"/>
      <protection/>
    </xf>
    <xf numFmtId="0" fontId="46" fillId="33" borderId="13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 applyProtection="1">
      <alignment horizontal="justify" vertical="top" wrapText="1"/>
      <protection/>
    </xf>
    <xf numFmtId="49" fontId="46" fillId="0" borderId="14" xfId="0" applyNumberFormat="1" applyFont="1" applyFill="1" applyBorder="1" applyAlignment="1" applyProtection="1">
      <alignment horizontal="left" vertical="top" wrapText="1"/>
      <protection locked="0"/>
    </xf>
    <xf numFmtId="49" fontId="46" fillId="0" borderId="13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>
      <alignment horizontal="justify" vertical="top" wrapText="1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46" fillId="33" borderId="14" xfId="0" applyFont="1" applyFill="1" applyBorder="1" applyAlignment="1" applyProtection="1">
      <alignment horizontal="right" vertical="top" wrapText="1"/>
      <protection/>
    </xf>
    <xf numFmtId="0" fontId="46" fillId="33" borderId="13" xfId="0" applyFont="1" applyFill="1" applyBorder="1" applyAlignment="1">
      <alignment horizontal="right" vertical="top" wrapText="1"/>
    </xf>
    <xf numFmtId="49" fontId="45" fillId="0" borderId="14" xfId="0" applyNumberFormat="1" applyFont="1" applyFill="1" applyBorder="1" applyAlignment="1" applyProtection="1">
      <alignment horizontal="left" vertical="top" wrapText="1"/>
      <protection locked="0"/>
    </xf>
    <xf numFmtId="0" fontId="46" fillId="0" borderId="17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 horizontal="left" vertical="top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49" fontId="46" fillId="0" borderId="17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center" vertical="center" wrapText="1"/>
      <protection locked="0"/>
    </xf>
    <xf numFmtId="44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top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Normalny_Wycena Białka luty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view="pageBreakPreview" zoomScale="120" zoomScaleNormal="120" zoomScaleSheetLayoutView="120" workbookViewId="0" topLeftCell="A2">
      <selection activeCell="B38" sqref="B38:D38"/>
    </sheetView>
  </sheetViews>
  <sheetFormatPr defaultColWidth="9.00390625" defaultRowHeight="12.75"/>
  <cols>
    <col min="1" max="1" width="3.625" style="55" customWidth="1"/>
    <col min="2" max="2" width="29.125" style="55" customWidth="1"/>
    <col min="3" max="3" width="33.875" style="55" customWidth="1"/>
    <col min="4" max="4" width="56.125" style="4" customWidth="1"/>
    <col min="5" max="9" width="9.125" style="55" customWidth="1"/>
    <col min="10" max="10" width="16.625" style="55" customWidth="1"/>
    <col min="11" max="16384" width="9.125" style="55" customWidth="1"/>
  </cols>
  <sheetData>
    <row r="1" spans="3:4" ht="18" customHeight="1">
      <c r="C1" s="115" t="s">
        <v>70</v>
      </c>
      <c r="D1" s="115"/>
    </row>
    <row r="2" spans="2:4" ht="18" customHeight="1">
      <c r="B2" s="3"/>
      <c r="C2" s="3" t="s">
        <v>34</v>
      </c>
      <c r="D2" s="3"/>
    </row>
    <row r="3" ht="18" customHeight="1"/>
    <row r="4" spans="2:3" ht="18" customHeight="1">
      <c r="B4" s="55" t="s">
        <v>26</v>
      </c>
      <c r="C4" s="55" t="s">
        <v>98</v>
      </c>
    </row>
    <row r="5" ht="18" customHeight="1"/>
    <row r="6" spans="2:5" ht="48" customHeight="1">
      <c r="B6" s="55" t="s">
        <v>25</v>
      </c>
      <c r="C6" s="110" t="s">
        <v>200</v>
      </c>
      <c r="D6" s="110"/>
      <c r="E6" s="56"/>
    </row>
    <row r="7" ht="18" customHeight="1"/>
    <row r="8" spans="2:4" ht="15" customHeight="1">
      <c r="B8" s="5" t="s">
        <v>22</v>
      </c>
      <c r="C8" s="107"/>
      <c r="D8" s="107"/>
    </row>
    <row r="9" spans="2:4" ht="15" customHeight="1">
      <c r="B9" s="5" t="s">
        <v>27</v>
      </c>
      <c r="C9" s="108"/>
      <c r="D9" s="109"/>
    </row>
    <row r="10" spans="2:4" ht="15" customHeight="1">
      <c r="B10" s="5" t="s">
        <v>21</v>
      </c>
      <c r="C10" s="108"/>
      <c r="D10" s="109"/>
    </row>
    <row r="11" spans="2:4" ht="15" customHeight="1">
      <c r="B11" s="5" t="s">
        <v>28</v>
      </c>
      <c r="C11" s="108"/>
      <c r="D11" s="109"/>
    </row>
    <row r="12" spans="2:4" ht="15" customHeight="1">
      <c r="B12" s="5" t="s">
        <v>29</v>
      </c>
      <c r="C12" s="108"/>
      <c r="D12" s="109"/>
    </row>
    <row r="13" spans="2:4" ht="15" customHeight="1">
      <c r="B13" s="5" t="s">
        <v>30</v>
      </c>
      <c r="C13" s="108"/>
      <c r="D13" s="109"/>
    </row>
    <row r="14" spans="2:4" ht="15" customHeight="1">
      <c r="B14" s="5" t="s">
        <v>31</v>
      </c>
      <c r="C14" s="108"/>
      <c r="D14" s="109"/>
    </row>
    <row r="15" spans="2:4" ht="15" customHeight="1">
      <c r="B15" s="5" t="s">
        <v>32</v>
      </c>
      <c r="C15" s="108"/>
      <c r="D15" s="109"/>
    </row>
    <row r="16" spans="2:4" ht="15" customHeight="1">
      <c r="B16" s="5" t="s">
        <v>33</v>
      </c>
      <c r="C16" s="108"/>
      <c r="D16" s="109"/>
    </row>
    <row r="17" spans="3:4" ht="18" customHeight="1">
      <c r="C17" s="1"/>
      <c r="D17" s="6"/>
    </row>
    <row r="18" spans="1:4" ht="18" customHeight="1">
      <c r="A18" s="55" t="s">
        <v>0</v>
      </c>
      <c r="B18" s="127" t="s">
        <v>45</v>
      </c>
      <c r="C18" s="128"/>
      <c r="D18" s="129"/>
    </row>
    <row r="19" spans="2:4" ht="24.75" customHeight="1">
      <c r="B19" s="2" t="s">
        <v>12</v>
      </c>
      <c r="C19" s="7" t="s">
        <v>77</v>
      </c>
      <c r="D19" s="8"/>
    </row>
    <row r="20" spans="1:4" ht="18" customHeight="1">
      <c r="A20" s="9"/>
      <c r="B20" s="10" t="s">
        <v>17</v>
      </c>
      <c r="C20" s="11">
        <f>'część 1'!I43+'część 1'!I48</f>
        <v>0</v>
      </c>
      <c r="D20" s="18" t="s">
        <v>198</v>
      </c>
    </row>
    <row r="21" spans="1:4" ht="18" customHeight="1">
      <c r="A21" s="9"/>
      <c r="B21" s="10" t="s">
        <v>18</v>
      </c>
      <c r="C21" s="11">
        <f>'część 2'!I30+'część 2'!I35</f>
        <v>0</v>
      </c>
      <c r="D21" s="18" t="s">
        <v>198</v>
      </c>
    </row>
    <row r="22" spans="1:4" ht="18" customHeight="1">
      <c r="A22" s="9"/>
      <c r="B22" s="10" t="s">
        <v>91</v>
      </c>
      <c r="C22" s="11">
        <f>'część 3'!I62+'część 3'!I67</f>
        <v>0</v>
      </c>
      <c r="D22" s="54" t="s">
        <v>198</v>
      </c>
    </row>
    <row r="23" spans="1:4" ht="33" customHeight="1">
      <c r="A23" s="9"/>
      <c r="B23" s="133" t="s">
        <v>73</v>
      </c>
      <c r="C23" s="133"/>
      <c r="D23" s="133"/>
    </row>
    <row r="24" spans="1:4" ht="6.75" customHeight="1">
      <c r="A24" s="9"/>
      <c r="B24" s="9"/>
      <c r="C24" s="9"/>
      <c r="D24" s="9"/>
    </row>
    <row r="25" spans="1:4" ht="37.5" customHeight="1">
      <c r="A25" s="55" t="s">
        <v>1</v>
      </c>
      <c r="B25" s="118" t="s">
        <v>57</v>
      </c>
      <c r="C25" s="118"/>
      <c r="D25" s="118"/>
    </row>
    <row r="26" spans="2:4" ht="48" customHeight="1">
      <c r="B26" s="116" t="s">
        <v>58</v>
      </c>
      <c r="C26" s="117"/>
      <c r="D26" s="12" t="s">
        <v>59</v>
      </c>
    </row>
    <row r="27" spans="2:4" ht="58.5" customHeight="1">
      <c r="B27" s="122" t="s">
        <v>60</v>
      </c>
      <c r="C27" s="122"/>
      <c r="D27" s="122"/>
    </row>
    <row r="28" spans="1:4" ht="31.5" customHeight="1">
      <c r="A28" s="55" t="s">
        <v>2</v>
      </c>
      <c r="B28" s="110" t="s">
        <v>93</v>
      </c>
      <c r="C28" s="110"/>
      <c r="D28" s="110"/>
    </row>
    <row r="29" spans="2:4" ht="32.25" customHeight="1">
      <c r="B29" s="116" t="s">
        <v>61</v>
      </c>
      <c r="C29" s="117"/>
      <c r="D29" s="12" t="s">
        <v>62</v>
      </c>
    </row>
    <row r="30" spans="2:4" ht="96.75" customHeight="1">
      <c r="B30" s="113" t="s">
        <v>92</v>
      </c>
      <c r="C30" s="114"/>
      <c r="D30" s="114"/>
    </row>
    <row r="31" spans="1:4" ht="22.5" customHeight="1">
      <c r="A31" s="55" t="s">
        <v>3</v>
      </c>
      <c r="B31" s="110" t="s">
        <v>67</v>
      </c>
      <c r="C31" s="110"/>
      <c r="D31" s="110"/>
    </row>
    <row r="32" spans="2:4" ht="92.25" customHeight="1">
      <c r="B32" s="123" t="s">
        <v>63</v>
      </c>
      <c r="C32" s="124"/>
      <c r="D32" s="12" t="s">
        <v>69</v>
      </c>
    </row>
    <row r="33" spans="2:4" ht="27" customHeight="1">
      <c r="B33" s="113" t="s">
        <v>64</v>
      </c>
      <c r="C33" s="114"/>
      <c r="D33" s="114"/>
    </row>
    <row r="34" spans="1:4" ht="35.25" customHeight="1">
      <c r="A34" s="55" t="s">
        <v>19</v>
      </c>
      <c r="B34" s="118" t="s">
        <v>56</v>
      </c>
      <c r="C34" s="118"/>
      <c r="D34" s="118"/>
    </row>
    <row r="35" spans="1:4" ht="21.75" customHeight="1">
      <c r="A35" s="55" t="s">
        <v>24</v>
      </c>
      <c r="B35" s="111" t="s">
        <v>65</v>
      </c>
      <c r="C35" s="110"/>
      <c r="D35" s="121"/>
    </row>
    <row r="36" spans="1:4" ht="79.5" customHeight="1">
      <c r="A36" s="55" t="s">
        <v>4</v>
      </c>
      <c r="B36" s="112" t="s">
        <v>99</v>
      </c>
      <c r="C36" s="112"/>
      <c r="D36" s="112"/>
    </row>
    <row r="37" spans="1:4" ht="56.25" customHeight="1">
      <c r="A37" s="55" t="s">
        <v>36</v>
      </c>
      <c r="B37" s="112" t="s">
        <v>188</v>
      </c>
      <c r="C37" s="112"/>
      <c r="D37" s="112"/>
    </row>
    <row r="38" spans="1:4" ht="42" customHeight="1">
      <c r="A38" s="55" t="s">
        <v>37</v>
      </c>
      <c r="B38" s="112" t="s">
        <v>201</v>
      </c>
      <c r="C38" s="112"/>
      <c r="D38" s="112"/>
    </row>
    <row r="39" spans="1:5" ht="45" customHeight="1">
      <c r="A39" s="55" t="s">
        <v>40</v>
      </c>
      <c r="B39" s="110" t="s">
        <v>15</v>
      </c>
      <c r="C39" s="111"/>
      <c r="D39" s="111"/>
      <c r="E39" s="56"/>
    </row>
    <row r="40" spans="1:5" ht="27.75" customHeight="1">
      <c r="A40" s="55" t="s">
        <v>42</v>
      </c>
      <c r="B40" s="110" t="s">
        <v>66</v>
      </c>
      <c r="C40" s="111"/>
      <c r="D40" s="111"/>
      <c r="E40" s="56"/>
    </row>
    <row r="41" spans="1:5" ht="35.25" customHeight="1">
      <c r="A41" s="55" t="s">
        <v>43</v>
      </c>
      <c r="B41" s="110" t="s">
        <v>20</v>
      </c>
      <c r="C41" s="111"/>
      <c r="D41" s="111"/>
      <c r="E41" s="56"/>
    </row>
    <row r="42" spans="1:4" ht="18" customHeight="1">
      <c r="A42" s="13" t="s">
        <v>44</v>
      </c>
      <c r="B42" s="60" t="s">
        <v>5</v>
      </c>
      <c r="C42" s="60"/>
      <c r="D42" s="61"/>
    </row>
    <row r="43" spans="2:4" ht="18" customHeight="1">
      <c r="B43" s="56"/>
      <c r="C43" s="56"/>
      <c r="D43" s="62"/>
    </row>
    <row r="44" spans="2:4" ht="18" customHeight="1">
      <c r="B44" s="119" t="s">
        <v>13</v>
      </c>
      <c r="C44" s="132"/>
      <c r="D44" s="120"/>
    </row>
    <row r="45" spans="2:4" ht="18" customHeight="1">
      <c r="B45" s="119" t="s">
        <v>6</v>
      </c>
      <c r="C45" s="120"/>
      <c r="D45" s="57" t="s">
        <v>7</v>
      </c>
    </row>
    <row r="46" spans="2:4" ht="18" customHeight="1">
      <c r="B46" s="125"/>
      <c r="C46" s="126"/>
      <c r="D46" s="57"/>
    </row>
    <row r="47" spans="2:4" ht="18" customHeight="1">
      <c r="B47" s="125"/>
      <c r="C47" s="126"/>
      <c r="D47" s="57"/>
    </row>
    <row r="48" spans="2:4" ht="15" customHeight="1">
      <c r="B48" s="14" t="s">
        <v>8</v>
      </c>
      <c r="C48" s="14"/>
      <c r="D48" s="62"/>
    </row>
    <row r="49" spans="2:4" ht="18" customHeight="1">
      <c r="B49" s="119" t="s">
        <v>14</v>
      </c>
      <c r="C49" s="132"/>
      <c r="D49" s="120"/>
    </row>
    <row r="50" spans="2:4" ht="18" customHeight="1">
      <c r="B50" s="58" t="s">
        <v>6</v>
      </c>
      <c r="C50" s="59" t="s">
        <v>7</v>
      </c>
      <c r="D50" s="15" t="s">
        <v>9</v>
      </c>
    </row>
    <row r="51" spans="2:4" ht="18" customHeight="1">
      <c r="B51" s="16"/>
      <c r="C51" s="59"/>
      <c r="D51" s="17"/>
    </row>
    <row r="52" spans="2:4" ht="18" customHeight="1">
      <c r="B52" s="16"/>
      <c r="C52" s="59"/>
      <c r="D52" s="17"/>
    </row>
    <row r="53" spans="2:4" ht="18" customHeight="1">
      <c r="B53" s="14"/>
      <c r="C53" s="14"/>
      <c r="D53" s="62"/>
    </row>
    <row r="54" spans="2:4" ht="18" customHeight="1">
      <c r="B54" s="119" t="s">
        <v>16</v>
      </c>
      <c r="C54" s="132"/>
      <c r="D54" s="120"/>
    </row>
    <row r="55" spans="2:4" ht="18" customHeight="1">
      <c r="B55" s="131" t="s">
        <v>10</v>
      </c>
      <c r="C55" s="131"/>
      <c r="D55" s="57" t="s">
        <v>68</v>
      </c>
    </row>
    <row r="56" spans="2:4" ht="18" customHeight="1">
      <c r="B56" s="130"/>
      <c r="C56" s="130"/>
      <c r="D56" s="57"/>
    </row>
    <row r="57" ht="18" customHeight="1"/>
  </sheetData>
  <sheetProtection/>
  <mergeCells count="38">
    <mergeCell ref="B46:C46"/>
    <mergeCell ref="B38:D38"/>
    <mergeCell ref="B18:D18"/>
    <mergeCell ref="B56:C56"/>
    <mergeCell ref="B55:C55"/>
    <mergeCell ref="B54:D54"/>
    <mergeCell ref="B49:D49"/>
    <mergeCell ref="B47:C47"/>
    <mergeCell ref="B23:D23"/>
    <mergeCell ref="B44:D44"/>
    <mergeCell ref="B45:C45"/>
    <mergeCell ref="B35:D35"/>
    <mergeCell ref="B28:D28"/>
    <mergeCell ref="B31:D31"/>
    <mergeCell ref="B34:D34"/>
    <mergeCell ref="B27:D27"/>
    <mergeCell ref="B29:C29"/>
    <mergeCell ref="B30:D30"/>
    <mergeCell ref="B32:C32"/>
    <mergeCell ref="C1:D1"/>
    <mergeCell ref="C6:D6"/>
    <mergeCell ref="C9:D9"/>
    <mergeCell ref="C10:D10"/>
    <mergeCell ref="C11:D11"/>
    <mergeCell ref="B40:D40"/>
    <mergeCell ref="B36:D36"/>
    <mergeCell ref="B39:D39"/>
    <mergeCell ref="B26:C26"/>
    <mergeCell ref="B25:D25"/>
    <mergeCell ref="C8:D8"/>
    <mergeCell ref="C14:D14"/>
    <mergeCell ref="B41:D41"/>
    <mergeCell ref="B37:D37"/>
    <mergeCell ref="C15:D15"/>
    <mergeCell ref="C13:D13"/>
    <mergeCell ref="C12:D12"/>
    <mergeCell ref="B33:D33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9"/>
  <sheetViews>
    <sheetView showGridLines="0" view="pageBreakPreview" zoomScaleNormal="80" zoomScaleSheetLayoutView="100" workbookViewId="0" topLeftCell="A1">
      <selection activeCell="F16" sqref="F16"/>
    </sheetView>
  </sheetViews>
  <sheetFormatPr defaultColWidth="9.00390625" defaultRowHeight="12.75"/>
  <cols>
    <col min="1" max="1" width="5.875" style="19" customWidth="1"/>
    <col min="2" max="2" width="92.375" style="67" customWidth="1"/>
    <col min="3" max="3" width="13.75390625" style="71" customWidth="1"/>
    <col min="4" max="4" width="16.625" style="67" customWidth="1"/>
    <col min="5" max="5" width="21.00390625" style="67" customWidth="1"/>
    <col min="6" max="6" width="15.875" style="67" customWidth="1"/>
    <col min="7" max="7" width="19.25390625" style="67" customWidth="1"/>
    <col min="8" max="8" width="18.25390625" style="67" customWidth="1"/>
    <col min="9" max="9" width="19.875" style="67" customWidth="1"/>
    <col min="10" max="10" width="8.00390625" style="67" customWidth="1"/>
    <col min="11" max="11" width="15.875" style="67" customWidth="1"/>
    <col min="12" max="12" width="15.875" style="22" customWidth="1"/>
    <col min="13" max="13" width="15.875" style="67" customWidth="1"/>
    <col min="14" max="15" width="14.25390625" style="67" customWidth="1"/>
    <col min="16" max="16384" width="9.125" style="67" customWidth="1"/>
  </cols>
  <sheetData>
    <row r="1" spans="2:15" ht="15">
      <c r="B1" s="20" t="str">
        <f>'formularz oferty'!C4</f>
        <v>DFP.271.175.2022.AMW</v>
      </c>
      <c r="I1" s="21" t="s">
        <v>71</v>
      </c>
      <c r="N1" s="21"/>
      <c r="O1" s="21"/>
    </row>
    <row r="2" spans="8:9" ht="13.5" customHeight="1">
      <c r="H2" s="134" t="s">
        <v>41</v>
      </c>
      <c r="I2" s="134"/>
    </row>
    <row r="3" spans="8:9" ht="15">
      <c r="H3" s="71"/>
      <c r="I3" s="71"/>
    </row>
    <row r="4" spans="6:9" ht="15">
      <c r="F4" s="66"/>
      <c r="G4" s="66"/>
      <c r="H4" s="23"/>
      <c r="I4" s="23"/>
    </row>
    <row r="5" spans="2:9" ht="13.5" customHeight="1">
      <c r="B5" s="24" t="s">
        <v>11</v>
      </c>
      <c r="C5" s="1">
        <v>1</v>
      </c>
      <c r="D5" s="25" t="s">
        <v>39</v>
      </c>
      <c r="E5" s="26"/>
      <c r="F5" s="135"/>
      <c r="G5" s="135"/>
      <c r="H5" s="136"/>
      <c r="I5" s="136"/>
    </row>
    <row r="6" spans="2:9" ht="15">
      <c r="B6" s="24"/>
      <c r="C6" s="23"/>
      <c r="D6" s="26"/>
      <c r="E6" s="66"/>
      <c r="F6" s="1"/>
      <c r="G6" s="66"/>
      <c r="H6" s="1"/>
      <c r="I6" s="27"/>
    </row>
    <row r="7" spans="2:9" ht="15">
      <c r="B7" s="28"/>
      <c r="C7" s="23"/>
      <c r="D7" s="26"/>
      <c r="E7" s="66"/>
      <c r="F7" s="66"/>
      <c r="G7" s="66"/>
      <c r="H7" s="66"/>
      <c r="I7" s="66"/>
    </row>
    <row r="8" spans="1:10" s="29" customFormat="1" ht="20.25" customHeight="1">
      <c r="A8" s="53" t="s">
        <v>23</v>
      </c>
      <c r="B8" s="65" t="s">
        <v>49</v>
      </c>
      <c r="C8" s="142" t="s">
        <v>121</v>
      </c>
      <c r="D8" s="135"/>
      <c r="E8" s="143"/>
      <c r="F8" s="143"/>
      <c r="G8" s="66"/>
      <c r="H8" s="66"/>
      <c r="I8" s="67"/>
      <c r="J8" s="67"/>
    </row>
    <row r="9" spans="1:10" s="29" customFormat="1" ht="49.5" customHeight="1">
      <c r="A9" s="137" t="s">
        <v>199</v>
      </c>
      <c r="B9" s="138"/>
      <c r="C9" s="142"/>
      <c r="D9" s="135"/>
      <c r="E9" s="143"/>
      <c r="F9" s="143"/>
      <c r="G9" s="66"/>
      <c r="H9" s="66"/>
      <c r="I9" s="67"/>
      <c r="J9" s="67"/>
    </row>
    <row r="10" spans="1:10" s="29" customFormat="1" ht="19.5" customHeight="1">
      <c r="A10" s="140" t="s">
        <v>49</v>
      </c>
      <c r="B10" s="141"/>
      <c r="C10" s="142"/>
      <c r="D10" s="135"/>
      <c r="E10" s="143"/>
      <c r="F10" s="143"/>
      <c r="G10" s="66"/>
      <c r="H10" s="66"/>
      <c r="I10" s="67"/>
      <c r="J10" s="67"/>
    </row>
    <row r="11" spans="1:10" s="29" customFormat="1" ht="23.25" customHeight="1">
      <c r="A11" s="95" t="s">
        <v>0</v>
      </c>
      <c r="B11" s="96" t="s">
        <v>100</v>
      </c>
      <c r="C11" s="97">
        <v>75000</v>
      </c>
      <c r="D11" s="69"/>
      <c r="E11" s="93"/>
      <c r="F11" s="94"/>
      <c r="G11" s="66"/>
      <c r="H11" s="66"/>
      <c r="I11" s="67"/>
      <c r="J11" s="67"/>
    </row>
    <row r="12" spans="1:10" s="29" customFormat="1" ht="25.5" customHeight="1">
      <c r="A12" s="95" t="s">
        <v>1</v>
      </c>
      <c r="B12" s="96" t="s">
        <v>101</v>
      </c>
      <c r="C12" s="97">
        <v>45000</v>
      </c>
      <c r="D12" s="74"/>
      <c r="E12" s="75"/>
      <c r="F12" s="94"/>
      <c r="G12" s="66"/>
      <c r="H12" s="66"/>
      <c r="I12" s="67"/>
      <c r="J12" s="67"/>
    </row>
    <row r="13" spans="1:10" s="29" customFormat="1" ht="15">
      <c r="A13" s="95" t="s">
        <v>2</v>
      </c>
      <c r="B13" s="96" t="s">
        <v>102</v>
      </c>
      <c r="C13" s="97">
        <v>60000</v>
      </c>
      <c r="D13" s="74"/>
      <c r="E13" s="75"/>
      <c r="F13" s="94"/>
      <c r="G13" s="66"/>
      <c r="H13" s="66"/>
      <c r="I13" s="67"/>
      <c r="J13" s="67"/>
    </row>
    <row r="14" spans="1:10" s="29" customFormat="1" ht="15">
      <c r="A14" s="95" t="s">
        <v>3</v>
      </c>
      <c r="B14" s="96" t="s">
        <v>103</v>
      </c>
      <c r="C14" s="97">
        <v>18000</v>
      </c>
      <c r="D14" s="74"/>
      <c r="E14" s="75"/>
      <c r="F14" s="94"/>
      <c r="G14" s="66"/>
      <c r="H14" s="66"/>
      <c r="I14" s="67"/>
      <c r="J14" s="67"/>
    </row>
    <row r="15" spans="1:10" s="29" customFormat="1" ht="15">
      <c r="A15" s="95" t="s">
        <v>19</v>
      </c>
      <c r="B15" s="96" t="s">
        <v>104</v>
      </c>
      <c r="C15" s="97">
        <v>5500</v>
      </c>
      <c r="D15" s="74"/>
      <c r="E15" s="75"/>
      <c r="F15" s="94"/>
      <c r="G15" s="66"/>
      <c r="H15" s="66"/>
      <c r="I15" s="67"/>
      <c r="J15" s="67"/>
    </row>
    <row r="16" spans="1:10" s="29" customFormat="1" ht="15">
      <c r="A16" s="95" t="s">
        <v>24</v>
      </c>
      <c r="B16" s="96" t="s">
        <v>105</v>
      </c>
      <c r="C16" s="97">
        <v>5500</v>
      </c>
      <c r="D16" s="74"/>
      <c r="E16" s="75"/>
      <c r="F16" s="94"/>
      <c r="G16" s="66"/>
      <c r="H16" s="66"/>
      <c r="I16" s="67"/>
      <c r="J16" s="67"/>
    </row>
    <row r="17" spans="1:10" s="29" customFormat="1" ht="15">
      <c r="A17" s="95" t="s">
        <v>4</v>
      </c>
      <c r="B17" s="96" t="s">
        <v>106</v>
      </c>
      <c r="C17" s="97">
        <v>18000</v>
      </c>
      <c r="D17" s="74"/>
      <c r="E17" s="75"/>
      <c r="F17" s="94"/>
      <c r="G17" s="66"/>
      <c r="H17" s="66"/>
      <c r="I17" s="67"/>
      <c r="J17" s="67"/>
    </row>
    <row r="18" spans="1:10" s="29" customFormat="1" ht="15">
      <c r="A18" s="95" t="s">
        <v>36</v>
      </c>
      <c r="B18" s="96" t="s">
        <v>107</v>
      </c>
      <c r="C18" s="97">
        <v>3000</v>
      </c>
      <c r="D18" s="74"/>
      <c r="E18" s="75"/>
      <c r="F18" s="94"/>
      <c r="G18" s="66"/>
      <c r="H18" s="66"/>
      <c r="I18" s="67"/>
      <c r="J18" s="67"/>
    </row>
    <row r="19" spans="1:10" s="29" customFormat="1" ht="15">
      <c r="A19" s="95" t="s">
        <v>37</v>
      </c>
      <c r="B19" s="96" t="s">
        <v>108</v>
      </c>
      <c r="C19" s="97">
        <v>3000</v>
      </c>
      <c r="D19" s="74"/>
      <c r="E19" s="75"/>
      <c r="F19" s="94"/>
      <c r="G19" s="66"/>
      <c r="H19" s="66"/>
      <c r="I19" s="67"/>
      <c r="J19" s="67"/>
    </row>
    <row r="20" spans="1:10" s="29" customFormat="1" ht="15">
      <c r="A20" s="95" t="s">
        <v>40</v>
      </c>
      <c r="B20" s="96" t="s">
        <v>109</v>
      </c>
      <c r="C20" s="97">
        <v>3000</v>
      </c>
      <c r="D20" s="74"/>
      <c r="E20" s="75"/>
      <c r="F20" s="94"/>
      <c r="G20" s="66"/>
      <c r="H20" s="66"/>
      <c r="I20" s="67"/>
      <c r="J20" s="67"/>
    </row>
    <row r="21" spans="1:10" s="29" customFormat="1" ht="15">
      <c r="A21" s="95" t="s">
        <v>42</v>
      </c>
      <c r="B21" s="96" t="s">
        <v>110</v>
      </c>
      <c r="C21" s="97">
        <v>10000</v>
      </c>
      <c r="D21" s="74"/>
      <c r="E21" s="75"/>
      <c r="F21" s="94"/>
      <c r="G21" s="66"/>
      <c r="H21" s="66"/>
      <c r="I21" s="67"/>
      <c r="J21" s="67"/>
    </row>
    <row r="22" spans="1:10" s="29" customFormat="1" ht="15">
      <c r="A22" s="95" t="s">
        <v>43</v>
      </c>
      <c r="B22" s="96" t="s">
        <v>111</v>
      </c>
      <c r="C22" s="97">
        <v>10000</v>
      </c>
      <c r="D22" s="74"/>
      <c r="E22" s="75"/>
      <c r="F22" s="94"/>
      <c r="G22" s="66"/>
      <c r="H22" s="66"/>
      <c r="I22" s="67"/>
      <c r="J22" s="67"/>
    </row>
    <row r="23" spans="1:10" s="29" customFormat="1" ht="15">
      <c r="A23" s="95" t="s">
        <v>44</v>
      </c>
      <c r="B23" s="96" t="s">
        <v>112</v>
      </c>
      <c r="C23" s="97">
        <v>1000</v>
      </c>
      <c r="D23" s="74"/>
      <c r="E23" s="75"/>
      <c r="F23" s="94"/>
      <c r="G23" s="66"/>
      <c r="H23" s="66"/>
      <c r="I23" s="67"/>
      <c r="J23" s="67"/>
    </row>
    <row r="24" spans="1:10" s="29" customFormat="1" ht="15">
      <c r="A24" s="95" t="s">
        <v>48</v>
      </c>
      <c r="B24" s="96" t="s">
        <v>113</v>
      </c>
      <c r="C24" s="97">
        <v>6000</v>
      </c>
      <c r="D24" s="74"/>
      <c r="E24" s="75"/>
      <c r="F24" s="94"/>
      <c r="G24" s="66"/>
      <c r="H24" s="66"/>
      <c r="I24" s="67"/>
      <c r="J24" s="67"/>
    </row>
    <row r="25" spans="1:10" s="29" customFormat="1" ht="15">
      <c r="A25" s="95" t="s">
        <v>78</v>
      </c>
      <c r="B25" s="96" t="s">
        <v>114</v>
      </c>
      <c r="C25" s="97">
        <v>6000</v>
      </c>
      <c r="D25" s="74"/>
      <c r="E25" s="75"/>
      <c r="F25" s="94"/>
      <c r="G25" s="66"/>
      <c r="H25" s="66"/>
      <c r="I25" s="67"/>
      <c r="J25" s="67"/>
    </row>
    <row r="26" spans="1:10" s="29" customFormat="1" ht="15">
      <c r="A26" s="95" t="s">
        <v>79</v>
      </c>
      <c r="B26" s="96" t="s">
        <v>115</v>
      </c>
      <c r="C26" s="97">
        <v>10000</v>
      </c>
      <c r="D26" s="74"/>
      <c r="E26" s="75"/>
      <c r="F26" s="94"/>
      <c r="G26" s="66"/>
      <c r="H26" s="66"/>
      <c r="I26" s="67"/>
      <c r="J26" s="67"/>
    </row>
    <row r="27" spans="1:10" s="29" customFormat="1" ht="15">
      <c r="A27" s="95" t="s">
        <v>80</v>
      </c>
      <c r="B27" s="96" t="s">
        <v>116</v>
      </c>
      <c r="C27" s="97">
        <v>10000</v>
      </c>
      <c r="D27" s="74"/>
      <c r="E27" s="75"/>
      <c r="F27" s="94"/>
      <c r="G27" s="66"/>
      <c r="H27" s="66"/>
      <c r="I27" s="67"/>
      <c r="J27" s="67"/>
    </row>
    <row r="28" spans="1:10" s="29" customFormat="1" ht="15">
      <c r="A28" s="95" t="s">
        <v>81</v>
      </c>
      <c r="B28" s="96" t="s">
        <v>117</v>
      </c>
      <c r="C28" s="97">
        <v>1000</v>
      </c>
      <c r="D28" s="74"/>
      <c r="E28" s="75"/>
      <c r="F28" s="94"/>
      <c r="G28" s="66"/>
      <c r="H28" s="66"/>
      <c r="I28" s="67"/>
      <c r="J28" s="67"/>
    </row>
    <row r="29" spans="1:10" s="29" customFormat="1" ht="15">
      <c r="A29" s="95" t="s">
        <v>82</v>
      </c>
      <c r="B29" s="96" t="s">
        <v>118</v>
      </c>
      <c r="C29" s="97">
        <v>1000</v>
      </c>
      <c r="D29" s="74"/>
      <c r="E29" s="75"/>
      <c r="F29" s="94"/>
      <c r="G29" s="66"/>
      <c r="H29" s="66"/>
      <c r="I29" s="67"/>
      <c r="J29" s="67"/>
    </row>
    <row r="30" spans="1:10" s="29" customFormat="1" ht="15">
      <c r="A30" s="95" t="s">
        <v>83</v>
      </c>
      <c r="B30" s="96" t="s">
        <v>119</v>
      </c>
      <c r="C30" s="97">
        <v>1000</v>
      </c>
      <c r="D30" s="74"/>
      <c r="E30" s="75"/>
      <c r="F30" s="94"/>
      <c r="G30" s="66"/>
      <c r="H30" s="66"/>
      <c r="I30" s="67"/>
      <c r="J30" s="67"/>
    </row>
    <row r="31" spans="1:10" s="29" customFormat="1" ht="15">
      <c r="A31" s="95" t="s">
        <v>84</v>
      </c>
      <c r="B31" s="96" t="s">
        <v>120</v>
      </c>
      <c r="C31" s="97">
        <v>1500</v>
      </c>
      <c r="D31" s="69"/>
      <c r="E31" s="93"/>
      <c r="F31" s="94"/>
      <c r="G31" s="66"/>
      <c r="H31" s="66"/>
      <c r="I31" s="67"/>
      <c r="J31" s="67"/>
    </row>
    <row r="32" spans="1:10" s="29" customFormat="1" ht="15">
      <c r="A32" s="149" t="s">
        <v>94</v>
      </c>
      <c r="B32" s="150"/>
      <c r="C32" s="78" t="s">
        <v>95</v>
      </c>
      <c r="D32" s="69"/>
      <c r="E32" s="94"/>
      <c r="F32" s="94"/>
      <c r="G32" s="66"/>
      <c r="H32" s="66"/>
      <c r="I32" s="67"/>
      <c r="J32" s="67"/>
    </row>
    <row r="33" spans="1:10" s="29" customFormat="1" ht="29.25" customHeight="1">
      <c r="A33" s="81" t="s">
        <v>85</v>
      </c>
      <c r="B33" s="82" t="s">
        <v>183</v>
      </c>
      <c r="C33" s="98" t="s">
        <v>97</v>
      </c>
      <c r="D33" s="52"/>
      <c r="E33" s="66"/>
      <c r="F33" s="66"/>
      <c r="G33" s="66"/>
      <c r="H33" s="66"/>
      <c r="I33" s="67"/>
      <c r="J33" s="67"/>
    </row>
    <row r="34" spans="1:10" s="29" customFormat="1" ht="63.75" customHeight="1">
      <c r="A34" s="30"/>
      <c r="B34" s="106" t="s">
        <v>90</v>
      </c>
      <c r="C34" s="52"/>
      <c r="D34" s="52"/>
      <c r="E34" s="66"/>
      <c r="F34" s="66"/>
      <c r="G34" s="66"/>
      <c r="H34" s="66"/>
      <c r="I34" s="67"/>
      <c r="J34" s="67"/>
    </row>
    <row r="35" spans="1:11" s="29" customFormat="1" ht="15">
      <c r="A35" s="30"/>
      <c r="B35" s="31"/>
      <c r="C35" s="32"/>
      <c r="D35" s="32"/>
      <c r="E35" s="33"/>
      <c r="F35" s="34"/>
      <c r="G35" s="34"/>
      <c r="H35" s="34"/>
      <c r="I35" s="34"/>
      <c r="J35" s="67"/>
      <c r="K35" s="67"/>
    </row>
    <row r="36" spans="1:12" ht="18.75" customHeight="1">
      <c r="A36" s="139" t="s">
        <v>47</v>
      </c>
      <c r="B36" s="139"/>
      <c r="C36" s="35"/>
      <c r="D36" s="35"/>
      <c r="E36" s="35"/>
      <c r="F36" s="36"/>
      <c r="G36" s="36"/>
      <c r="H36" s="36"/>
      <c r="I36" s="36"/>
      <c r="L36" s="67"/>
    </row>
    <row r="37" spans="1:12" ht="61.5" customHeight="1">
      <c r="A37" s="53" t="s">
        <v>23</v>
      </c>
      <c r="B37" s="65" t="s">
        <v>35</v>
      </c>
      <c r="C37" s="37" t="s">
        <v>38</v>
      </c>
      <c r="D37" s="65" t="s">
        <v>46</v>
      </c>
      <c r="E37" s="65" t="s">
        <v>50</v>
      </c>
      <c r="F37" s="65" t="s">
        <v>53</v>
      </c>
      <c r="G37" s="65" t="s">
        <v>54</v>
      </c>
      <c r="H37" s="53" t="s">
        <v>74</v>
      </c>
      <c r="I37" s="53" t="s">
        <v>75</v>
      </c>
      <c r="L37" s="67"/>
    </row>
    <row r="38" spans="1:12" ht="15">
      <c r="A38" s="38" t="s">
        <v>0</v>
      </c>
      <c r="B38" s="39" t="s">
        <v>52</v>
      </c>
      <c r="C38" s="40"/>
      <c r="D38" s="68"/>
      <c r="E38" s="41"/>
      <c r="F38" s="41"/>
      <c r="G38" s="41"/>
      <c r="H38" s="42"/>
      <c r="I38" s="43">
        <f>ROUND(ROUND(H38,2)*F38,2)</f>
        <v>0</v>
      </c>
      <c r="L38" s="67"/>
    </row>
    <row r="39" spans="1:12" ht="15">
      <c r="A39" s="38" t="s">
        <v>1</v>
      </c>
      <c r="B39" s="39"/>
      <c r="C39" s="40"/>
      <c r="D39" s="68"/>
      <c r="E39" s="41"/>
      <c r="F39" s="41"/>
      <c r="G39" s="41"/>
      <c r="H39" s="42"/>
      <c r="I39" s="43">
        <f>ROUND(ROUND(H39,2)*F39,2)</f>
        <v>0</v>
      </c>
      <c r="L39" s="67"/>
    </row>
    <row r="40" spans="1:12" ht="15">
      <c r="A40" s="38" t="s">
        <v>2</v>
      </c>
      <c r="B40" s="39"/>
      <c r="C40" s="40"/>
      <c r="D40" s="68"/>
      <c r="E40" s="41"/>
      <c r="F40" s="41"/>
      <c r="G40" s="41"/>
      <c r="H40" s="42"/>
      <c r="I40" s="43">
        <f>ROUND(ROUND(H40,2)*F40,2)</f>
        <v>0</v>
      </c>
      <c r="L40" s="67"/>
    </row>
    <row r="41" spans="1:12" ht="15">
      <c r="A41" s="38" t="s">
        <v>51</v>
      </c>
      <c r="B41" s="39"/>
      <c r="C41" s="40"/>
      <c r="D41" s="68"/>
      <c r="E41" s="41"/>
      <c r="F41" s="41"/>
      <c r="G41" s="41"/>
      <c r="H41" s="42"/>
      <c r="I41" s="43">
        <f>ROUND(ROUND(H41,2)*F41,2)</f>
        <v>0</v>
      </c>
      <c r="L41" s="67"/>
    </row>
    <row r="42" spans="1:12" ht="15">
      <c r="A42" s="38"/>
      <c r="B42" s="39"/>
      <c r="C42" s="40"/>
      <c r="D42" s="68"/>
      <c r="E42" s="41"/>
      <c r="F42" s="41"/>
      <c r="G42" s="41"/>
      <c r="H42" s="42"/>
      <c r="I42" s="43">
        <f>ROUND(ROUND(H42,2)*F42,2)</f>
        <v>0</v>
      </c>
      <c r="L42" s="67"/>
    </row>
    <row r="43" spans="1:12" ht="13.5" customHeight="1">
      <c r="A43" s="66"/>
      <c r="B43" s="66"/>
      <c r="C43" s="66"/>
      <c r="D43" s="66"/>
      <c r="E43" s="66"/>
      <c r="F43" s="66"/>
      <c r="G43" s="66"/>
      <c r="H43" s="44" t="s">
        <v>72</v>
      </c>
      <c r="I43" s="45">
        <f>SUM(I38:I42)</f>
        <v>0</v>
      </c>
      <c r="L43" s="67"/>
    </row>
    <row r="44" spans="1:12" ht="63" customHeight="1">
      <c r="A44" s="148" t="s">
        <v>55</v>
      </c>
      <c r="B44" s="148"/>
      <c r="C44" s="148"/>
      <c r="D44" s="148"/>
      <c r="E44" s="148"/>
      <c r="F44" s="148"/>
      <c r="G44" s="148"/>
      <c r="H44" s="148"/>
      <c r="I44" s="148"/>
      <c r="L44" s="67"/>
    </row>
    <row r="45" spans="1:12" ht="15">
      <c r="A45" s="147" t="s">
        <v>73</v>
      </c>
      <c r="B45" s="147"/>
      <c r="C45" s="147"/>
      <c r="D45" s="147"/>
      <c r="E45" s="147"/>
      <c r="F45" s="147"/>
      <c r="G45" s="147"/>
      <c r="H45" s="147"/>
      <c r="I45" s="147"/>
      <c r="L45" s="67"/>
    </row>
    <row r="46" spans="2:5" ht="15">
      <c r="B46" s="67" t="s">
        <v>76</v>
      </c>
      <c r="E46" s="46"/>
    </row>
    <row r="47" spans="1:9" ht="42.75">
      <c r="A47" s="101" t="s">
        <v>23</v>
      </c>
      <c r="B47" s="100" t="s">
        <v>49</v>
      </c>
      <c r="C47" s="102" t="s">
        <v>38</v>
      </c>
      <c r="D47" s="102" t="s">
        <v>189</v>
      </c>
      <c r="E47" s="144" t="s">
        <v>190</v>
      </c>
      <c r="F47" s="145"/>
      <c r="G47" s="100" t="s">
        <v>191</v>
      </c>
      <c r="H47" s="2" t="s">
        <v>192</v>
      </c>
      <c r="I47" s="2" t="s">
        <v>193</v>
      </c>
    </row>
    <row r="48" spans="1:9" ht="30">
      <c r="A48" s="99" t="s">
        <v>85</v>
      </c>
      <c r="B48" s="103" t="s">
        <v>183</v>
      </c>
      <c r="C48" s="104">
        <v>36</v>
      </c>
      <c r="D48" s="105" t="s">
        <v>194</v>
      </c>
      <c r="E48" s="130"/>
      <c r="F48" s="146"/>
      <c r="G48" s="99"/>
      <c r="H48" s="99"/>
      <c r="I48" s="43">
        <f>ROUND(ROUND(H48,2)*C48,2)</f>
        <v>0</v>
      </c>
    </row>
    <row r="49" spans="1:9" ht="15">
      <c r="A49" s="147" t="s">
        <v>73</v>
      </c>
      <c r="B49" s="147"/>
      <c r="C49" s="147"/>
      <c r="D49" s="147"/>
      <c r="E49" s="147"/>
      <c r="F49" s="147"/>
      <c r="G49" s="147"/>
      <c r="H49" s="147"/>
      <c r="I49" s="147"/>
    </row>
  </sheetData>
  <sheetProtection/>
  <mergeCells count="16">
    <mergeCell ref="E47:F47"/>
    <mergeCell ref="E48:F48"/>
    <mergeCell ref="A49:I49"/>
    <mergeCell ref="A44:I44"/>
    <mergeCell ref="A32:B32"/>
    <mergeCell ref="A45:I45"/>
    <mergeCell ref="H2:I2"/>
    <mergeCell ref="F5:G5"/>
    <mergeCell ref="H5:I5"/>
    <mergeCell ref="A9:B9"/>
    <mergeCell ref="A36:B36"/>
    <mergeCell ref="A10:B10"/>
    <mergeCell ref="C8:C10"/>
    <mergeCell ref="D8:D10"/>
    <mergeCell ref="E8:E10"/>
    <mergeCell ref="F8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  <rowBreaks count="1" manualBreakCount="1">
    <brk id="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36"/>
  <sheetViews>
    <sheetView showGridLines="0" tabSelected="1" view="pageBreakPreview" zoomScaleNormal="70" zoomScaleSheetLayoutView="100" workbookViewId="0" topLeftCell="A10">
      <selection activeCell="D18" sqref="D18"/>
    </sheetView>
  </sheetViews>
  <sheetFormatPr defaultColWidth="9.00390625" defaultRowHeight="12.75"/>
  <cols>
    <col min="1" max="1" width="5.875" style="19" customWidth="1"/>
    <col min="2" max="2" width="85.625" style="67" customWidth="1"/>
    <col min="3" max="3" width="17.125" style="71" customWidth="1"/>
    <col min="4" max="4" width="21.75390625" style="67" customWidth="1"/>
    <col min="5" max="5" width="19.25390625" style="67" customWidth="1"/>
    <col min="6" max="6" width="15.875" style="67" customWidth="1"/>
    <col min="7" max="7" width="19.25390625" style="67" customWidth="1"/>
    <col min="8" max="8" width="18.25390625" style="67" customWidth="1"/>
    <col min="9" max="9" width="19.875" style="67" customWidth="1"/>
    <col min="10" max="10" width="8.00390625" style="67" customWidth="1"/>
    <col min="11" max="11" width="15.875" style="67" customWidth="1"/>
    <col min="12" max="12" width="15.875" style="22" customWidth="1"/>
    <col min="13" max="13" width="15.875" style="67" customWidth="1"/>
    <col min="14" max="15" width="14.25390625" style="67" customWidth="1"/>
    <col min="16" max="16384" width="9.125" style="67" customWidth="1"/>
  </cols>
  <sheetData>
    <row r="1" spans="2:15" ht="15">
      <c r="B1" s="20" t="str">
        <f>'formularz oferty'!C4</f>
        <v>DFP.271.175.2022.AMW</v>
      </c>
      <c r="I1" s="21" t="s">
        <v>71</v>
      </c>
      <c r="N1" s="21"/>
      <c r="O1" s="21"/>
    </row>
    <row r="2" spans="8:9" ht="13.5" customHeight="1">
      <c r="H2" s="134" t="s">
        <v>41</v>
      </c>
      <c r="I2" s="134"/>
    </row>
    <row r="3" spans="8:9" ht="15">
      <c r="H3" s="71"/>
      <c r="I3" s="71"/>
    </row>
    <row r="4" spans="6:9" ht="15">
      <c r="F4" s="66"/>
      <c r="G4" s="66"/>
      <c r="H4" s="23"/>
      <c r="I4" s="23"/>
    </row>
    <row r="5" spans="2:9" ht="13.5" customHeight="1">
      <c r="B5" s="24" t="s">
        <v>11</v>
      </c>
      <c r="C5" s="1">
        <v>2</v>
      </c>
      <c r="D5" s="47" t="s">
        <v>39</v>
      </c>
      <c r="E5" s="26"/>
      <c r="F5" s="135"/>
      <c r="G5" s="135"/>
      <c r="H5" s="136"/>
      <c r="I5" s="136"/>
    </row>
    <row r="6" spans="2:9" ht="15">
      <c r="B6" s="24"/>
      <c r="C6" s="23"/>
      <c r="D6" s="26"/>
      <c r="E6" s="66"/>
      <c r="F6" s="1"/>
      <c r="G6" s="66"/>
      <c r="H6" s="1"/>
      <c r="I6" s="27"/>
    </row>
    <row r="7" spans="2:9" ht="15">
      <c r="B7" s="28"/>
      <c r="C7" s="23"/>
      <c r="D7" s="26"/>
      <c r="E7" s="66"/>
      <c r="F7" s="66"/>
      <c r="G7" s="66"/>
      <c r="H7" s="66"/>
      <c r="I7" s="66"/>
    </row>
    <row r="8" spans="1:10" s="29" customFormat="1" ht="27.75" customHeight="1">
      <c r="A8" s="53" t="s">
        <v>23</v>
      </c>
      <c r="B8" s="70" t="s">
        <v>49</v>
      </c>
      <c r="C8" s="151" t="s">
        <v>129</v>
      </c>
      <c r="D8" s="143"/>
      <c r="E8" s="143"/>
      <c r="F8" s="66"/>
      <c r="G8" s="66"/>
      <c r="H8" s="66"/>
      <c r="I8" s="67"/>
      <c r="J8" s="67"/>
    </row>
    <row r="9" spans="1:10" s="29" customFormat="1" ht="63.75" customHeight="1">
      <c r="A9" s="137" t="s">
        <v>122</v>
      </c>
      <c r="B9" s="152"/>
      <c r="C9" s="151"/>
      <c r="D9" s="143"/>
      <c r="E9" s="143"/>
      <c r="F9" s="66"/>
      <c r="G9" s="66"/>
      <c r="H9" s="66"/>
      <c r="I9" s="66"/>
      <c r="J9" s="67"/>
    </row>
    <row r="10" spans="1:10" s="29" customFormat="1" ht="27.75" customHeight="1">
      <c r="A10" s="149" t="s">
        <v>49</v>
      </c>
      <c r="B10" s="153"/>
      <c r="C10" s="151"/>
      <c r="D10" s="143"/>
      <c r="E10" s="143"/>
      <c r="F10" s="66"/>
      <c r="G10" s="85"/>
      <c r="H10" s="69"/>
      <c r="I10" s="85"/>
      <c r="J10" s="67"/>
    </row>
    <row r="11" spans="1:10" s="29" customFormat="1" ht="30.75" customHeight="1">
      <c r="A11" s="48" t="s">
        <v>0</v>
      </c>
      <c r="B11" s="88" t="s">
        <v>123</v>
      </c>
      <c r="C11" s="89">
        <v>2600</v>
      </c>
      <c r="D11" s="69"/>
      <c r="E11" s="69"/>
      <c r="F11" s="66"/>
      <c r="G11" s="85"/>
      <c r="H11" s="69"/>
      <c r="I11" s="86"/>
      <c r="J11" s="67"/>
    </row>
    <row r="12" spans="1:10" s="29" customFormat="1" ht="33" customHeight="1">
      <c r="A12" s="48" t="s">
        <v>1</v>
      </c>
      <c r="B12" s="88" t="s">
        <v>124</v>
      </c>
      <c r="C12" s="89">
        <v>2000</v>
      </c>
      <c r="D12" s="69"/>
      <c r="E12" s="87"/>
      <c r="F12" s="66"/>
      <c r="G12" s="87"/>
      <c r="H12" s="69"/>
      <c r="I12" s="86"/>
      <c r="J12" s="67"/>
    </row>
    <row r="13" spans="1:10" s="29" customFormat="1" ht="60">
      <c r="A13" s="48" t="s">
        <v>2</v>
      </c>
      <c r="B13" s="79" t="s">
        <v>202</v>
      </c>
      <c r="C13" s="90" t="s">
        <v>127</v>
      </c>
      <c r="D13" s="69"/>
      <c r="E13" s="87"/>
      <c r="F13" s="66"/>
      <c r="G13" s="87"/>
      <c r="H13" s="69"/>
      <c r="I13" s="86"/>
      <c r="J13" s="67"/>
    </row>
    <row r="14" spans="1:10" s="29" customFormat="1" ht="60">
      <c r="A14" s="48" t="s">
        <v>3</v>
      </c>
      <c r="B14" s="79" t="s">
        <v>203</v>
      </c>
      <c r="C14" s="90" t="s">
        <v>127</v>
      </c>
      <c r="D14" s="69"/>
      <c r="E14" s="87"/>
      <c r="F14" s="66"/>
      <c r="G14" s="87"/>
      <c r="H14" s="69"/>
      <c r="I14" s="86"/>
      <c r="J14" s="67"/>
    </row>
    <row r="15" spans="1:10" s="29" customFormat="1" ht="33" customHeight="1">
      <c r="A15" s="48" t="s">
        <v>19</v>
      </c>
      <c r="B15" s="91" t="s">
        <v>125</v>
      </c>
      <c r="C15" s="90">
        <v>80</v>
      </c>
      <c r="D15" s="69"/>
      <c r="E15" s="87"/>
      <c r="F15" s="66"/>
      <c r="G15" s="87"/>
      <c r="H15" s="69"/>
      <c r="I15" s="86"/>
      <c r="J15" s="67"/>
    </row>
    <row r="16" spans="1:10" s="29" customFormat="1" ht="33" customHeight="1">
      <c r="A16" s="48" t="s">
        <v>24</v>
      </c>
      <c r="B16" s="91" t="s">
        <v>126</v>
      </c>
      <c r="C16" s="90">
        <v>80</v>
      </c>
      <c r="D16" s="69"/>
      <c r="E16" s="87"/>
      <c r="F16" s="66"/>
      <c r="G16" s="87"/>
      <c r="H16" s="69"/>
      <c r="I16" s="86"/>
      <c r="J16" s="67"/>
    </row>
    <row r="17" spans="1:10" s="29" customFormat="1" ht="60">
      <c r="A17" s="48" t="s">
        <v>4</v>
      </c>
      <c r="B17" s="91" t="s">
        <v>204</v>
      </c>
      <c r="C17" s="90" t="s">
        <v>127</v>
      </c>
      <c r="D17" s="69"/>
      <c r="E17" s="87"/>
      <c r="F17" s="66"/>
      <c r="G17" s="87"/>
      <c r="H17" s="69"/>
      <c r="I17" s="86"/>
      <c r="J17" s="67"/>
    </row>
    <row r="18" spans="1:10" s="29" customFormat="1" ht="60">
      <c r="A18" s="48" t="s">
        <v>36</v>
      </c>
      <c r="B18" s="91" t="s">
        <v>205</v>
      </c>
      <c r="C18" s="90" t="s">
        <v>127</v>
      </c>
      <c r="D18" s="69"/>
      <c r="E18" s="87"/>
      <c r="F18" s="66"/>
      <c r="G18" s="87"/>
      <c r="H18" s="69"/>
      <c r="I18" s="86"/>
      <c r="J18" s="67"/>
    </row>
    <row r="19" spans="1:10" s="29" customFormat="1" ht="15">
      <c r="A19" s="149" t="s">
        <v>94</v>
      </c>
      <c r="B19" s="150"/>
      <c r="C19" s="64" t="s">
        <v>38</v>
      </c>
      <c r="D19" s="65" t="s">
        <v>95</v>
      </c>
      <c r="E19" s="87"/>
      <c r="F19" s="66"/>
      <c r="G19" s="87"/>
      <c r="H19" s="69"/>
      <c r="I19" s="86"/>
      <c r="J19" s="67"/>
    </row>
    <row r="20" spans="1:10" s="29" customFormat="1" ht="15">
      <c r="A20" s="81" t="s">
        <v>37</v>
      </c>
      <c r="B20" s="92" t="s">
        <v>184</v>
      </c>
      <c r="C20" s="83" t="s">
        <v>96</v>
      </c>
      <c r="D20" s="84" t="s">
        <v>185</v>
      </c>
      <c r="E20" s="87"/>
      <c r="F20" s="66"/>
      <c r="G20" s="87"/>
      <c r="H20" s="69"/>
      <c r="I20" s="86"/>
      <c r="J20" s="67"/>
    </row>
    <row r="21" spans="1:11" s="29" customFormat="1" ht="78" customHeight="1">
      <c r="A21" s="30"/>
      <c r="B21" s="106" t="s">
        <v>90</v>
      </c>
      <c r="C21" s="52"/>
      <c r="D21" s="52"/>
      <c r="E21" s="33"/>
      <c r="F21" s="63"/>
      <c r="G21" s="63"/>
      <c r="H21" s="63"/>
      <c r="I21" s="63"/>
      <c r="J21" s="67"/>
      <c r="K21" s="67"/>
    </row>
    <row r="22" spans="1:11" s="29" customFormat="1" ht="15">
      <c r="A22" s="30"/>
      <c r="B22" s="31"/>
      <c r="C22" s="32"/>
      <c r="D22" s="32"/>
      <c r="E22" s="33"/>
      <c r="F22" s="34"/>
      <c r="G22" s="34"/>
      <c r="H22" s="34"/>
      <c r="I22" s="34"/>
      <c r="J22" s="67"/>
      <c r="K22" s="67"/>
    </row>
    <row r="23" spans="1:12" ht="18.75" customHeight="1">
      <c r="A23" s="139" t="s">
        <v>47</v>
      </c>
      <c r="B23" s="139"/>
      <c r="C23" s="35"/>
      <c r="D23" s="35"/>
      <c r="E23" s="35"/>
      <c r="F23" s="36"/>
      <c r="G23" s="36"/>
      <c r="H23" s="36"/>
      <c r="I23" s="36"/>
      <c r="L23" s="67"/>
    </row>
    <row r="24" spans="1:12" ht="60" customHeight="1">
      <c r="A24" s="49" t="s">
        <v>23</v>
      </c>
      <c r="B24" s="50" t="s">
        <v>35</v>
      </c>
      <c r="C24" s="51" t="s">
        <v>38</v>
      </c>
      <c r="D24" s="50" t="s">
        <v>46</v>
      </c>
      <c r="E24" s="50" t="s">
        <v>50</v>
      </c>
      <c r="F24" s="50" t="s">
        <v>53</v>
      </c>
      <c r="G24" s="50" t="s">
        <v>54</v>
      </c>
      <c r="H24" s="49" t="s">
        <v>74</v>
      </c>
      <c r="I24" s="49" t="s">
        <v>75</v>
      </c>
      <c r="L24" s="67"/>
    </row>
    <row r="25" spans="1:12" ht="15">
      <c r="A25" s="38" t="s">
        <v>0</v>
      </c>
      <c r="B25" s="39" t="s">
        <v>52</v>
      </c>
      <c r="C25" s="40"/>
      <c r="D25" s="68"/>
      <c r="E25" s="41"/>
      <c r="F25" s="41"/>
      <c r="G25" s="41"/>
      <c r="H25" s="42"/>
      <c r="I25" s="43">
        <f>ROUND(ROUND(H25,2)*F25,2)</f>
        <v>0</v>
      </c>
      <c r="L25" s="67"/>
    </row>
    <row r="26" spans="1:12" ht="15">
      <c r="A26" s="38" t="s">
        <v>1</v>
      </c>
      <c r="B26" s="39"/>
      <c r="C26" s="40"/>
      <c r="D26" s="68"/>
      <c r="E26" s="41"/>
      <c r="F26" s="41"/>
      <c r="G26" s="41"/>
      <c r="H26" s="42"/>
      <c r="I26" s="43">
        <f>ROUND(ROUND(H26,2)*F26,2)</f>
        <v>0</v>
      </c>
      <c r="L26" s="67"/>
    </row>
    <row r="27" spans="1:12" ht="15">
      <c r="A27" s="38" t="s">
        <v>2</v>
      </c>
      <c r="B27" s="39"/>
      <c r="C27" s="40"/>
      <c r="D27" s="68"/>
      <c r="E27" s="41"/>
      <c r="F27" s="41"/>
      <c r="G27" s="41"/>
      <c r="H27" s="42"/>
      <c r="I27" s="43">
        <f>ROUND(ROUND(H27,2)*F27,2)</f>
        <v>0</v>
      </c>
      <c r="L27" s="67"/>
    </row>
    <row r="28" spans="1:12" ht="15">
      <c r="A28" s="38" t="s">
        <v>51</v>
      </c>
      <c r="B28" s="39"/>
      <c r="C28" s="40"/>
      <c r="D28" s="68"/>
      <c r="E28" s="41"/>
      <c r="F28" s="41"/>
      <c r="G28" s="41"/>
      <c r="H28" s="42"/>
      <c r="I28" s="43">
        <f>ROUND(ROUND(H28,2)*F28,2)</f>
        <v>0</v>
      </c>
      <c r="L28" s="67"/>
    </row>
    <row r="29" spans="1:12" ht="15">
      <c r="A29" s="38"/>
      <c r="B29" s="39"/>
      <c r="C29" s="40"/>
      <c r="D29" s="68"/>
      <c r="E29" s="41"/>
      <c r="F29" s="41"/>
      <c r="G29" s="41"/>
      <c r="H29" s="42"/>
      <c r="I29" s="43">
        <f>ROUND(ROUND(H29,2)*F29,2)</f>
        <v>0</v>
      </c>
      <c r="L29" s="67"/>
    </row>
    <row r="30" spans="1:12" ht="13.5" customHeight="1">
      <c r="A30" s="66"/>
      <c r="B30" s="66"/>
      <c r="C30" s="66"/>
      <c r="D30" s="66"/>
      <c r="E30" s="66"/>
      <c r="F30" s="66"/>
      <c r="G30" s="66"/>
      <c r="H30" s="44" t="s">
        <v>72</v>
      </c>
      <c r="I30" s="45">
        <f>SUM(I25:I29)</f>
        <v>0</v>
      </c>
      <c r="L30" s="67"/>
    </row>
    <row r="31" spans="1:12" ht="63" customHeight="1">
      <c r="A31" s="148" t="s">
        <v>55</v>
      </c>
      <c r="B31" s="148"/>
      <c r="C31" s="148"/>
      <c r="D31" s="148"/>
      <c r="E31" s="148"/>
      <c r="F31" s="148"/>
      <c r="G31" s="148"/>
      <c r="H31" s="148"/>
      <c r="I31" s="148"/>
      <c r="L31" s="67"/>
    </row>
    <row r="32" spans="1:9" ht="15">
      <c r="A32" s="147" t="s">
        <v>73</v>
      </c>
      <c r="B32" s="147"/>
      <c r="C32" s="147"/>
      <c r="D32" s="147"/>
      <c r="E32" s="147"/>
      <c r="F32" s="147"/>
      <c r="G32" s="147"/>
      <c r="H32" s="147"/>
      <c r="I32" s="147"/>
    </row>
    <row r="33" spans="2:5" ht="15">
      <c r="B33" s="67" t="s">
        <v>76</v>
      </c>
      <c r="E33" s="46"/>
    </row>
    <row r="34" spans="1:9" ht="42.75">
      <c r="A34" s="101" t="s">
        <v>23</v>
      </c>
      <c r="B34" s="100" t="s">
        <v>49</v>
      </c>
      <c r="C34" s="102" t="s">
        <v>38</v>
      </c>
      <c r="D34" s="102" t="s">
        <v>189</v>
      </c>
      <c r="E34" s="144" t="s">
        <v>190</v>
      </c>
      <c r="F34" s="145"/>
      <c r="G34" s="100" t="s">
        <v>191</v>
      </c>
      <c r="H34" s="2" t="s">
        <v>192</v>
      </c>
      <c r="I34" s="2" t="s">
        <v>193</v>
      </c>
    </row>
    <row r="35" spans="1:9" ht="15">
      <c r="A35" s="99" t="s">
        <v>37</v>
      </c>
      <c r="B35" s="103" t="s">
        <v>195</v>
      </c>
      <c r="C35" s="104">
        <v>24</v>
      </c>
      <c r="D35" s="105" t="s">
        <v>196</v>
      </c>
      <c r="E35" s="130"/>
      <c r="F35" s="146"/>
      <c r="G35" s="99"/>
      <c r="H35" s="99"/>
      <c r="I35" s="43">
        <f>ROUND(ROUND(H35,2)*C35,2)</f>
        <v>0</v>
      </c>
    </row>
    <row r="36" spans="1:9" ht="15">
      <c r="A36" s="147" t="s">
        <v>73</v>
      </c>
      <c r="B36" s="147"/>
      <c r="C36" s="147"/>
      <c r="D36" s="147"/>
      <c r="E36" s="147"/>
      <c r="F36" s="147"/>
      <c r="G36" s="147"/>
      <c r="H36" s="147"/>
      <c r="I36" s="147"/>
    </row>
  </sheetData>
  <sheetProtection/>
  <mergeCells count="15">
    <mergeCell ref="D8:D10"/>
    <mergeCell ref="E8:E10"/>
    <mergeCell ref="A10:B10"/>
    <mergeCell ref="A19:B19"/>
    <mergeCell ref="E35:F35"/>
    <mergeCell ref="A36:I36"/>
    <mergeCell ref="H2:I2"/>
    <mergeCell ref="A23:B23"/>
    <mergeCell ref="A31:I31"/>
    <mergeCell ref="H5:I5"/>
    <mergeCell ref="F5:G5"/>
    <mergeCell ref="E34:F34"/>
    <mergeCell ref="C8:C10"/>
    <mergeCell ref="A9:B9"/>
    <mergeCell ref="A32:I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  <rowBreaks count="1" manualBreakCount="1">
    <brk id="2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68"/>
  <sheetViews>
    <sheetView showGridLines="0" view="pageBreakPreview" zoomScaleNormal="70" zoomScaleSheetLayoutView="100" workbookViewId="0" topLeftCell="A1">
      <selection activeCell="E8" sqref="E8:E9"/>
    </sheetView>
  </sheetViews>
  <sheetFormatPr defaultColWidth="9.00390625" defaultRowHeight="12.75"/>
  <cols>
    <col min="1" max="1" width="5.875" style="19" customWidth="1"/>
    <col min="2" max="2" width="85.625" style="67" customWidth="1"/>
    <col min="3" max="3" width="17.125" style="71" customWidth="1"/>
    <col min="4" max="4" width="21.75390625" style="67" customWidth="1"/>
    <col min="5" max="5" width="19.25390625" style="67" customWidth="1"/>
    <col min="6" max="6" width="15.875" style="67" customWidth="1"/>
    <col min="7" max="7" width="19.25390625" style="67" customWidth="1"/>
    <col min="8" max="8" width="18.25390625" style="67" customWidth="1"/>
    <col min="9" max="9" width="19.875" style="67" customWidth="1"/>
    <col min="10" max="10" width="8.00390625" style="67" customWidth="1"/>
    <col min="11" max="11" width="15.875" style="67" customWidth="1"/>
    <col min="12" max="12" width="15.875" style="22" customWidth="1"/>
    <col min="13" max="13" width="15.875" style="67" customWidth="1"/>
    <col min="14" max="15" width="14.25390625" style="67" customWidth="1"/>
    <col min="16" max="16384" width="9.125" style="67" customWidth="1"/>
  </cols>
  <sheetData>
    <row r="1" spans="2:15" ht="15">
      <c r="B1" s="20" t="str">
        <f>'formularz oferty'!C4</f>
        <v>DFP.271.175.2022.AMW</v>
      </c>
      <c r="I1" s="21" t="s">
        <v>71</v>
      </c>
      <c r="N1" s="21"/>
      <c r="O1" s="21"/>
    </row>
    <row r="2" spans="8:9" ht="13.5" customHeight="1">
      <c r="H2" s="134" t="s">
        <v>41</v>
      </c>
      <c r="I2" s="134"/>
    </row>
    <row r="3" spans="8:9" ht="15">
      <c r="H3" s="71"/>
      <c r="I3" s="71"/>
    </row>
    <row r="4" spans="6:9" ht="15">
      <c r="F4" s="66"/>
      <c r="G4" s="66"/>
      <c r="H4" s="23"/>
      <c r="I4" s="23"/>
    </row>
    <row r="5" spans="2:9" ht="13.5" customHeight="1">
      <c r="B5" s="24" t="s">
        <v>11</v>
      </c>
      <c r="C5" s="1">
        <v>3</v>
      </c>
      <c r="D5" s="47" t="s">
        <v>39</v>
      </c>
      <c r="E5" s="26"/>
      <c r="F5" s="135"/>
      <c r="G5" s="135"/>
      <c r="H5" s="136"/>
      <c r="I5" s="136"/>
    </row>
    <row r="6" spans="2:9" ht="15">
      <c r="B6" s="24"/>
      <c r="C6" s="23"/>
      <c r="D6" s="26"/>
      <c r="E6" s="66"/>
      <c r="F6" s="1"/>
      <c r="G6" s="66"/>
      <c r="H6" s="1"/>
      <c r="I6" s="27"/>
    </row>
    <row r="7" spans="2:9" ht="15">
      <c r="B7" s="28"/>
      <c r="C7" s="23"/>
      <c r="D7" s="26"/>
      <c r="E7" s="66"/>
      <c r="F7" s="66"/>
      <c r="G7" s="66"/>
      <c r="H7" s="66"/>
      <c r="I7" s="66"/>
    </row>
    <row r="8" spans="1:10" s="29" customFormat="1" ht="27.75" customHeight="1">
      <c r="A8" s="53" t="s">
        <v>23</v>
      </c>
      <c r="B8" s="65" t="s">
        <v>49</v>
      </c>
      <c r="C8" s="151" t="s">
        <v>129</v>
      </c>
      <c r="D8" s="135"/>
      <c r="E8" s="135"/>
      <c r="F8" s="66"/>
      <c r="G8" s="66"/>
      <c r="H8" s="66"/>
      <c r="I8" s="67"/>
      <c r="J8" s="67"/>
    </row>
    <row r="9" spans="1:10" s="29" customFormat="1" ht="189.75" customHeight="1">
      <c r="A9" s="154" t="s">
        <v>128</v>
      </c>
      <c r="B9" s="154"/>
      <c r="C9" s="151"/>
      <c r="D9" s="155"/>
      <c r="E9" s="135"/>
      <c r="F9" s="66"/>
      <c r="G9" s="66"/>
      <c r="H9" s="66"/>
      <c r="I9" s="67"/>
      <c r="J9" s="67"/>
    </row>
    <row r="10" spans="1:10" s="29" customFormat="1" ht="25.5" customHeight="1">
      <c r="A10" s="154" t="s">
        <v>49</v>
      </c>
      <c r="B10" s="154"/>
      <c r="C10" s="78"/>
      <c r="D10" s="73"/>
      <c r="E10" s="72"/>
      <c r="F10" s="66"/>
      <c r="G10" s="66"/>
      <c r="H10" s="66"/>
      <c r="I10" s="67"/>
      <c r="J10" s="67"/>
    </row>
    <row r="11" spans="1:10" s="29" customFormat="1" ht="30.75" customHeight="1">
      <c r="A11" s="48" t="s">
        <v>0</v>
      </c>
      <c r="B11" s="79" t="s">
        <v>143</v>
      </c>
      <c r="C11" s="80">
        <v>24</v>
      </c>
      <c r="D11" s="76"/>
      <c r="E11" s="76"/>
      <c r="F11" s="66"/>
      <c r="G11" s="66"/>
      <c r="H11" s="66"/>
      <c r="I11" s="67"/>
      <c r="J11" s="67"/>
    </row>
    <row r="12" spans="1:10" s="29" customFormat="1" ht="33" customHeight="1">
      <c r="A12" s="48" t="s">
        <v>1</v>
      </c>
      <c r="B12" s="79" t="s">
        <v>144</v>
      </c>
      <c r="C12" s="80">
        <v>90</v>
      </c>
      <c r="D12" s="76"/>
      <c r="E12" s="76"/>
      <c r="F12" s="66"/>
      <c r="G12" s="66"/>
      <c r="H12" s="66"/>
      <c r="I12" s="67"/>
      <c r="J12" s="67"/>
    </row>
    <row r="13" spans="1:10" s="29" customFormat="1" ht="33" customHeight="1">
      <c r="A13" s="48" t="s">
        <v>2</v>
      </c>
      <c r="B13" s="79" t="s">
        <v>145</v>
      </c>
      <c r="C13" s="80">
        <v>90</v>
      </c>
      <c r="D13" s="76"/>
      <c r="E13" s="76"/>
      <c r="F13" s="66"/>
      <c r="G13" s="66"/>
      <c r="H13" s="66"/>
      <c r="I13" s="67"/>
      <c r="J13" s="67"/>
    </row>
    <row r="14" spans="1:10" s="29" customFormat="1" ht="33" customHeight="1">
      <c r="A14" s="48" t="s">
        <v>3</v>
      </c>
      <c r="B14" s="79" t="s">
        <v>146</v>
      </c>
      <c r="C14" s="80">
        <v>96</v>
      </c>
      <c r="D14" s="76"/>
      <c r="E14" s="76"/>
      <c r="F14" s="66"/>
      <c r="G14" s="66"/>
      <c r="H14" s="66"/>
      <c r="I14" s="67"/>
      <c r="J14" s="67"/>
    </row>
    <row r="15" spans="1:10" s="29" customFormat="1" ht="33" customHeight="1">
      <c r="A15" s="48" t="s">
        <v>19</v>
      </c>
      <c r="B15" s="79" t="s">
        <v>147</v>
      </c>
      <c r="C15" s="80">
        <v>48</v>
      </c>
      <c r="D15" s="76"/>
      <c r="E15" s="76"/>
      <c r="F15" s="66"/>
      <c r="G15" s="66"/>
      <c r="H15" s="66"/>
      <c r="I15" s="67"/>
      <c r="J15" s="67"/>
    </row>
    <row r="16" spans="1:10" s="29" customFormat="1" ht="33" customHeight="1">
      <c r="A16" s="48" t="s">
        <v>24</v>
      </c>
      <c r="B16" s="79" t="s">
        <v>148</v>
      </c>
      <c r="C16" s="80">
        <v>48</v>
      </c>
      <c r="D16" s="76"/>
      <c r="E16" s="76"/>
      <c r="F16" s="66"/>
      <c r="G16" s="66"/>
      <c r="H16" s="66"/>
      <c r="I16" s="67"/>
      <c r="J16" s="67"/>
    </row>
    <row r="17" spans="1:10" s="29" customFormat="1" ht="33" customHeight="1">
      <c r="A17" s="48" t="s">
        <v>4</v>
      </c>
      <c r="B17" s="79" t="s">
        <v>149</v>
      </c>
      <c r="C17" s="80">
        <v>336</v>
      </c>
      <c r="D17" s="76"/>
      <c r="E17" s="76"/>
      <c r="F17" s="66"/>
      <c r="G17" s="66"/>
      <c r="H17" s="66"/>
      <c r="I17" s="67"/>
      <c r="J17" s="67"/>
    </row>
    <row r="18" spans="1:10" s="29" customFormat="1" ht="33" customHeight="1">
      <c r="A18" s="48" t="s">
        <v>36</v>
      </c>
      <c r="B18" s="79" t="s">
        <v>150</v>
      </c>
      <c r="C18" s="80">
        <v>336</v>
      </c>
      <c r="D18" s="76"/>
      <c r="E18" s="76"/>
      <c r="F18" s="66"/>
      <c r="G18" s="66"/>
      <c r="H18" s="66"/>
      <c r="I18" s="67"/>
      <c r="J18" s="67"/>
    </row>
    <row r="19" spans="1:10" s="29" customFormat="1" ht="33" customHeight="1">
      <c r="A19" s="48" t="s">
        <v>37</v>
      </c>
      <c r="B19" s="79" t="s">
        <v>151</v>
      </c>
      <c r="C19" s="80">
        <v>336</v>
      </c>
      <c r="D19" s="76"/>
      <c r="E19" s="76"/>
      <c r="F19" s="66"/>
      <c r="G19" s="66"/>
      <c r="H19" s="66"/>
      <c r="I19" s="67"/>
      <c r="J19" s="67"/>
    </row>
    <row r="20" spans="1:10" s="29" customFormat="1" ht="33" customHeight="1">
      <c r="A20" s="48" t="s">
        <v>40</v>
      </c>
      <c r="B20" s="79" t="s">
        <v>152</v>
      </c>
      <c r="C20" s="80">
        <v>48</v>
      </c>
      <c r="D20" s="76"/>
      <c r="E20" s="76"/>
      <c r="F20" s="66"/>
      <c r="G20" s="66"/>
      <c r="H20" s="66"/>
      <c r="I20" s="67"/>
      <c r="J20" s="67"/>
    </row>
    <row r="21" spans="1:10" s="29" customFormat="1" ht="33" customHeight="1">
      <c r="A21" s="48" t="s">
        <v>42</v>
      </c>
      <c r="B21" s="79" t="s">
        <v>153</v>
      </c>
      <c r="C21" s="80">
        <v>48</v>
      </c>
      <c r="D21" s="76"/>
      <c r="E21" s="76"/>
      <c r="F21" s="66"/>
      <c r="G21" s="66"/>
      <c r="H21" s="66"/>
      <c r="I21" s="67"/>
      <c r="J21" s="67"/>
    </row>
    <row r="22" spans="1:10" s="29" customFormat="1" ht="33" customHeight="1">
      <c r="A22" s="48" t="s">
        <v>43</v>
      </c>
      <c r="B22" s="79" t="s">
        <v>154</v>
      </c>
      <c r="C22" s="80">
        <v>24</v>
      </c>
      <c r="D22" s="76"/>
      <c r="E22" s="76"/>
      <c r="F22" s="66"/>
      <c r="G22" s="66"/>
      <c r="H22" s="66"/>
      <c r="I22" s="67"/>
      <c r="J22" s="67"/>
    </row>
    <row r="23" spans="1:10" s="29" customFormat="1" ht="33" customHeight="1">
      <c r="A23" s="48" t="s">
        <v>44</v>
      </c>
      <c r="B23" s="79" t="s">
        <v>155</v>
      </c>
      <c r="C23" s="80">
        <v>24</v>
      </c>
      <c r="D23" s="76"/>
      <c r="E23" s="76"/>
      <c r="F23" s="66"/>
      <c r="G23" s="66"/>
      <c r="H23" s="66"/>
      <c r="I23" s="67"/>
      <c r="J23" s="67"/>
    </row>
    <row r="24" spans="1:10" s="29" customFormat="1" ht="33" customHeight="1">
      <c r="A24" s="48" t="s">
        <v>48</v>
      </c>
      <c r="B24" s="79" t="s">
        <v>156</v>
      </c>
      <c r="C24" s="80">
        <v>48</v>
      </c>
      <c r="D24" s="76"/>
      <c r="E24" s="76"/>
      <c r="F24" s="66"/>
      <c r="G24" s="66"/>
      <c r="H24" s="66"/>
      <c r="I24" s="67"/>
      <c r="J24" s="67"/>
    </row>
    <row r="25" spans="1:10" s="29" customFormat="1" ht="33" customHeight="1">
      <c r="A25" s="48" t="s">
        <v>78</v>
      </c>
      <c r="B25" s="79" t="s">
        <v>157</v>
      </c>
      <c r="C25" s="80">
        <v>40</v>
      </c>
      <c r="D25" s="76"/>
      <c r="E25" s="76"/>
      <c r="F25" s="66"/>
      <c r="G25" s="66"/>
      <c r="H25" s="66"/>
      <c r="I25" s="67"/>
      <c r="J25" s="67"/>
    </row>
    <row r="26" spans="1:10" s="29" customFormat="1" ht="33" customHeight="1">
      <c r="A26" s="48" t="s">
        <v>79</v>
      </c>
      <c r="B26" s="79" t="s">
        <v>158</v>
      </c>
      <c r="C26" s="80">
        <v>40</v>
      </c>
      <c r="D26" s="76"/>
      <c r="E26" s="76"/>
      <c r="F26" s="66"/>
      <c r="G26" s="66"/>
      <c r="H26" s="66"/>
      <c r="I26" s="67"/>
      <c r="J26" s="67"/>
    </row>
    <row r="27" spans="1:10" s="29" customFormat="1" ht="33" customHeight="1">
      <c r="A27" s="48" t="s">
        <v>80</v>
      </c>
      <c r="B27" s="79" t="s">
        <v>159</v>
      </c>
      <c r="C27" s="80">
        <v>40</v>
      </c>
      <c r="D27" s="76"/>
      <c r="E27" s="76"/>
      <c r="F27" s="66"/>
      <c r="G27" s="66"/>
      <c r="H27" s="66"/>
      <c r="I27" s="67"/>
      <c r="J27" s="67"/>
    </row>
    <row r="28" spans="1:10" s="29" customFormat="1" ht="33" customHeight="1">
      <c r="A28" s="48" t="s">
        <v>81</v>
      </c>
      <c r="B28" s="79" t="s">
        <v>160</v>
      </c>
      <c r="C28" s="80">
        <v>192</v>
      </c>
      <c r="D28" s="76"/>
      <c r="E28" s="76"/>
      <c r="F28" s="66"/>
      <c r="G28" s="66"/>
      <c r="H28" s="66"/>
      <c r="I28" s="67"/>
      <c r="J28" s="67"/>
    </row>
    <row r="29" spans="1:10" s="29" customFormat="1" ht="33" customHeight="1">
      <c r="A29" s="48" t="s">
        <v>82</v>
      </c>
      <c r="B29" s="79" t="s">
        <v>161</v>
      </c>
      <c r="C29" s="80">
        <v>192</v>
      </c>
      <c r="D29" s="76"/>
      <c r="E29" s="76"/>
      <c r="F29" s="66"/>
      <c r="G29" s="66"/>
      <c r="H29" s="66"/>
      <c r="I29" s="67"/>
      <c r="J29" s="67"/>
    </row>
    <row r="30" spans="1:10" s="29" customFormat="1" ht="33" customHeight="1">
      <c r="A30" s="48" t="s">
        <v>83</v>
      </c>
      <c r="B30" s="79" t="s">
        <v>162</v>
      </c>
      <c r="C30" s="80">
        <v>192</v>
      </c>
      <c r="D30" s="76"/>
      <c r="E30" s="76"/>
      <c r="F30" s="66"/>
      <c r="G30" s="66"/>
      <c r="H30" s="66"/>
      <c r="I30" s="67"/>
      <c r="J30" s="67"/>
    </row>
    <row r="31" spans="1:10" s="29" customFormat="1" ht="33" customHeight="1">
      <c r="A31" s="105" t="s">
        <v>84</v>
      </c>
      <c r="B31" s="79" t="s">
        <v>163</v>
      </c>
      <c r="C31" s="80">
        <v>192</v>
      </c>
      <c r="D31" s="76"/>
      <c r="E31" s="76"/>
      <c r="F31" s="66"/>
      <c r="G31" s="66"/>
      <c r="H31" s="66"/>
      <c r="I31" s="67"/>
      <c r="J31" s="67"/>
    </row>
    <row r="32" spans="1:10" s="29" customFormat="1" ht="33" customHeight="1">
      <c r="A32" s="105" t="s">
        <v>85</v>
      </c>
      <c r="B32" s="79" t="s">
        <v>164</v>
      </c>
      <c r="C32" s="80">
        <v>96</v>
      </c>
      <c r="D32" s="76"/>
      <c r="E32" s="74"/>
      <c r="F32" s="66"/>
      <c r="G32" s="66"/>
      <c r="H32" s="66"/>
      <c r="I32" s="67"/>
      <c r="J32" s="67"/>
    </row>
    <row r="33" spans="1:10" s="29" customFormat="1" ht="33" customHeight="1">
      <c r="A33" s="105" t="s">
        <v>86</v>
      </c>
      <c r="B33" s="79" t="s">
        <v>165</v>
      </c>
      <c r="C33" s="80">
        <v>96</v>
      </c>
      <c r="D33" s="77"/>
      <c r="E33" s="77"/>
      <c r="F33" s="66"/>
      <c r="G33" s="66"/>
      <c r="H33" s="66"/>
      <c r="I33" s="67"/>
      <c r="J33" s="67"/>
    </row>
    <row r="34" spans="1:10" s="29" customFormat="1" ht="33" customHeight="1">
      <c r="A34" s="48" t="s">
        <v>87</v>
      </c>
      <c r="B34" s="79" t="s">
        <v>166</v>
      </c>
      <c r="C34" s="80">
        <v>336</v>
      </c>
      <c r="D34" s="77"/>
      <c r="E34" s="77"/>
      <c r="F34" s="66"/>
      <c r="G34" s="66"/>
      <c r="H34" s="66"/>
      <c r="I34" s="67"/>
      <c r="J34" s="67"/>
    </row>
    <row r="35" spans="1:10" s="29" customFormat="1" ht="33" customHeight="1">
      <c r="A35" s="48" t="s">
        <v>88</v>
      </c>
      <c r="B35" s="79" t="s">
        <v>167</v>
      </c>
      <c r="C35" s="80">
        <v>336</v>
      </c>
      <c r="D35" s="76"/>
      <c r="E35" s="74"/>
      <c r="F35" s="66"/>
      <c r="G35" s="66"/>
      <c r="H35" s="66"/>
      <c r="I35" s="67"/>
      <c r="J35" s="67"/>
    </row>
    <row r="36" spans="1:10" s="29" customFormat="1" ht="33" customHeight="1">
      <c r="A36" s="48" t="s">
        <v>89</v>
      </c>
      <c r="B36" s="79" t="s">
        <v>168</v>
      </c>
      <c r="C36" s="80">
        <v>384</v>
      </c>
      <c r="D36" s="76"/>
      <c r="E36" s="74"/>
      <c r="F36" s="66"/>
      <c r="G36" s="66"/>
      <c r="H36" s="66"/>
      <c r="I36" s="67"/>
      <c r="J36" s="67"/>
    </row>
    <row r="37" spans="1:10" s="29" customFormat="1" ht="33" customHeight="1">
      <c r="A37" s="48" t="s">
        <v>130</v>
      </c>
      <c r="B37" s="79" t="s">
        <v>169</v>
      </c>
      <c r="C37" s="80">
        <v>384</v>
      </c>
      <c r="D37" s="76"/>
      <c r="E37" s="74"/>
      <c r="F37" s="66"/>
      <c r="G37" s="66"/>
      <c r="H37" s="66"/>
      <c r="I37" s="67"/>
      <c r="J37" s="67"/>
    </row>
    <row r="38" spans="1:10" s="29" customFormat="1" ht="33" customHeight="1">
      <c r="A38" s="48" t="s">
        <v>131</v>
      </c>
      <c r="B38" s="79" t="s">
        <v>170</v>
      </c>
      <c r="C38" s="80">
        <v>48</v>
      </c>
      <c r="D38" s="76"/>
      <c r="E38" s="74"/>
      <c r="F38" s="66"/>
      <c r="G38" s="66"/>
      <c r="H38" s="66"/>
      <c r="I38" s="67"/>
      <c r="J38" s="67"/>
    </row>
    <row r="39" spans="1:10" s="29" customFormat="1" ht="33" customHeight="1">
      <c r="A39" s="48" t="s">
        <v>132</v>
      </c>
      <c r="B39" s="79" t="s">
        <v>171</v>
      </c>
      <c r="C39" s="80">
        <v>48</v>
      </c>
      <c r="D39" s="76"/>
      <c r="E39" s="74"/>
      <c r="F39" s="66"/>
      <c r="G39" s="66"/>
      <c r="H39" s="66"/>
      <c r="I39" s="67"/>
      <c r="J39" s="67"/>
    </row>
    <row r="40" spans="1:10" s="29" customFormat="1" ht="33" customHeight="1">
      <c r="A40" s="48" t="s">
        <v>133</v>
      </c>
      <c r="B40" s="79" t="s">
        <v>172</v>
      </c>
      <c r="C40" s="80">
        <v>48</v>
      </c>
      <c r="D40" s="76"/>
      <c r="E40" s="74"/>
      <c r="F40" s="66"/>
      <c r="G40" s="66"/>
      <c r="H40" s="66"/>
      <c r="I40" s="67"/>
      <c r="J40" s="67"/>
    </row>
    <row r="41" spans="1:10" s="29" customFormat="1" ht="33" customHeight="1">
      <c r="A41" s="48" t="s">
        <v>134</v>
      </c>
      <c r="B41" s="79" t="s">
        <v>173</v>
      </c>
      <c r="C41" s="80">
        <v>384</v>
      </c>
      <c r="D41" s="76"/>
      <c r="E41" s="74"/>
      <c r="F41" s="66"/>
      <c r="G41" s="66"/>
      <c r="H41" s="66"/>
      <c r="I41" s="67"/>
      <c r="J41" s="67"/>
    </row>
    <row r="42" spans="1:10" s="29" customFormat="1" ht="33" customHeight="1">
      <c r="A42" s="48" t="s">
        <v>135</v>
      </c>
      <c r="B42" s="79" t="s">
        <v>174</v>
      </c>
      <c r="C42" s="80">
        <v>384</v>
      </c>
      <c r="D42" s="76"/>
      <c r="E42" s="74"/>
      <c r="F42" s="66"/>
      <c r="G42" s="66"/>
      <c r="H42" s="66"/>
      <c r="I42" s="67"/>
      <c r="J42" s="67"/>
    </row>
    <row r="43" spans="1:10" s="29" customFormat="1" ht="33" customHeight="1">
      <c r="A43" s="48" t="s">
        <v>136</v>
      </c>
      <c r="B43" s="79" t="s">
        <v>175</v>
      </c>
      <c r="C43" s="80">
        <v>450</v>
      </c>
      <c r="D43" s="76"/>
      <c r="E43" s="74"/>
      <c r="F43" s="66"/>
      <c r="G43" s="66"/>
      <c r="H43" s="66"/>
      <c r="I43" s="67"/>
      <c r="J43" s="67"/>
    </row>
    <row r="44" spans="1:10" s="29" customFormat="1" ht="33" customHeight="1">
      <c r="A44" s="48" t="s">
        <v>137</v>
      </c>
      <c r="B44" s="79" t="s">
        <v>175</v>
      </c>
      <c r="C44" s="80">
        <v>450</v>
      </c>
      <c r="D44" s="76"/>
      <c r="E44" s="74"/>
      <c r="F44" s="66"/>
      <c r="G44" s="66"/>
      <c r="H44" s="66"/>
      <c r="I44" s="67"/>
      <c r="J44" s="67"/>
    </row>
    <row r="45" spans="1:10" s="29" customFormat="1" ht="33" customHeight="1">
      <c r="A45" s="48" t="s">
        <v>138</v>
      </c>
      <c r="B45" s="79" t="s">
        <v>176</v>
      </c>
      <c r="C45" s="80">
        <v>48</v>
      </c>
      <c r="D45" s="76"/>
      <c r="E45" s="74"/>
      <c r="F45" s="66"/>
      <c r="G45" s="66"/>
      <c r="H45" s="66"/>
      <c r="I45" s="67"/>
      <c r="J45" s="67"/>
    </row>
    <row r="46" spans="1:10" s="29" customFormat="1" ht="33" customHeight="1">
      <c r="A46" s="48" t="s">
        <v>139</v>
      </c>
      <c r="B46" s="79" t="s">
        <v>177</v>
      </c>
      <c r="C46" s="80">
        <v>48</v>
      </c>
      <c r="D46" s="76"/>
      <c r="E46" s="74"/>
      <c r="F46" s="66"/>
      <c r="G46" s="66"/>
      <c r="H46" s="66"/>
      <c r="I46" s="67"/>
      <c r="J46" s="67"/>
    </row>
    <row r="47" spans="1:10" s="29" customFormat="1" ht="33" customHeight="1">
      <c r="A47" s="48" t="s">
        <v>140</v>
      </c>
      <c r="B47" s="79" t="s">
        <v>178</v>
      </c>
      <c r="C47" s="80">
        <v>4000</v>
      </c>
      <c r="D47" s="76"/>
      <c r="E47" s="74"/>
      <c r="F47" s="66"/>
      <c r="G47" s="66"/>
      <c r="H47" s="66"/>
      <c r="I47" s="67"/>
      <c r="J47" s="67"/>
    </row>
    <row r="48" spans="1:10" s="29" customFormat="1" ht="33" customHeight="1">
      <c r="A48" s="48" t="s">
        <v>141</v>
      </c>
      <c r="B48" s="79" t="s">
        <v>179</v>
      </c>
      <c r="C48" s="80">
        <v>200</v>
      </c>
      <c r="D48" s="76"/>
      <c r="E48" s="74"/>
      <c r="F48" s="66"/>
      <c r="G48" s="66"/>
      <c r="H48" s="66"/>
      <c r="I48" s="67"/>
      <c r="J48" s="67"/>
    </row>
    <row r="49" spans="1:10" s="29" customFormat="1" ht="33" customHeight="1">
      <c r="A49" s="48" t="s">
        <v>142</v>
      </c>
      <c r="B49" s="79" t="s">
        <v>180</v>
      </c>
      <c r="C49" s="80">
        <v>2800</v>
      </c>
      <c r="D49" s="77"/>
      <c r="E49" s="77"/>
      <c r="F49" s="66"/>
      <c r="G49" s="66"/>
      <c r="H49" s="66"/>
      <c r="I49" s="67"/>
      <c r="J49" s="67"/>
    </row>
    <row r="50" spans="1:11" s="29" customFormat="1" ht="48" customHeight="1">
      <c r="A50" s="48" t="s">
        <v>182</v>
      </c>
      <c r="B50" s="79" t="s">
        <v>181</v>
      </c>
      <c r="C50" s="80">
        <v>200</v>
      </c>
      <c r="D50" s="26"/>
      <c r="E50" s="33"/>
      <c r="F50" s="34"/>
      <c r="G50" s="34"/>
      <c r="H50" s="34"/>
      <c r="I50" s="34"/>
      <c r="J50" s="67"/>
      <c r="K50" s="67"/>
    </row>
    <row r="51" spans="1:11" s="29" customFormat="1" ht="27.75" customHeight="1">
      <c r="A51" s="149" t="s">
        <v>94</v>
      </c>
      <c r="B51" s="150"/>
      <c r="C51" s="64" t="s">
        <v>38</v>
      </c>
      <c r="D51" s="65" t="s">
        <v>95</v>
      </c>
      <c r="E51" s="33"/>
      <c r="F51" s="34"/>
      <c r="G51" s="34"/>
      <c r="H51" s="34"/>
      <c r="I51" s="34"/>
      <c r="J51" s="67"/>
      <c r="K51" s="67"/>
    </row>
    <row r="52" spans="1:11" s="29" customFormat="1" ht="27.75" customHeight="1">
      <c r="A52" s="81" t="s">
        <v>187</v>
      </c>
      <c r="B52" s="82" t="s">
        <v>184</v>
      </c>
      <c r="C52" s="83" t="s">
        <v>186</v>
      </c>
      <c r="D52" s="84" t="s">
        <v>185</v>
      </c>
      <c r="E52" s="33"/>
      <c r="F52" s="34"/>
      <c r="G52" s="34"/>
      <c r="H52" s="34"/>
      <c r="I52" s="34"/>
      <c r="J52" s="67"/>
      <c r="K52" s="67"/>
    </row>
    <row r="53" spans="1:11" s="29" customFormat="1" ht="66.75" customHeight="1">
      <c r="A53" s="30"/>
      <c r="B53" s="106" t="s">
        <v>90</v>
      </c>
      <c r="C53" s="52"/>
      <c r="D53" s="52"/>
      <c r="E53" s="33"/>
      <c r="F53" s="34"/>
      <c r="G53" s="34"/>
      <c r="H53" s="34"/>
      <c r="I53" s="34"/>
      <c r="J53" s="67"/>
      <c r="K53" s="67"/>
    </row>
    <row r="54" spans="1:11" s="29" customFormat="1" ht="15">
      <c r="A54" s="30"/>
      <c r="B54" s="31"/>
      <c r="C54" s="32"/>
      <c r="D54" s="32"/>
      <c r="E54" s="33"/>
      <c r="F54" s="34"/>
      <c r="G54" s="34"/>
      <c r="H54" s="34"/>
      <c r="I54" s="34"/>
      <c r="J54" s="67"/>
      <c r="K54" s="67"/>
    </row>
    <row r="55" spans="1:12" ht="18.75" customHeight="1">
      <c r="A55" s="139" t="s">
        <v>47</v>
      </c>
      <c r="B55" s="139"/>
      <c r="C55" s="35"/>
      <c r="D55" s="35"/>
      <c r="E55" s="35"/>
      <c r="F55" s="36"/>
      <c r="G55" s="36"/>
      <c r="H55" s="36"/>
      <c r="I55" s="36"/>
      <c r="L55" s="67"/>
    </row>
    <row r="56" spans="1:12" ht="60" customHeight="1">
      <c r="A56" s="49" t="s">
        <v>23</v>
      </c>
      <c r="B56" s="50" t="s">
        <v>35</v>
      </c>
      <c r="C56" s="51" t="s">
        <v>38</v>
      </c>
      <c r="D56" s="50" t="s">
        <v>46</v>
      </c>
      <c r="E56" s="50" t="s">
        <v>50</v>
      </c>
      <c r="F56" s="50" t="s">
        <v>53</v>
      </c>
      <c r="G56" s="50" t="s">
        <v>54</v>
      </c>
      <c r="H56" s="49" t="s">
        <v>74</v>
      </c>
      <c r="I56" s="49" t="s">
        <v>75</v>
      </c>
      <c r="L56" s="67"/>
    </row>
    <row r="57" spans="1:12" ht="15">
      <c r="A57" s="38" t="s">
        <v>0</v>
      </c>
      <c r="B57" s="39" t="s">
        <v>52</v>
      </c>
      <c r="C57" s="40"/>
      <c r="D57" s="68"/>
      <c r="E57" s="41"/>
      <c r="F57" s="41"/>
      <c r="G57" s="41"/>
      <c r="H57" s="42"/>
      <c r="I57" s="43">
        <f>ROUND(ROUND(H57,2)*F57,2)</f>
        <v>0</v>
      </c>
      <c r="L57" s="67"/>
    </row>
    <row r="58" spans="1:12" ht="15">
      <c r="A58" s="38" t="s">
        <v>1</v>
      </c>
      <c r="B58" s="39"/>
      <c r="C58" s="40"/>
      <c r="D58" s="68"/>
      <c r="E58" s="41"/>
      <c r="F58" s="41"/>
      <c r="G58" s="41"/>
      <c r="H58" s="42"/>
      <c r="I58" s="43">
        <f>ROUND(ROUND(H58,2)*F58,2)</f>
        <v>0</v>
      </c>
      <c r="L58" s="67"/>
    </row>
    <row r="59" spans="1:12" ht="15">
      <c r="A59" s="38" t="s">
        <v>2</v>
      </c>
      <c r="B59" s="39"/>
      <c r="C59" s="40"/>
      <c r="D59" s="68"/>
      <c r="E59" s="41"/>
      <c r="F59" s="41"/>
      <c r="G59" s="41"/>
      <c r="H59" s="42"/>
      <c r="I59" s="43">
        <f>ROUND(ROUND(H59,2)*F59,2)</f>
        <v>0</v>
      </c>
      <c r="L59" s="67"/>
    </row>
    <row r="60" spans="1:12" ht="15">
      <c r="A60" s="38" t="s">
        <v>51</v>
      </c>
      <c r="B60" s="39"/>
      <c r="C60" s="40"/>
      <c r="D60" s="68"/>
      <c r="E60" s="41"/>
      <c r="F60" s="41"/>
      <c r="G60" s="41"/>
      <c r="H60" s="42"/>
      <c r="I60" s="43">
        <f>ROUND(ROUND(H60,2)*F60,2)</f>
        <v>0</v>
      </c>
      <c r="L60" s="67"/>
    </row>
    <row r="61" spans="1:12" ht="15">
      <c r="A61" s="38"/>
      <c r="B61" s="39"/>
      <c r="C61" s="40"/>
      <c r="D61" s="68"/>
      <c r="E61" s="41"/>
      <c r="F61" s="41"/>
      <c r="G61" s="41"/>
      <c r="H61" s="42"/>
      <c r="I61" s="43">
        <f>ROUND(ROUND(H61,2)*F61,2)</f>
        <v>0</v>
      </c>
      <c r="L61" s="67"/>
    </row>
    <row r="62" spans="1:12" ht="13.5" customHeight="1">
      <c r="A62" s="66"/>
      <c r="B62" s="66"/>
      <c r="C62" s="66"/>
      <c r="D62" s="66"/>
      <c r="E62" s="66"/>
      <c r="F62" s="66"/>
      <c r="G62" s="66"/>
      <c r="H62" s="44" t="s">
        <v>72</v>
      </c>
      <c r="I62" s="45">
        <f>SUM(I57:I61)</f>
        <v>0</v>
      </c>
      <c r="L62" s="67"/>
    </row>
    <row r="63" spans="1:12" ht="63" customHeight="1">
      <c r="A63" s="148" t="s">
        <v>55</v>
      </c>
      <c r="B63" s="148"/>
      <c r="C63" s="148"/>
      <c r="D63" s="148"/>
      <c r="E63" s="148"/>
      <c r="F63" s="148"/>
      <c r="G63" s="148"/>
      <c r="H63" s="148"/>
      <c r="I63" s="148"/>
      <c r="L63" s="67"/>
    </row>
    <row r="64" spans="1:9" ht="15">
      <c r="A64" s="147" t="s">
        <v>73</v>
      </c>
      <c r="B64" s="147"/>
      <c r="C64" s="147"/>
      <c r="D64" s="147"/>
      <c r="E64" s="147"/>
      <c r="F64" s="147"/>
      <c r="G64" s="147"/>
      <c r="H64" s="147"/>
      <c r="I64" s="147"/>
    </row>
    <row r="65" spans="2:5" ht="15">
      <c r="B65" s="67" t="s">
        <v>76</v>
      </c>
      <c r="E65" s="46"/>
    </row>
    <row r="66" spans="1:9" ht="42.75">
      <c r="A66" s="101" t="s">
        <v>23</v>
      </c>
      <c r="B66" s="100" t="s">
        <v>49</v>
      </c>
      <c r="C66" s="102" t="s">
        <v>38</v>
      </c>
      <c r="D66" s="102" t="s">
        <v>189</v>
      </c>
      <c r="E66" s="144" t="s">
        <v>190</v>
      </c>
      <c r="F66" s="145"/>
      <c r="G66" s="100" t="s">
        <v>191</v>
      </c>
      <c r="H66" s="2" t="s">
        <v>192</v>
      </c>
      <c r="I66" s="2" t="s">
        <v>193</v>
      </c>
    </row>
    <row r="67" spans="1:9" ht="15">
      <c r="A67" s="99" t="s">
        <v>37</v>
      </c>
      <c r="B67" s="103" t="s">
        <v>197</v>
      </c>
      <c r="C67" s="104">
        <v>24</v>
      </c>
      <c r="D67" s="105" t="s">
        <v>196</v>
      </c>
      <c r="E67" s="130"/>
      <c r="F67" s="146"/>
      <c r="G67" s="99"/>
      <c r="H67" s="99"/>
      <c r="I67" s="43">
        <f>ROUND(ROUND(H67,2)*C67,2)</f>
        <v>0</v>
      </c>
    </row>
    <row r="68" spans="1:9" ht="15">
      <c r="A68" s="147" t="s">
        <v>73</v>
      </c>
      <c r="B68" s="147"/>
      <c r="C68" s="147"/>
      <c r="D68" s="147"/>
      <c r="E68" s="147"/>
      <c r="F68" s="147"/>
      <c r="G68" s="147"/>
      <c r="H68" s="147"/>
      <c r="I68" s="147"/>
    </row>
  </sheetData>
  <sheetProtection/>
  <mergeCells count="15">
    <mergeCell ref="E66:F66"/>
    <mergeCell ref="E67:F67"/>
    <mergeCell ref="A68:I68"/>
    <mergeCell ref="A10:B10"/>
    <mergeCell ref="A51:B51"/>
    <mergeCell ref="A55:B55"/>
    <mergeCell ref="A63:I63"/>
    <mergeCell ref="A64:I64"/>
    <mergeCell ref="A9:B9"/>
    <mergeCell ref="H2:I2"/>
    <mergeCell ref="F5:G5"/>
    <mergeCell ref="H5:I5"/>
    <mergeCell ref="C8:C9"/>
    <mergeCell ref="D8:D9"/>
    <mergeCell ref="E8:E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Matys-Węglowska</cp:lastModifiedBy>
  <cp:lastPrinted>2021-02-03T13:23:25Z</cp:lastPrinted>
  <dcterms:created xsi:type="dcterms:W3CDTF">2003-05-16T10:10:29Z</dcterms:created>
  <dcterms:modified xsi:type="dcterms:W3CDTF">2023-01-23T07:29:44Z</dcterms:modified>
  <cp:category/>
  <cp:version/>
  <cp:contentType/>
  <cp:contentStatus/>
</cp:coreProperties>
</file>