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>
    <definedName name="Excel_BuiltIn_Print_Area_1">#REF!</definedName>
    <definedName name="Excel_BuiltIn_Print_Area_2">#REF!</definedName>
    <definedName name="_xlnm.Print_Area" localSheetId="0">'2022'!$A$1:$K$28</definedName>
  </definedNames>
  <calcPr fullCalcOnLoad="1"/>
</workbook>
</file>

<file path=xl/sharedStrings.xml><?xml version="1.0" encoding="utf-8"?>
<sst xmlns="http://schemas.openxmlformats.org/spreadsheetml/2006/main" count="145" uniqueCount="61">
  <si>
    <t>Lp.</t>
  </si>
  <si>
    <t>Opis przedmiotu zamówienia</t>
  </si>
  <si>
    <t>Cena jednostkowa netto</t>
  </si>
  <si>
    <t>Wartość netto</t>
  </si>
  <si>
    <t>Cena jednostkowa brutto</t>
  </si>
  <si>
    <t>Wartość brutto</t>
  </si>
  <si>
    <t>x</t>
  </si>
  <si>
    <t>Vat (%)</t>
  </si>
  <si>
    <t>Elektroda ablacyjna RF do systemu elektroanatomicznego 3D z chłodzeniem cieczą i czujnikiem siły nacisku</t>
  </si>
  <si>
    <t>Dren do elektrody ablacyjnej z chłodzoną końcówką</t>
  </si>
  <si>
    <t>Dzierżawa systemu elktroanatomicznego 3D do ablacji zaburzeń rytmu serca</t>
  </si>
  <si>
    <t>VAT</t>
  </si>
  <si>
    <t>Elektroda wewnątrzsercowa diagnostyczna nawigacyjna 5-cio ramienna</t>
  </si>
  <si>
    <t>Elektroda wewnątrzsercowa diagnostyczna 10-biegunowa do zatoki wieńcowej</t>
  </si>
  <si>
    <t>Przewód łączący generator RF z systemem elektrofizjologicznym</t>
  </si>
  <si>
    <t>Przewód łączący generator RF z systemem elektroanatomicznym 3D</t>
  </si>
  <si>
    <t>Przewód łączący elektrodę ablacyjną RF do systemu elektroanatomicznego 3D z chłodzeniem cieczą i czujnikiem siły nacisku z systemem elektroanatomicznum 3D</t>
  </si>
  <si>
    <t>Oferowane numery katalogowe</t>
  </si>
  <si>
    <t>Zamawiana ilość na okres 36 miesięcy</t>
  </si>
  <si>
    <t>Zamawiana ilość na okres 36 miesiecy (sztuka)</t>
  </si>
  <si>
    <t>Komplet elektrod referencyjnych do ablacji (6 sztuk)</t>
  </si>
  <si>
    <t>Cena jednostkowa netto za miesiąc dzierżawy</t>
  </si>
  <si>
    <t>Cena jednostkowa brutto za miesiąc dzierżawy</t>
  </si>
  <si>
    <t>Wartość netto za 36 miesięcy</t>
  </si>
  <si>
    <t>Wartość brutto za 36 miesięcy</t>
  </si>
  <si>
    <t>Przewód łączący elektrodę wewnątrzsercową diagnostyczną nawigacyjną 5-cio ramienną z systemem elektroanatomicznym 3D</t>
  </si>
  <si>
    <t>Przewód łączący elektrodę wewnątrzsercową diagnostyczną nawigacyjną 5-cio ramienną z PIU (dongle cable)</t>
  </si>
  <si>
    <t>Przewód łączący elektrodę wewnątrzsercową diagnostyczną nawigacyjną 8-mio ramienną z systemem elektroanatomicznym 3D</t>
  </si>
  <si>
    <t>Przewód łączący elektrodę wewnątrzsercową diagnostyczną 10-biegunową z systemem elektrofizjologicznym</t>
  </si>
  <si>
    <t>Przewód łączący elektrodę wewnątrzsercową diagnostyczną 10-biegunową z systemem elektroanatomicznym 3D</t>
  </si>
  <si>
    <t>Przewód łączący elektrodę wewnątrzsercową diagnostyczną sterowalną 10-biegunową z systemem elektroanatomicznym 3D</t>
  </si>
  <si>
    <t>Elektroda ablacyjna RF do systemu elektroanatomicznego 3D z chłodzeniem cieczą i czujnikiem siły nacisku  oraz wektorem siły nacisku pracująca w trybie temperatury, posiadająca 3 microelektrody na końcówce oraz 6 czujników termopary</t>
  </si>
  <si>
    <t>Przewód łączący elektrodę ablacyjną RF do systemu elektroanatomicznego 3D z chłodzeniem cieczą i czujnikiem siły nacisku oraz posiadająca 3 mikroelektrody na końcówce oraz 6 czujników termopary z systemem elektroanatomicznym 3D</t>
  </si>
  <si>
    <t>Przewód łączący elektrodę ablacyjną RF do systemu elektroanatomicznego 3D z chłodzeniem cieczą i czujnikiem siły nacisku oraz posiadająca 3 mikroelektrody na końcówce oraz 6 czujników termopary z PIU (dongle cable)</t>
  </si>
  <si>
    <t>Elektroda wewnątrzsercowa diagnostyczna nawigacyjna 8-ramienna do systemu elektroanatomicznego 3D</t>
  </si>
  <si>
    <t>Elektroda wewnątrzsercowa diagnostyczna sterowalna 10-biegunowa z możliwością tworzenia mapy aktywacyjnej/napięciowej w systemie 3D</t>
  </si>
  <si>
    <t>Dzierżawa generatora współpracującego z elektrodą ablacyjną posiadającą mikroelektrody oraz 6 czujnikó termopary</t>
  </si>
  <si>
    <t>Zadanie nr 1B: Dzierżawa systemu elektroanatomicznego 3D do ablacji zaburzeń rytmu serca wraz z dostawą materiałów zużywalnych</t>
  </si>
  <si>
    <t>Zadanie nr 1A: Materiały zużywalne do systemu elektroanatomicznego 3D do ablacji zaburzeń rytmu serca</t>
  </si>
  <si>
    <t>Nazwa producenta wyrobu</t>
  </si>
  <si>
    <t>Nazwa wyrobu</t>
  </si>
  <si>
    <t>Elektroda wewnątrzsercowa, diagnostyczna, nawigacyjna, wielopolowa:Co najmniej 16 elektrod. Średnica haftu elektrody 8F. Długość: 105 cm. Wyposażona w czujnik pola magnetycznego, umożliwiająca analizowanie dwukierunkowego, prostopadłego wektora kierunku propagacji arytmii. Odległość między pierścieniami 3-3-3 mm.</t>
  </si>
  <si>
    <t>Przewód łączący elektrodę ablacyjną RF z chłodzeniem cieczą i czujnikiem siły nacisku z systemem elektroanatomicznym</t>
  </si>
  <si>
    <t>Przewód łączący elektrodę wewnątrzsercową diagnostyczną, wielopolową z systemem elektroanatomicznym</t>
  </si>
  <si>
    <t>Dzierżawa systemu elktroanatomicznego do trójwymiarowego mapowania serca, wymagania Przedstawiono w załączniku</t>
  </si>
  <si>
    <t>Dzierżawa generatora prądu RF współpracującego z systemem.wymagania:Kompatybilny z systemem z pozycji nr 1</t>
  </si>
  <si>
    <t>Dzierżawa pompy chłodzącej współpracującej z systemem: wymagania Kompatybilny z systemem z pozycji nr 1</t>
  </si>
  <si>
    <t>Zadanie nr 2A: Materiały zużywalne do systemu elektroanatomicznego do trójwymiarowego mapowania serca</t>
  </si>
  <si>
    <t>Zadanie nr 2B: Dzierżawa systemu elektroanatomicznego do trójwymiarowego mapowania serca</t>
  </si>
  <si>
    <t>RAZEM 1A</t>
  </si>
  <si>
    <t>RAZEM 1B</t>
  </si>
  <si>
    <t>RAZEM 1 A + 1 B</t>
  </si>
  <si>
    <t>RAZEM 2A</t>
  </si>
  <si>
    <t>RAZEM 2B</t>
  </si>
  <si>
    <t>RAZEM 2A + 2B</t>
  </si>
  <si>
    <t>X</t>
  </si>
  <si>
    <t>WARTOŚĆ RYNKOWA DZIERŻAWIONEGO SPRZĘTU NA DZIEŃ SKŁADANIA OFERTY       ( ZŁ netto +VAT )</t>
  </si>
  <si>
    <r>
      <rPr>
        <b/>
        <sz val="10"/>
        <rFont val="Times New Roman"/>
        <family val="1"/>
      </rPr>
      <t>Dren do pompy chłodzącej</t>
    </r>
    <r>
      <rPr>
        <sz val="10"/>
        <rFont val="Times New Roman"/>
        <family val="1"/>
      </rPr>
      <t xml:space="preserve">:Jednorazowego użytku, sterylny. Kompatybilny z dzierżawioną pompą chłodzącą z pozycji </t>
    </r>
    <r>
      <rPr>
        <sz val="10"/>
        <color indexed="10"/>
        <rFont val="Times New Roman"/>
        <family val="1"/>
      </rPr>
      <t>nr 2B.3</t>
    </r>
  </si>
  <si>
    <r>
      <rPr>
        <b/>
        <sz val="10"/>
        <rFont val="Times New Roman"/>
        <family val="1"/>
      </rPr>
      <t>Elektroda dyspersyjna do generatora RF</t>
    </r>
    <r>
      <rPr>
        <sz val="10"/>
        <rFont val="Times New Roman"/>
        <family val="1"/>
      </rPr>
      <t xml:space="preserve">:Jednorazowego użytku, sterylna. Elektroda zewnętrzna, dyspersyjna, samoprzylepna. Kompatybilny z dzierżawionym systemem z pozycji </t>
    </r>
    <r>
      <rPr>
        <sz val="10"/>
        <color indexed="10"/>
        <rFont val="Times New Roman"/>
        <family val="1"/>
      </rPr>
      <t>nr 2B.1</t>
    </r>
  </si>
  <si>
    <r>
      <rPr>
        <b/>
        <sz val="10"/>
        <rFont val="Times New Roman"/>
        <family val="1"/>
      </rPr>
      <t>Zestaw elektrod zewnętrznych</t>
    </r>
    <r>
      <rPr>
        <sz val="10"/>
        <rFont val="Times New Roman"/>
        <family val="1"/>
      </rPr>
      <t>:Jednorazowego użytku. Zestaw zawierający 6 elektrod nawigacyjnych niesterylnych, samoprzylepnych oraz jedną elektrodę referencyjną kompatybilną z oferowanym systemem z pozycji</t>
    </r>
    <r>
      <rPr>
        <sz val="10"/>
        <color indexed="10"/>
        <rFont val="Times New Roman"/>
        <family val="1"/>
      </rPr>
      <t xml:space="preserve"> 2B.1.</t>
    </r>
  </si>
  <si>
    <r>
      <t xml:space="preserve">Elektroda ablacyjna RF do systemu elektroanatomicznego 3D z chłodzeniem cieczą i czujnikiem siły nacisku wyposażona w czujnik pola magnetycznego, z fleksyjnym tipem kompatybilna z oferowanym systemem elektroanatomicznym z pozycji </t>
    </r>
    <r>
      <rPr>
        <sz val="10"/>
        <color indexed="10"/>
        <rFont val="Times New Roman"/>
        <family val="1"/>
      </rPr>
      <t>2B.1</t>
    </r>
    <r>
      <rPr>
        <sz val="10"/>
        <rFont val="Times New Roman"/>
        <family val="1"/>
      </rPr>
      <t xml:space="preserve">:Średnica 8F. Wyposażona w tip typu FLEX optymalizujący chłodzenie. Wyposażona w dwa czujniki pola magnetycznego. Pomiar siły nacisku bazujący na metodzie załamania światła. Kompatybilna z generatorem prądu z pozycji </t>
    </r>
    <r>
      <rPr>
        <sz val="10"/>
        <color indexed="10"/>
        <rFont val="Times New Roman"/>
        <family val="1"/>
      </rPr>
      <t>2B.2.</t>
    </r>
    <r>
      <rPr>
        <sz val="10"/>
        <rFont val="Times New Roman"/>
        <family val="1"/>
      </rPr>
      <t xml:space="preserve"> Kompatybilna z systemem elektroanatomicznym z pozycji</t>
    </r>
    <r>
      <rPr>
        <sz val="10"/>
        <color indexed="10"/>
        <rFont val="Times New Roman"/>
        <family val="1"/>
      </rPr>
      <t xml:space="preserve"> 2B.1</t>
    </r>
    <r>
      <rPr>
        <sz val="10"/>
        <rFont val="Times New Roman"/>
        <family val="1"/>
      </rPr>
      <t xml:space="preserve">. Regulowane zgięcie końcówki. Monitorowanie temperatury. Dostępne rózne krzywizny jedno i dwukierunkowe. Rozstaw elektrod: 2-2-2. Chłodzenie końcówki elektrody solą fizjologiczną. Kompatybilność z pompą z pozycji </t>
    </r>
    <r>
      <rPr>
        <sz val="10"/>
        <color indexed="10"/>
        <rFont val="Times New Roman"/>
        <family val="1"/>
      </rPr>
      <t>2B.3</t>
    </r>
    <r>
      <rPr>
        <sz val="10"/>
        <rFont val="Times New Roman"/>
        <family val="1"/>
      </rPr>
      <t>Czujnik siły nacisku elektrody na tkankę.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</si>
</sst>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.0000"/>
    <numFmt numFmtId="167" formatCode="#,##0.00\ &quot;zł&quot;"/>
    <numFmt numFmtId="168" formatCode="0.000"/>
    <numFmt numFmtId="169" formatCode="0.000000"/>
    <numFmt numFmtId="170" formatCode="0.00000"/>
    <numFmt numFmtId="171" formatCode="0.0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6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7030A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165" fontId="46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Layout" workbookViewId="0" topLeftCell="A38">
      <selection activeCell="B33" sqref="B33"/>
    </sheetView>
  </sheetViews>
  <sheetFormatPr defaultColWidth="9.00390625" defaultRowHeight="12.75"/>
  <cols>
    <col min="1" max="1" width="3.25390625" style="23" bestFit="1" customWidth="1"/>
    <col min="2" max="2" width="38.75390625" style="22" customWidth="1"/>
    <col min="3" max="3" width="13.625" style="22" customWidth="1"/>
    <col min="4" max="4" width="10.25390625" style="22" bestFit="1" customWidth="1"/>
    <col min="5" max="5" width="13.75390625" style="22" bestFit="1" customWidth="1"/>
    <col min="6" max="6" width="4.125" style="22" bestFit="1" customWidth="1"/>
    <col min="7" max="7" width="10.25390625" style="22" bestFit="1" customWidth="1"/>
    <col min="8" max="8" width="13.75390625" style="22" bestFit="1" customWidth="1"/>
    <col min="9" max="9" width="11.625" style="22" bestFit="1" customWidth="1"/>
    <col min="10" max="10" width="6.375" style="22" bestFit="1" customWidth="1"/>
    <col min="11" max="11" width="10.00390625" style="22" customWidth="1"/>
    <col min="12" max="12" width="15.00390625" style="29" customWidth="1"/>
    <col min="13" max="14" width="10.00390625" style="22" bestFit="1" customWidth="1"/>
    <col min="15" max="16384" width="9.125" style="22" customWidth="1"/>
  </cols>
  <sheetData>
    <row r="1" spans="1:12" s="1" customFormat="1" ht="26.25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4"/>
    </row>
    <row r="2" spans="1:12" s="2" customFormat="1" ht="42">
      <c r="A2" s="38" t="s">
        <v>0</v>
      </c>
      <c r="B2" s="38" t="s">
        <v>1</v>
      </c>
      <c r="C2" s="38" t="s">
        <v>19</v>
      </c>
      <c r="D2" s="38" t="s">
        <v>2</v>
      </c>
      <c r="E2" s="38" t="s">
        <v>3</v>
      </c>
      <c r="F2" s="38" t="s">
        <v>7</v>
      </c>
      <c r="G2" s="38" t="s">
        <v>4</v>
      </c>
      <c r="H2" s="38" t="s">
        <v>5</v>
      </c>
      <c r="I2" s="38" t="s">
        <v>39</v>
      </c>
      <c r="J2" s="38" t="s">
        <v>40</v>
      </c>
      <c r="K2" s="38" t="s">
        <v>17</v>
      </c>
      <c r="L2" s="25"/>
    </row>
    <row r="3" spans="1:14" s="2" customFormat="1" ht="25.5">
      <c r="A3" s="3">
        <v>1</v>
      </c>
      <c r="B3" s="4" t="s">
        <v>9</v>
      </c>
      <c r="C3" s="5">
        <v>600</v>
      </c>
      <c r="D3" s="6"/>
      <c r="E3" s="7"/>
      <c r="F3" s="9">
        <v>8</v>
      </c>
      <c r="G3" s="6">
        <f>D3+8%*D3</f>
        <v>0</v>
      </c>
      <c r="H3" s="7">
        <f>E3+8%*E3</f>
        <v>0</v>
      </c>
      <c r="I3" s="7"/>
      <c r="J3" s="7"/>
      <c r="K3" s="3"/>
      <c r="L3" s="25"/>
      <c r="M3" s="30"/>
      <c r="N3" s="7"/>
    </row>
    <row r="4" spans="1:14" s="8" customFormat="1" ht="38.25">
      <c r="A4" s="3">
        <v>2</v>
      </c>
      <c r="B4" s="4" t="s">
        <v>8</v>
      </c>
      <c r="C4" s="5">
        <v>600</v>
      </c>
      <c r="D4" s="6"/>
      <c r="E4" s="7"/>
      <c r="F4" s="9">
        <v>8</v>
      </c>
      <c r="G4" s="6">
        <f aca="true" t="shared" si="0" ref="G4:G21">D4+8%*D4</f>
        <v>0</v>
      </c>
      <c r="H4" s="7">
        <f aca="true" t="shared" si="1" ref="H4:H22">E4+8%*E4</f>
        <v>0</v>
      </c>
      <c r="I4" s="7"/>
      <c r="J4" s="7"/>
      <c r="K4" s="3"/>
      <c r="L4" s="25"/>
      <c r="M4" s="30"/>
      <c r="N4" s="7"/>
    </row>
    <row r="5" spans="1:14" s="8" customFormat="1" ht="76.5">
      <c r="A5" s="3">
        <v>3</v>
      </c>
      <c r="B5" s="33" t="s">
        <v>31</v>
      </c>
      <c r="C5" s="5">
        <v>150</v>
      </c>
      <c r="D5" s="6"/>
      <c r="E5" s="7"/>
      <c r="F5" s="9">
        <v>8</v>
      </c>
      <c r="G5" s="6">
        <f t="shared" si="0"/>
        <v>0</v>
      </c>
      <c r="H5" s="7">
        <f t="shared" si="1"/>
        <v>0</v>
      </c>
      <c r="I5" s="7"/>
      <c r="J5" s="7"/>
      <c r="K5" s="3"/>
      <c r="L5" s="34"/>
      <c r="M5" s="30"/>
      <c r="N5" s="7"/>
    </row>
    <row r="6" spans="1:14" s="8" customFormat="1" ht="25.5">
      <c r="A6" s="3">
        <v>4</v>
      </c>
      <c r="B6" s="4" t="s">
        <v>13</v>
      </c>
      <c r="C6" s="5">
        <v>900</v>
      </c>
      <c r="D6" s="6"/>
      <c r="E6" s="7"/>
      <c r="F6" s="9">
        <v>8</v>
      </c>
      <c r="G6" s="6">
        <f t="shared" si="0"/>
        <v>0</v>
      </c>
      <c r="H6" s="7">
        <f t="shared" si="1"/>
        <v>0</v>
      </c>
      <c r="I6" s="7"/>
      <c r="J6" s="7"/>
      <c r="K6" s="3"/>
      <c r="L6" s="34"/>
      <c r="M6" s="30"/>
      <c r="N6" s="7"/>
    </row>
    <row r="7" spans="1:14" s="8" customFormat="1" ht="25.5">
      <c r="A7" s="3">
        <v>5</v>
      </c>
      <c r="B7" s="4" t="s">
        <v>12</v>
      </c>
      <c r="C7" s="5">
        <v>600</v>
      </c>
      <c r="D7" s="6"/>
      <c r="E7" s="7"/>
      <c r="F7" s="9">
        <v>8</v>
      </c>
      <c r="G7" s="6">
        <f t="shared" si="0"/>
        <v>0</v>
      </c>
      <c r="H7" s="7">
        <f t="shared" si="1"/>
        <v>0</v>
      </c>
      <c r="I7" s="7"/>
      <c r="J7" s="7"/>
      <c r="K7" s="3"/>
      <c r="L7" s="34"/>
      <c r="M7" s="30"/>
      <c r="N7" s="7"/>
    </row>
    <row r="8" spans="1:14" s="8" customFormat="1" ht="38.25">
      <c r="A8" s="3">
        <v>6</v>
      </c>
      <c r="B8" s="4" t="s">
        <v>34</v>
      </c>
      <c r="C8" s="5">
        <v>150</v>
      </c>
      <c r="D8" s="6"/>
      <c r="E8" s="7"/>
      <c r="F8" s="9">
        <v>8</v>
      </c>
      <c r="G8" s="6">
        <f t="shared" si="0"/>
        <v>0</v>
      </c>
      <c r="H8" s="7">
        <f t="shared" si="1"/>
        <v>0</v>
      </c>
      <c r="I8" s="7"/>
      <c r="J8" s="7"/>
      <c r="K8" s="3"/>
      <c r="L8" s="34"/>
      <c r="M8" s="30"/>
      <c r="N8" s="7"/>
    </row>
    <row r="9" spans="1:14" s="8" customFormat="1" ht="51">
      <c r="A9" s="3">
        <v>7</v>
      </c>
      <c r="B9" s="4" t="s">
        <v>35</v>
      </c>
      <c r="C9" s="5">
        <v>120</v>
      </c>
      <c r="D9" s="6"/>
      <c r="E9" s="7"/>
      <c r="F9" s="9">
        <v>8</v>
      </c>
      <c r="G9" s="6">
        <f t="shared" si="0"/>
        <v>0</v>
      </c>
      <c r="H9" s="7">
        <f t="shared" si="1"/>
        <v>0</v>
      </c>
      <c r="I9" s="7"/>
      <c r="J9" s="7"/>
      <c r="K9" s="3"/>
      <c r="L9" s="34"/>
      <c r="M9" s="30"/>
      <c r="N9" s="7"/>
    </row>
    <row r="10" spans="1:14" s="8" customFormat="1" ht="25.5">
      <c r="A10" s="3">
        <v>8</v>
      </c>
      <c r="B10" s="31" t="s">
        <v>20</v>
      </c>
      <c r="C10" s="5">
        <v>600</v>
      </c>
      <c r="D10" s="6"/>
      <c r="E10" s="7"/>
      <c r="F10" s="9">
        <v>8</v>
      </c>
      <c r="G10" s="6">
        <f t="shared" si="0"/>
        <v>0</v>
      </c>
      <c r="H10" s="7">
        <f t="shared" si="1"/>
        <v>0</v>
      </c>
      <c r="I10" s="7"/>
      <c r="J10" s="7"/>
      <c r="K10" s="3"/>
      <c r="L10" s="34"/>
      <c r="M10" s="30"/>
      <c r="N10" s="7"/>
    </row>
    <row r="11" spans="1:14" s="8" customFormat="1" ht="63.75">
      <c r="A11" s="3">
        <v>9</v>
      </c>
      <c r="B11" s="4" t="s">
        <v>33</v>
      </c>
      <c r="C11" s="5">
        <v>3</v>
      </c>
      <c r="D11" s="6"/>
      <c r="E11" s="7"/>
      <c r="F11" s="9">
        <v>8</v>
      </c>
      <c r="G11" s="6">
        <f t="shared" si="0"/>
        <v>0</v>
      </c>
      <c r="H11" s="7">
        <f t="shared" si="1"/>
        <v>0</v>
      </c>
      <c r="I11" s="7"/>
      <c r="J11" s="7"/>
      <c r="K11" s="3"/>
      <c r="L11" s="34"/>
      <c r="N11" s="7"/>
    </row>
    <row r="12" spans="1:14" s="8" customFormat="1" ht="76.5">
      <c r="A12" s="3">
        <v>10</v>
      </c>
      <c r="B12" s="4" t="s">
        <v>32</v>
      </c>
      <c r="C12" s="5">
        <v>9</v>
      </c>
      <c r="D12" s="6"/>
      <c r="E12" s="7"/>
      <c r="F12" s="9">
        <v>8</v>
      </c>
      <c r="G12" s="6">
        <f t="shared" si="0"/>
        <v>0</v>
      </c>
      <c r="H12" s="7">
        <f t="shared" si="1"/>
        <v>0</v>
      </c>
      <c r="I12" s="7"/>
      <c r="J12" s="7"/>
      <c r="K12" s="3"/>
      <c r="L12" s="34"/>
      <c r="N12" s="7"/>
    </row>
    <row r="13" spans="1:14" s="8" customFormat="1" ht="51">
      <c r="A13" s="3">
        <v>11</v>
      </c>
      <c r="B13" s="4" t="s">
        <v>16</v>
      </c>
      <c r="C13" s="5">
        <v>18</v>
      </c>
      <c r="D13" s="6"/>
      <c r="E13" s="7"/>
      <c r="F13" s="9">
        <v>8</v>
      </c>
      <c r="G13" s="6">
        <f t="shared" si="0"/>
        <v>0</v>
      </c>
      <c r="H13" s="7">
        <f t="shared" si="1"/>
        <v>0</v>
      </c>
      <c r="I13" s="7"/>
      <c r="J13" s="7"/>
      <c r="K13" s="3"/>
      <c r="L13" s="34"/>
      <c r="N13" s="7"/>
    </row>
    <row r="14" spans="1:12" s="8" customFormat="1" ht="38.25">
      <c r="A14" s="3">
        <v>12</v>
      </c>
      <c r="B14" s="4" t="s">
        <v>29</v>
      </c>
      <c r="C14" s="5">
        <v>18</v>
      </c>
      <c r="D14" s="6"/>
      <c r="E14" s="7"/>
      <c r="F14" s="9">
        <v>8</v>
      </c>
      <c r="G14" s="6">
        <f t="shared" si="0"/>
        <v>0</v>
      </c>
      <c r="H14" s="7">
        <f t="shared" si="1"/>
        <v>0</v>
      </c>
      <c r="I14" s="7"/>
      <c r="J14" s="7"/>
      <c r="K14" s="3"/>
      <c r="L14" s="34"/>
    </row>
    <row r="15" spans="1:12" s="8" customFormat="1" ht="38.25">
      <c r="A15" s="3">
        <v>13</v>
      </c>
      <c r="B15" s="4" t="s">
        <v>28</v>
      </c>
      <c r="C15" s="5">
        <v>3</v>
      </c>
      <c r="D15" s="6"/>
      <c r="E15" s="7"/>
      <c r="F15" s="9">
        <v>8</v>
      </c>
      <c r="G15" s="6">
        <f t="shared" si="0"/>
        <v>0</v>
      </c>
      <c r="H15" s="7">
        <f t="shared" si="1"/>
        <v>0</v>
      </c>
      <c r="I15" s="7"/>
      <c r="J15" s="7"/>
      <c r="K15" s="3"/>
      <c r="L15" s="34"/>
    </row>
    <row r="16" spans="1:12" s="8" customFormat="1" ht="38.25">
      <c r="A16" s="3">
        <v>14</v>
      </c>
      <c r="B16" s="4" t="s">
        <v>26</v>
      </c>
      <c r="C16" s="5">
        <v>3</v>
      </c>
      <c r="D16" s="6"/>
      <c r="E16" s="7"/>
      <c r="F16" s="9">
        <v>8</v>
      </c>
      <c r="G16" s="6">
        <f t="shared" si="0"/>
        <v>0</v>
      </c>
      <c r="H16" s="7">
        <f t="shared" si="1"/>
        <v>0</v>
      </c>
      <c r="I16" s="7"/>
      <c r="J16" s="7"/>
      <c r="K16" s="3"/>
      <c r="L16" s="34"/>
    </row>
    <row r="17" spans="1:12" s="8" customFormat="1" ht="38.25">
      <c r="A17" s="3">
        <v>15</v>
      </c>
      <c r="B17" s="4" t="s">
        <v>25</v>
      </c>
      <c r="C17" s="5">
        <v>18</v>
      </c>
      <c r="D17" s="6"/>
      <c r="E17" s="7"/>
      <c r="F17" s="9">
        <v>8</v>
      </c>
      <c r="G17" s="6">
        <f t="shared" si="0"/>
        <v>0</v>
      </c>
      <c r="H17" s="7">
        <f t="shared" si="1"/>
        <v>0</v>
      </c>
      <c r="I17" s="32"/>
      <c r="J17" s="36"/>
      <c r="K17" s="3"/>
      <c r="L17" s="34"/>
    </row>
    <row r="18" spans="1:12" s="8" customFormat="1" ht="38.25">
      <c r="A18" s="3">
        <v>16</v>
      </c>
      <c r="B18" s="4" t="s">
        <v>27</v>
      </c>
      <c r="C18" s="5">
        <v>3</v>
      </c>
      <c r="D18" s="6"/>
      <c r="E18" s="7"/>
      <c r="F18" s="9">
        <v>8</v>
      </c>
      <c r="G18" s="6">
        <f t="shared" si="0"/>
        <v>0</v>
      </c>
      <c r="H18" s="7">
        <f t="shared" si="1"/>
        <v>0</v>
      </c>
      <c r="I18" s="7"/>
      <c r="J18" s="7"/>
      <c r="K18" s="3"/>
      <c r="L18" s="34"/>
    </row>
    <row r="19" spans="1:12" s="8" customFormat="1" ht="38.25">
      <c r="A19" s="3">
        <v>17</v>
      </c>
      <c r="B19" s="4" t="s">
        <v>30</v>
      </c>
      <c r="C19" s="5">
        <v>9</v>
      </c>
      <c r="D19" s="6"/>
      <c r="E19" s="7"/>
      <c r="F19" s="9">
        <v>8</v>
      </c>
      <c r="G19" s="6">
        <f t="shared" si="0"/>
        <v>0</v>
      </c>
      <c r="H19" s="7">
        <f t="shared" si="1"/>
        <v>0</v>
      </c>
      <c r="I19" s="31"/>
      <c r="J19" s="31"/>
      <c r="K19" s="7"/>
      <c r="L19" s="34"/>
    </row>
    <row r="20" spans="1:12" s="8" customFormat="1" ht="25.5">
      <c r="A20" s="3">
        <v>18</v>
      </c>
      <c r="B20" s="4" t="s">
        <v>15</v>
      </c>
      <c r="C20" s="5">
        <v>3</v>
      </c>
      <c r="D20" s="6"/>
      <c r="E20" s="7"/>
      <c r="F20" s="9">
        <v>8</v>
      </c>
      <c r="G20" s="6">
        <f t="shared" si="0"/>
        <v>0</v>
      </c>
      <c r="H20" s="7">
        <f t="shared" si="1"/>
        <v>0</v>
      </c>
      <c r="I20" s="7"/>
      <c r="J20" s="7"/>
      <c r="K20" s="3"/>
      <c r="L20" s="25"/>
    </row>
    <row r="21" spans="1:12" s="8" customFormat="1" ht="25.5">
      <c r="A21" s="3">
        <v>19</v>
      </c>
      <c r="B21" s="4" t="s">
        <v>14</v>
      </c>
      <c r="C21" s="5">
        <v>3</v>
      </c>
      <c r="D21" s="6"/>
      <c r="E21" s="7"/>
      <c r="F21" s="9">
        <v>8</v>
      </c>
      <c r="G21" s="6">
        <f t="shared" si="0"/>
        <v>0</v>
      </c>
      <c r="H21" s="7">
        <f t="shared" si="1"/>
        <v>0</v>
      </c>
      <c r="I21" s="7"/>
      <c r="J21" s="7"/>
      <c r="K21" s="3"/>
      <c r="L21" s="25"/>
    </row>
    <row r="22" spans="1:12" s="11" customFormat="1" ht="21.75" customHeight="1">
      <c r="A22" s="9" t="s">
        <v>6</v>
      </c>
      <c r="B22" s="9" t="s">
        <v>49</v>
      </c>
      <c r="C22" s="9" t="s">
        <v>6</v>
      </c>
      <c r="D22" s="9" t="s">
        <v>6</v>
      </c>
      <c r="E22" s="10">
        <f>SUM(E3:E21)</f>
        <v>0</v>
      </c>
      <c r="F22" s="9" t="s">
        <v>6</v>
      </c>
      <c r="G22" s="9" t="s">
        <v>6</v>
      </c>
      <c r="H22" s="10">
        <f t="shared" si="1"/>
        <v>0</v>
      </c>
      <c r="I22" s="9" t="s">
        <v>6</v>
      </c>
      <c r="J22" s="9"/>
      <c r="K22" s="9" t="s">
        <v>6</v>
      </c>
      <c r="L22" s="26"/>
    </row>
    <row r="23" spans="1:12" s="1" customFormat="1" ht="26.25" customHeight="1">
      <c r="A23" s="45" t="s">
        <v>37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24"/>
    </row>
    <row r="24" spans="1:12" s="12" customFormat="1" ht="52.5">
      <c r="A24" s="39" t="s">
        <v>0</v>
      </c>
      <c r="B24" s="39" t="s">
        <v>1</v>
      </c>
      <c r="C24" s="39" t="s">
        <v>18</v>
      </c>
      <c r="D24" s="39" t="s">
        <v>21</v>
      </c>
      <c r="E24" s="39" t="s">
        <v>23</v>
      </c>
      <c r="F24" s="39" t="s">
        <v>11</v>
      </c>
      <c r="G24" s="39" t="s">
        <v>22</v>
      </c>
      <c r="H24" s="39" t="s">
        <v>24</v>
      </c>
      <c r="I24" s="38" t="s">
        <v>39</v>
      </c>
      <c r="J24" s="38" t="s">
        <v>40</v>
      </c>
      <c r="K24" s="38" t="s">
        <v>17</v>
      </c>
      <c r="L24" s="27"/>
    </row>
    <row r="25" spans="1:12" s="18" customFormat="1" ht="38.25" customHeight="1">
      <c r="A25" s="13">
        <v>1</v>
      </c>
      <c r="B25" s="14" t="s">
        <v>10</v>
      </c>
      <c r="C25" s="13">
        <v>1</v>
      </c>
      <c r="D25" s="15"/>
      <c r="E25" s="15"/>
      <c r="F25" s="42">
        <v>23</v>
      </c>
      <c r="G25" s="15">
        <f>D25+23%*D25</f>
        <v>0</v>
      </c>
      <c r="H25" s="16">
        <f>G25*36</f>
        <v>0</v>
      </c>
      <c r="I25" s="17"/>
      <c r="J25" s="17"/>
      <c r="K25" s="17"/>
      <c r="L25" s="28"/>
    </row>
    <row r="26" spans="1:12" s="18" customFormat="1" ht="38.25">
      <c r="A26" s="13">
        <v>2</v>
      </c>
      <c r="B26" s="14" t="s">
        <v>36</v>
      </c>
      <c r="C26" s="13">
        <v>1</v>
      </c>
      <c r="D26" s="15"/>
      <c r="E26" s="15"/>
      <c r="F26" s="42">
        <v>23</v>
      </c>
      <c r="G26" s="15">
        <f>D26+23%*D26</f>
        <v>0</v>
      </c>
      <c r="H26" s="16">
        <f>G26*36</f>
        <v>0</v>
      </c>
      <c r="I26" s="17"/>
      <c r="J26" s="17"/>
      <c r="K26" s="17"/>
      <c r="L26" s="35"/>
    </row>
    <row r="27" spans="1:12" s="21" customFormat="1" ht="14.25">
      <c r="A27" s="9" t="s">
        <v>6</v>
      </c>
      <c r="B27" s="9" t="s">
        <v>50</v>
      </c>
      <c r="C27" s="19" t="s">
        <v>6</v>
      </c>
      <c r="D27" s="20" t="s">
        <v>6</v>
      </c>
      <c r="E27" s="20">
        <f>SUM(E25:E26)</f>
        <v>0</v>
      </c>
      <c r="F27" s="9" t="s">
        <v>6</v>
      </c>
      <c r="G27" s="20" t="s">
        <v>6</v>
      </c>
      <c r="H27" s="20">
        <f>SUM(H25:H26)</f>
        <v>0</v>
      </c>
      <c r="I27" s="20" t="s">
        <v>6</v>
      </c>
      <c r="J27" s="20"/>
      <c r="K27" s="20" t="s">
        <v>6</v>
      </c>
      <c r="L27" s="28"/>
    </row>
    <row r="28" spans="1:12" s="21" customFormat="1" ht="21.75" customHeight="1">
      <c r="A28" s="9" t="s">
        <v>6</v>
      </c>
      <c r="B28" s="9" t="s">
        <v>51</v>
      </c>
      <c r="C28" s="19" t="s">
        <v>6</v>
      </c>
      <c r="D28" s="20" t="s">
        <v>6</v>
      </c>
      <c r="E28" s="20">
        <f>E22+E27</f>
        <v>0</v>
      </c>
      <c r="F28" s="9" t="s">
        <v>6</v>
      </c>
      <c r="G28" s="20" t="s">
        <v>6</v>
      </c>
      <c r="H28" s="20">
        <f>H22+H27</f>
        <v>0</v>
      </c>
      <c r="I28" s="20" t="s">
        <v>6</v>
      </c>
      <c r="J28" s="20"/>
      <c r="K28" s="20" t="s">
        <v>6</v>
      </c>
      <c r="L28" s="28"/>
    </row>
    <row r="29" spans="1:12" s="21" customFormat="1" ht="53.25" customHeight="1">
      <c r="A29" s="9"/>
      <c r="B29" s="44" t="s">
        <v>56</v>
      </c>
      <c r="C29" s="19"/>
      <c r="D29" s="20" t="s">
        <v>55</v>
      </c>
      <c r="E29" s="20" t="s">
        <v>55</v>
      </c>
      <c r="F29" s="9" t="s">
        <v>55</v>
      </c>
      <c r="G29" s="20" t="s">
        <v>55</v>
      </c>
      <c r="H29" s="20" t="s">
        <v>55</v>
      </c>
      <c r="I29" s="20" t="s">
        <v>55</v>
      </c>
      <c r="J29" s="20" t="s">
        <v>55</v>
      </c>
      <c r="K29" s="20" t="s">
        <v>55</v>
      </c>
      <c r="L29" s="28"/>
    </row>
    <row r="30" spans="1:11" ht="15.75" customHeight="1">
      <c r="A30" s="46" t="s">
        <v>47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42">
      <c r="A31" s="40" t="s">
        <v>0</v>
      </c>
      <c r="B31" s="40" t="s">
        <v>1</v>
      </c>
      <c r="C31" s="40" t="s">
        <v>19</v>
      </c>
      <c r="D31" s="40" t="s">
        <v>2</v>
      </c>
      <c r="E31" s="40" t="s">
        <v>3</v>
      </c>
      <c r="F31" s="40" t="s">
        <v>7</v>
      </c>
      <c r="G31" s="40" t="s">
        <v>4</v>
      </c>
      <c r="H31" s="40" t="s">
        <v>5</v>
      </c>
      <c r="I31" s="40" t="s">
        <v>39</v>
      </c>
      <c r="J31" s="40" t="s">
        <v>40</v>
      </c>
      <c r="K31" s="40" t="s">
        <v>17</v>
      </c>
    </row>
    <row r="32" spans="1:11" ht="38.25">
      <c r="A32" s="3">
        <v>1</v>
      </c>
      <c r="B32" s="4" t="s">
        <v>57</v>
      </c>
      <c r="C32" s="5">
        <v>120</v>
      </c>
      <c r="D32" s="6"/>
      <c r="E32" s="7"/>
      <c r="F32" s="9">
        <v>8</v>
      </c>
      <c r="G32" s="6">
        <f>D32+8%*D32</f>
        <v>0</v>
      </c>
      <c r="H32" s="7">
        <f>E32+8%*E32</f>
        <v>0</v>
      </c>
      <c r="I32" s="7"/>
      <c r="J32" s="7"/>
      <c r="K32" s="3"/>
    </row>
    <row r="33" spans="1:11" ht="84.75" customHeight="1">
      <c r="A33" s="3">
        <v>2</v>
      </c>
      <c r="B33" s="4" t="s">
        <v>58</v>
      </c>
      <c r="C33" s="5">
        <v>150</v>
      </c>
      <c r="D33" s="6"/>
      <c r="E33" s="7"/>
      <c r="F33" s="9">
        <v>8</v>
      </c>
      <c r="G33" s="6">
        <f aca="true" t="shared" si="2" ref="G33:H39">D33+8%*D33</f>
        <v>0</v>
      </c>
      <c r="H33" s="7">
        <f t="shared" si="2"/>
        <v>0</v>
      </c>
      <c r="I33" s="7"/>
      <c r="J33" s="7"/>
      <c r="K33" s="3"/>
    </row>
    <row r="34" spans="1:11" ht="63.75">
      <c r="A34" s="3">
        <v>3</v>
      </c>
      <c r="B34" s="33" t="s">
        <v>59</v>
      </c>
      <c r="C34" s="5">
        <v>120</v>
      </c>
      <c r="D34" s="6"/>
      <c r="E34" s="7"/>
      <c r="F34" s="9">
        <v>8</v>
      </c>
      <c r="G34" s="6">
        <f t="shared" si="2"/>
        <v>0</v>
      </c>
      <c r="H34" s="7">
        <f t="shared" si="2"/>
        <v>0</v>
      </c>
      <c r="I34" s="7"/>
      <c r="J34" s="7"/>
      <c r="K34" s="3"/>
    </row>
    <row r="35" spans="1:11" ht="229.5">
      <c r="A35" s="3">
        <v>4</v>
      </c>
      <c r="B35" s="4" t="s">
        <v>60</v>
      </c>
      <c r="C35" s="5">
        <v>120</v>
      </c>
      <c r="D35" s="6"/>
      <c r="E35" s="7"/>
      <c r="F35" s="9">
        <v>8</v>
      </c>
      <c r="G35" s="6">
        <f t="shared" si="2"/>
        <v>0</v>
      </c>
      <c r="H35" s="7">
        <f t="shared" si="2"/>
        <v>0</v>
      </c>
      <c r="I35" s="7"/>
      <c r="J35" s="7"/>
      <c r="K35" s="3"/>
    </row>
    <row r="36" spans="1:11" ht="102">
      <c r="A36" s="3">
        <v>5</v>
      </c>
      <c r="B36" s="4" t="s">
        <v>41</v>
      </c>
      <c r="C36" s="5">
        <v>120</v>
      </c>
      <c r="D36" s="6"/>
      <c r="E36" s="7"/>
      <c r="F36" s="9">
        <v>8</v>
      </c>
      <c r="G36" s="6">
        <f t="shared" si="2"/>
        <v>0</v>
      </c>
      <c r="H36" s="7">
        <f t="shared" si="2"/>
        <v>0</v>
      </c>
      <c r="I36" s="7"/>
      <c r="J36" s="7"/>
      <c r="K36" s="3"/>
    </row>
    <row r="37" spans="1:11" ht="38.25">
      <c r="A37" s="3">
        <v>6</v>
      </c>
      <c r="B37" s="4" t="s">
        <v>42</v>
      </c>
      <c r="C37" s="5">
        <v>12</v>
      </c>
      <c r="D37" s="6"/>
      <c r="E37" s="7"/>
      <c r="F37" s="9">
        <v>8</v>
      </c>
      <c r="G37" s="6">
        <f t="shared" si="2"/>
        <v>0</v>
      </c>
      <c r="H37" s="7">
        <f t="shared" si="2"/>
        <v>0</v>
      </c>
      <c r="I37" s="7"/>
      <c r="J37" s="7"/>
      <c r="K37" s="3"/>
    </row>
    <row r="38" spans="1:11" ht="38.25">
      <c r="A38" s="3">
        <v>7</v>
      </c>
      <c r="B38" s="4" t="s">
        <v>43</v>
      </c>
      <c r="C38" s="5">
        <v>12</v>
      </c>
      <c r="D38" s="6"/>
      <c r="E38" s="7"/>
      <c r="F38" s="9">
        <v>8</v>
      </c>
      <c r="G38" s="6">
        <f t="shared" si="2"/>
        <v>0</v>
      </c>
      <c r="H38" s="7">
        <f t="shared" si="2"/>
        <v>0</v>
      </c>
      <c r="I38" s="7"/>
      <c r="J38" s="7"/>
      <c r="K38" s="3"/>
    </row>
    <row r="39" spans="1:11" ht="14.25">
      <c r="A39" s="9" t="s">
        <v>6</v>
      </c>
      <c r="B39" s="9" t="s">
        <v>52</v>
      </c>
      <c r="C39" s="9" t="s">
        <v>6</v>
      </c>
      <c r="D39" s="9" t="s">
        <v>6</v>
      </c>
      <c r="E39" s="10">
        <f>SUM(E32:E38)</f>
        <v>0</v>
      </c>
      <c r="F39" s="9" t="s">
        <v>6</v>
      </c>
      <c r="G39" s="9" t="s">
        <v>6</v>
      </c>
      <c r="H39" s="10">
        <f t="shared" si="2"/>
        <v>0</v>
      </c>
      <c r="I39" s="9" t="s">
        <v>6</v>
      </c>
      <c r="J39" s="9"/>
      <c r="K39" s="9" t="s">
        <v>6</v>
      </c>
    </row>
    <row r="40" spans="1:11" ht="15.75">
      <c r="A40" s="46" t="s">
        <v>48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52.5">
      <c r="A41" s="41" t="s">
        <v>0</v>
      </c>
      <c r="B41" s="41" t="s">
        <v>1</v>
      </c>
      <c r="C41" s="41" t="s">
        <v>18</v>
      </c>
      <c r="D41" s="41" t="s">
        <v>21</v>
      </c>
      <c r="E41" s="41" t="s">
        <v>23</v>
      </c>
      <c r="F41" s="41" t="s">
        <v>11</v>
      </c>
      <c r="G41" s="41" t="s">
        <v>22</v>
      </c>
      <c r="H41" s="41" t="s">
        <v>24</v>
      </c>
      <c r="I41" s="40" t="s">
        <v>39</v>
      </c>
      <c r="J41" s="40" t="s">
        <v>40</v>
      </c>
      <c r="K41" s="40" t="s">
        <v>17</v>
      </c>
    </row>
    <row r="42" spans="1:11" ht="38.25">
      <c r="A42" s="13">
        <v>1</v>
      </c>
      <c r="B42" s="14" t="s">
        <v>44</v>
      </c>
      <c r="C42" s="37">
        <v>1</v>
      </c>
      <c r="D42" s="15"/>
      <c r="E42" s="15"/>
      <c r="F42" s="42">
        <v>23</v>
      </c>
      <c r="G42" s="15">
        <f>D42+23%*D42</f>
        <v>0</v>
      </c>
      <c r="H42" s="16">
        <f>G42*36</f>
        <v>0</v>
      </c>
      <c r="I42" s="17"/>
      <c r="J42" s="17"/>
      <c r="K42" s="17"/>
    </row>
    <row r="43" spans="1:11" ht="51">
      <c r="A43" s="13">
        <v>2</v>
      </c>
      <c r="B43" s="14" t="s">
        <v>45</v>
      </c>
      <c r="C43" s="37">
        <v>1</v>
      </c>
      <c r="D43" s="15"/>
      <c r="E43" s="15"/>
      <c r="F43" s="42">
        <v>23</v>
      </c>
      <c r="G43" s="15">
        <f>D43+23%*D43</f>
        <v>0</v>
      </c>
      <c r="H43" s="16">
        <f>G43*36</f>
        <v>0</v>
      </c>
      <c r="I43" s="17"/>
      <c r="J43" s="17"/>
      <c r="K43" s="17"/>
    </row>
    <row r="44" spans="1:11" ht="38.25">
      <c r="A44" s="13">
        <v>3</v>
      </c>
      <c r="B44" s="14" t="s">
        <v>46</v>
      </c>
      <c r="C44" s="37">
        <v>1</v>
      </c>
      <c r="D44" s="15"/>
      <c r="E44" s="15"/>
      <c r="F44" s="42">
        <v>23</v>
      </c>
      <c r="G44" s="15">
        <f>D44+23%*D44</f>
        <v>0</v>
      </c>
      <c r="H44" s="16">
        <f>G44*36</f>
        <v>0</v>
      </c>
      <c r="I44" s="17"/>
      <c r="J44" s="17"/>
      <c r="K44" s="17"/>
    </row>
    <row r="45" spans="1:11" ht="14.25">
      <c r="A45" s="9" t="s">
        <v>6</v>
      </c>
      <c r="B45" s="9" t="s">
        <v>53</v>
      </c>
      <c r="C45" s="19" t="s">
        <v>6</v>
      </c>
      <c r="D45" s="20" t="s">
        <v>6</v>
      </c>
      <c r="E45" s="20">
        <f>SUM(E42:E44)</f>
        <v>0</v>
      </c>
      <c r="F45" s="9" t="s">
        <v>6</v>
      </c>
      <c r="G45" s="20" t="s">
        <v>6</v>
      </c>
      <c r="H45" s="20">
        <f>SUM(H42:H44)</f>
        <v>0</v>
      </c>
      <c r="I45" s="20" t="s">
        <v>6</v>
      </c>
      <c r="J45" s="20"/>
      <c r="K45" s="20" t="s">
        <v>6</v>
      </c>
    </row>
    <row r="46" spans="1:11" ht="14.25">
      <c r="A46" s="9" t="s">
        <v>6</v>
      </c>
      <c r="B46" s="9" t="s">
        <v>54</v>
      </c>
      <c r="C46" s="19" t="s">
        <v>6</v>
      </c>
      <c r="D46" s="20" t="s">
        <v>6</v>
      </c>
      <c r="E46" s="20">
        <f>E39+E45</f>
        <v>0</v>
      </c>
      <c r="F46" s="9" t="s">
        <v>6</v>
      </c>
      <c r="G46" s="20" t="s">
        <v>6</v>
      </c>
      <c r="H46" s="20">
        <f>H39+H45</f>
        <v>0</v>
      </c>
      <c r="I46" s="20" t="s">
        <v>6</v>
      </c>
      <c r="J46" s="20"/>
      <c r="K46" s="20" t="s">
        <v>6</v>
      </c>
    </row>
    <row r="47" spans="2:11" ht="38.25">
      <c r="B47" s="44" t="s">
        <v>56</v>
      </c>
      <c r="D47" s="43" t="s">
        <v>55</v>
      </c>
      <c r="E47" s="43" t="s">
        <v>55</v>
      </c>
      <c r="F47" s="43" t="s">
        <v>55</v>
      </c>
      <c r="G47" s="43" t="s">
        <v>55</v>
      </c>
      <c r="H47" s="43" t="s">
        <v>55</v>
      </c>
      <c r="I47" s="43" t="s">
        <v>55</v>
      </c>
      <c r="J47" s="43" t="s">
        <v>55</v>
      </c>
      <c r="K47" s="43" t="s">
        <v>55</v>
      </c>
    </row>
  </sheetData>
  <sheetProtection/>
  <mergeCells count="4">
    <mergeCell ref="A1:K1"/>
    <mergeCell ref="A23:K23"/>
    <mergeCell ref="A30:K30"/>
    <mergeCell ref="A40:K40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r:id="rId1"/>
  <headerFooter alignWithMargins="0">
    <oddHeader>&amp;LZałącznik nr 2: Opis przedmiotu zamówienia ZP/220/13/23</oddHeader>
    <oddFooter>&amp;C&amp;P/&amp;N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2022-10-21T06:16:56Z</cp:lastPrinted>
  <dcterms:created xsi:type="dcterms:W3CDTF">2013-06-24T05:57:41Z</dcterms:created>
  <dcterms:modified xsi:type="dcterms:W3CDTF">2023-02-23T07:20:39Z</dcterms:modified>
  <cp:category/>
  <cp:version/>
  <cp:contentType/>
  <cp:contentStatus/>
</cp:coreProperties>
</file>