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Arkusz1!$E$1:$R$126</definedName>
  </definedNames>
  <calcPr calcId="145621"/>
</workbook>
</file>

<file path=xl/calcChain.xml><?xml version="1.0" encoding="utf-8"?>
<calcChain xmlns="http://schemas.openxmlformats.org/spreadsheetml/2006/main">
  <c r="R13" i="1" l="1"/>
  <c r="R15" i="1"/>
  <c r="R18" i="1"/>
  <c r="R20" i="1"/>
  <c r="R22" i="1"/>
  <c r="R25" i="1"/>
  <c r="R28" i="1"/>
  <c r="R30" i="1"/>
  <c r="R33" i="1"/>
  <c r="R36" i="1"/>
  <c r="R38" i="1"/>
  <c r="R40" i="1"/>
  <c r="R42" i="1"/>
  <c r="R43" i="1"/>
  <c r="R44" i="1"/>
  <c r="R50" i="1"/>
  <c r="R52" i="1"/>
  <c r="R54" i="1"/>
  <c r="R57" i="1"/>
  <c r="R60" i="1"/>
  <c r="R63" i="1"/>
  <c r="R66" i="1"/>
  <c r="R69" i="1"/>
  <c r="R72" i="1"/>
  <c r="R75" i="1"/>
  <c r="R79" i="1"/>
  <c r="R84" i="1"/>
  <c r="R86" i="1"/>
  <c r="R88" i="1"/>
  <c r="R91" i="1"/>
  <c r="R94" i="1"/>
  <c r="R96" i="1"/>
  <c r="R101" i="1"/>
  <c r="R104" i="1"/>
  <c r="R108" i="1"/>
  <c r="R111" i="1"/>
  <c r="R113" i="1"/>
  <c r="R114" i="1"/>
  <c r="R116" i="1"/>
  <c r="R118" i="1"/>
  <c r="R120" i="1"/>
  <c r="R122" i="1"/>
  <c r="R123" i="1" s="1"/>
  <c r="R10" i="1"/>
  <c r="F156" i="1"/>
  <c r="F155" i="1"/>
  <c r="F154" i="1"/>
  <c r="F153" i="1"/>
  <c r="R124" i="1" l="1"/>
  <c r="R125" i="1" s="1"/>
</calcChain>
</file>

<file path=xl/sharedStrings.xml><?xml version="1.0" encoding="utf-8"?>
<sst xmlns="http://schemas.openxmlformats.org/spreadsheetml/2006/main" count="335" uniqueCount="104">
  <si>
    <t>Przebudowa drogi powiatowej nr 1931 Kowalewko-Kcynia</t>
  </si>
  <si>
    <t xml:space="preserve"> -</t>
  </si>
  <si>
    <t>km roboczy</t>
  </si>
  <si>
    <t>Nr poz.</t>
  </si>
  <si>
    <t>Nr specyfik.</t>
  </si>
  <si>
    <t>Nazwa i opis pozycji</t>
  </si>
  <si>
    <t xml:space="preserve">Jedn. miary </t>
  </si>
  <si>
    <t>Ilość</t>
  </si>
  <si>
    <t>Obliczenie ilości, lokalizacja robót</t>
  </si>
  <si>
    <t>I. ROBOTY  PRZYGOTOWAWCZE</t>
  </si>
  <si>
    <t>Wytyczenie trasy w terenie równinnym</t>
  </si>
  <si>
    <t>km</t>
  </si>
  <si>
    <t>Oczyszczenie nawierzchni  bitumicznej</t>
  </si>
  <si>
    <t>m2:</t>
  </si>
  <si>
    <t>450*5,0</t>
  </si>
  <si>
    <t>m2</t>
  </si>
  <si>
    <t/>
  </si>
  <si>
    <t>Remont  jezdni przy użyciu MMA bez obcinania krawędzi wyboju</t>
  </si>
  <si>
    <t>t</t>
  </si>
  <si>
    <t xml:space="preserve">Wykonanie wykopów przy wykonaniu rowów przydrożnych </t>
  </si>
  <si>
    <t>Odwóz ziemii - utylizacja po stronie Wykonawcy</t>
  </si>
  <si>
    <t>m3</t>
  </si>
  <si>
    <t>Plantowanie skarp i dna  rowów</t>
  </si>
  <si>
    <t>Karczowanie krzewów - utylizacja po stronie Wykonawcy</t>
  </si>
  <si>
    <t>ha</t>
  </si>
  <si>
    <t>II ZJAZDY DLA CAŁEGO ZAKRESU (tabele)</t>
  </si>
  <si>
    <t>Roboty ziemne (wykopy) w gruncie kategorii III z odwozem na odkład. Gł 40 cm</t>
  </si>
  <si>
    <t xml:space="preserve"> Utylizacja po stronie Wykonawcy</t>
  </si>
  <si>
    <t>Profilowanie i zagęszczenie podłoża pod  zjazdy</t>
  </si>
  <si>
    <t>W-wa odsączająca z piasku gr.15 cm</t>
  </si>
  <si>
    <t xml:space="preserve">Ułożenie warstwy podbudowy z kruszywa łamanego, naturalnego 0/31.5 stabilizowanego </t>
  </si>
  <si>
    <t xml:space="preserve">mechanicznie o grubości 15 cm wg PN-EN 13285:2004 </t>
  </si>
  <si>
    <t>Skropienie warstwy podbudowy  emulsją asfaltową, szybkorozpadową pod zjazdy z BA</t>
  </si>
  <si>
    <t>C60 B3 ZM w ilości 1,0 kg/m². Zjazdy nowe i nakladka na istniejące</t>
  </si>
  <si>
    <t>Ułożenie warstwy ścieralnej  z bet. asfaltowego "AC 11 S" o grubości 5 cm wg PN-EN 13108-1</t>
  </si>
  <si>
    <t>Ułożenie kostki bet-brukowej gr.8 cm na podsypce c-p 1:4 gr.3 cm</t>
  </si>
  <si>
    <t>Regulacja pionowa zjazdów z kostki bet-bruk.8 cm na chudym betonie gr.10 cm</t>
  </si>
  <si>
    <t>Regulacja pionowa trylinki gr.15 cm na piasku gr.10 cm</t>
  </si>
  <si>
    <t>III.JEZDNIA</t>
  </si>
  <si>
    <t xml:space="preserve">Roboty ziemne-wykopy gł.38 cm pod wzmocnienie krawędzi jezdni w  gr.kat.III. Utylizacja </t>
  </si>
  <si>
    <t xml:space="preserve"> po stronie  Wykonawcy. Strona prawa szerokość średnia 0,8 m</t>
  </si>
  <si>
    <t>m3:  450*0,8*0,38</t>
  </si>
  <si>
    <t>Profilowanie i zagęszczenie podłoża</t>
  </si>
  <si>
    <t>W-wa z kruszywa o wodoprz.&gt;=8 m/dobę. Grubość 15 cm</t>
  </si>
  <si>
    <t xml:space="preserve">mechanicznie o grubości 20 cm wg PN-EN 13285:2004  </t>
  </si>
  <si>
    <t>Skropienie warstwy podbudowy   emulsją asfaltową, szybkorozpadową</t>
  </si>
  <si>
    <t>C60 B3 ZM w ilości 1,0 kg/m²</t>
  </si>
  <si>
    <t>Klinowanie podbudowy MMA gr.3 cm</t>
  </si>
  <si>
    <t>Skropienie warstwy nawierzchni  emulsją asfaltową, szybkorozpadową</t>
  </si>
  <si>
    <t xml:space="preserve">C60 B3 ZM w ilości 0,2 kg/m² </t>
  </si>
  <si>
    <t xml:space="preserve">Ułożenie geosiatki lub geowłókniny lub geokompozytu do wzmocnień naw.bitumicznych  </t>
  </si>
  <si>
    <t xml:space="preserve"> - wg DWU)  na szwie wzmocnienia krawędzi i w miejscach spękań</t>
  </si>
  <si>
    <t xml:space="preserve">Ułożenie warstwy profilowej   z betonu asfaltowego "AC 16 W" o grubości jak w tabeli </t>
  </si>
  <si>
    <t>wg PN-EN 13108-1</t>
  </si>
  <si>
    <t>ton</t>
  </si>
  <si>
    <t xml:space="preserve">Ułożenie warstwy ścieralnej   z betonu asfaltowego "AC 11 S" o grubości 4 cm </t>
  </si>
  <si>
    <t>m2: 450*5,0</t>
  </si>
  <si>
    <t>IV.CHODNIK</t>
  </si>
  <si>
    <t>Rozebranie chodnika z kostki bet-bruk.6 cm. Utylizacja po stronie Wykonawcy</t>
  </si>
  <si>
    <t>km: 0+000-0-130</t>
  </si>
  <si>
    <t>szer.1,5 m</t>
  </si>
  <si>
    <t>Rozebranie obrzeży bet.8*25. Utylizacja po stronie Wykonawcy</t>
  </si>
  <si>
    <t>mb</t>
  </si>
  <si>
    <t xml:space="preserve">mechanicznie o grubości 15 cm wg PN-EN 13285:2004  </t>
  </si>
  <si>
    <t xml:space="preserve">C60 B3 ZM w ilości 1,0 kg/m² </t>
  </si>
  <si>
    <t xml:space="preserve">Ułożenie warstwy ścieralnej   z betonu asfaltowego "AC 8 S" o grubości 5 cm </t>
  </si>
  <si>
    <t>V. ROBOTY WYKOŃCZENIOWE</t>
  </si>
  <si>
    <t xml:space="preserve">Nasyp - formowanie i zagęszczenie - dowóz   ziemii            </t>
  </si>
  <si>
    <t>Profilowanie pobocza prawego  do spadku 6%</t>
  </si>
  <si>
    <t>450*1,5</t>
  </si>
  <si>
    <t xml:space="preserve">Roboty ziemne-wykopy gł.15 cm pod ułożenie warstwy kruszywa  w  gr.kat.III. Utylizacja </t>
  </si>
  <si>
    <t xml:space="preserve"> po stronie  Wykonawcy. Strona lewa szerokość średnia 0,8 m</t>
  </si>
  <si>
    <t>m3:  450*0,8*0,15</t>
  </si>
  <si>
    <t>Ułożenie w-wy kruszywa naturalnego, łamanego 0/31,5</t>
  </si>
  <si>
    <t xml:space="preserve">Grubość w-wy 15 cm. Szerokość 0,8 </t>
  </si>
  <si>
    <t xml:space="preserve">m2: </t>
  </si>
  <si>
    <t>450*0,8</t>
  </si>
  <si>
    <t>Wykonanie oznakowania poziomego "przejście dla pieszych"</t>
  </si>
  <si>
    <t>Rozebranie kostki bet-bruk gr.6 cm. Utylizacja po stronie Wykonawcy</t>
  </si>
  <si>
    <t>Rozebranie naw.z BA gr.4 cm. Utylizacja po stronie Wykonawcy</t>
  </si>
  <si>
    <t>Regulacja pionowa kostki bet-bruk.      na chudym betonie gr.10 cm</t>
  </si>
  <si>
    <t>Regulacja  pionowa krawężnika na chudym betonie gr.10 cm</t>
  </si>
  <si>
    <t>Załącznik nr 2</t>
  </si>
  <si>
    <t>KOSZTORYS OFERTOWY - Część 2</t>
  </si>
  <si>
    <t>Cena jedn.</t>
  </si>
  <si>
    <t>Wartość netto</t>
  </si>
  <si>
    <t>WK netto</t>
  </si>
  <si>
    <t>VAT 23%</t>
  </si>
  <si>
    <t>WK brutto</t>
  </si>
  <si>
    <t>D-01.01.01</t>
  </si>
  <si>
    <t>D-04.03.01</t>
  </si>
  <si>
    <t>D-05.03.05b</t>
  </si>
  <si>
    <t>D-02.01.01</t>
  </si>
  <si>
    <t>D-06.03.02</t>
  </si>
  <si>
    <t>D-01.02.01</t>
  </si>
  <si>
    <t>D-04.01.01</t>
  </si>
  <si>
    <t>D-04.02.01</t>
  </si>
  <si>
    <t>D-04.04.02</t>
  </si>
  <si>
    <t>D-05.03.05a</t>
  </si>
  <si>
    <t>D-05.03.23</t>
  </si>
  <si>
    <t>D-05.03.26a</t>
  </si>
  <si>
    <t>D-01.02.04</t>
  </si>
  <si>
    <t>D-08.01.01b</t>
  </si>
  <si>
    <t>pow. 360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</si>
</sst>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+000"/>
    <numFmt numFmtId="165" formatCode="#,##0.000"/>
    <numFmt numFmtId="166" formatCode="#,##0\ _z_ł"/>
    <numFmt numFmtId="167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sz val="10"/>
      <name val="Georgia"/>
      <family val="1"/>
      <charset val="238"/>
    </font>
    <font>
      <sz val="10"/>
      <color theme="3"/>
      <name val="Georgia"/>
      <family val="1"/>
      <charset val="238"/>
    </font>
    <font>
      <sz val="10"/>
      <color rgb="FFFF0000"/>
      <name val="Georgia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4" xfId="0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5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/>
    <xf numFmtId="3" fontId="2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3" xfId="0" applyBorder="1"/>
    <xf numFmtId="0" fontId="0" fillId="0" borderId="11" xfId="0" applyBorder="1"/>
    <xf numFmtId="0" fontId="1" fillId="0" borderId="0" xfId="0" applyFont="1" applyBorder="1"/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/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0" fillId="0" borderId="12" xfId="0" applyNumberFormat="1" applyBorder="1"/>
    <xf numFmtId="2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S156"/>
  <sheetViews>
    <sheetView tabSelected="1" topLeftCell="A48" workbookViewId="0">
      <selection activeCell="G59" sqref="G59"/>
    </sheetView>
  </sheetViews>
  <sheetFormatPr defaultRowHeight="15" x14ac:dyDescent="0.25"/>
  <cols>
    <col min="5" max="5" width="6.7109375" customWidth="1"/>
    <col min="6" max="6" width="12.28515625" customWidth="1"/>
    <col min="7" max="8" width="9.7109375" customWidth="1"/>
    <col min="9" max="9" width="35.7109375" customWidth="1"/>
    <col min="10" max="10" width="28.7109375" customWidth="1"/>
    <col min="11" max="11" width="7.7109375" customWidth="1"/>
    <col min="12" max="12" width="1.85546875" customWidth="1"/>
    <col min="13" max="13" width="9.7109375" hidden="1" customWidth="1"/>
    <col min="14" max="14" width="1.7109375" hidden="1" customWidth="1"/>
    <col min="15" max="15" width="9.140625" hidden="1" customWidth="1"/>
    <col min="17" max="17" width="10" customWidth="1"/>
  </cols>
  <sheetData>
    <row r="1" spans="5:19" x14ac:dyDescent="0.25">
      <c r="K1" t="s">
        <v>82</v>
      </c>
    </row>
    <row r="2" spans="5:19" x14ac:dyDescent="0.25">
      <c r="E2" s="82" t="s">
        <v>83</v>
      </c>
      <c r="F2" s="82"/>
      <c r="G2" s="82"/>
      <c r="H2" s="82"/>
      <c r="I2" s="82"/>
      <c r="J2" s="82"/>
      <c r="K2" s="81"/>
      <c r="L2" s="81"/>
      <c r="M2" s="81"/>
      <c r="N2" s="81"/>
      <c r="O2" s="81"/>
      <c r="P2" s="81"/>
    </row>
    <row r="3" spans="5:19" x14ac:dyDescent="0.25">
      <c r="E3" s="1" t="s">
        <v>0</v>
      </c>
      <c r="F3" s="2"/>
      <c r="G3" s="2"/>
      <c r="H3" s="2"/>
      <c r="I3" s="2"/>
      <c r="J3" s="2"/>
      <c r="K3" s="3">
        <v>8400</v>
      </c>
      <c r="L3" s="4" t="s">
        <v>1</v>
      </c>
      <c r="N3" s="5"/>
      <c r="P3" s="3">
        <v>8850</v>
      </c>
    </row>
    <row r="4" spans="5:19" x14ac:dyDescent="0.25">
      <c r="G4" s="80"/>
      <c r="H4" s="6" t="s">
        <v>2</v>
      </c>
      <c r="I4" s="7">
        <v>0</v>
      </c>
      <c r="J4" s="8">
        <v>450</v>
      </c>
      <c r="N4" s="9"/>
    </row>
    <row r="5" spans="5:19" x14ac:dyDescent="0.25">
      <c r="E5" s="10"/>
      <c r="F5" s="10"/>
      <c r="G5" s="10"/>
      <c r="H5" s="10"/>
      <c r="I5" s="10"/>
      <c r="J5" s="11"/>
      <c r="K5" s="4"/>
      <c r="L5" s="4"/>
      <c r="M5" s="4"/>
      <c r="N5" s="9"/>
    </row>
    <row r="6" spans="5:19" ht="12.75" customHeight="1" x14ac:dyDescent="0.25">
      <c r="E6" s="12" t="s">
        <v>3</v>
      </c>
      <c r="F6" s="12" t="s">
        <v>4</v>
      </c>
      <c r="G6" s="13" t="s">
        <v>5</v>
      </c>
      <c r="H6" s="14"/>
      <c r="I6" s="14"/>
      <c r="J6" s="15"/>
      <c r="K6" s="16" t="s">
        <v>6</v>
      </c>
      <c r="L6" s="17"/>
      <c r="M6" s="18" t="s">
        <v>7</v>
      </c>
      <c r="N6" s="9"/>
      <c r="P6" s="19" t="s">
        <v>7</v>
      </c>
      <c r="Q6" s="85" t="s">
        <v>84</v>
      </c>
      <c r="R6" s="85" t="s">
        <v>85</v>
      </c>
    </row>
    <row r="7" spans="5:19" ht="20.25" customHeight="1" x14ac:dyDescent="0.25">
      <c r="E7" s="12"/>
      <c r="F7" s="12"/>
      <c r="G7" s="20" t="s">
        <v>8</v>
      </c>
      <c r="H7" s="21"/>
      <c r="I7" s="21"/>
      <c r="J7" s="22"/>
      <c r="K7" s="16"/>
      <c r="L7" s="23"/>
      <c r="M7" s="24"/>
      <c r="N7" s="9"/>
      <c r="P7" s="83"/>
      <c r="Q7" s="86"/>
      <c r="R7" s="86"/>
      <c r="S7" s="25"/>
    </row>
    <row r="8" spans="5:19" x14ac:dyDescent="0.25">
      <c r="E8" s="26"/>
      <c r="F8" s="27"/>
      <c r="G8" s="11"/>
      <c r="H8" s="11"/>
      <c r="I8" s="11"/>
      <c r="J8" s="11"/>
      <c r="K8" s="28"/>
      <c r="L8" s="29"/>
      <c r="M8" s="30"/>
      <c r="N8" s="9"/>
      <c r="P8" s="31"/>
      <c r="Q8" s="48"/>
      <c r="R8" s="44"/>
    </row>
    <row r="9" spans="5:19" x14ac:dyDescent="0.25">
      <c r="E9" s="32"/>
      <c r="F9" s="33"/>
      <c r="G9" s="34" t="s">
        <v>9</v>
      </c>
      <c r="H9" s="35"/>
      <c r="I9" s="35"/>
      <c r="J9" s="35"/>
      <c r="K9" s="32"/>
      <c r="L9" s="29"/>
      <c r="M9" s="30"/>
      <c r="N9" s="9"/>
      <c r="P9" s="36"/>
      <c r="Q9" s="48"/>
      <c r="R9" s="44"/>
    </row>
    <row r="10" spans="5:19" x14ac:dyDescent="0.25">
      <c r="E10" s="37">
        <v>1</v>
      </c>
      <c r="F10" s="33" t="s">
        <v>89</v>
      </c>
      <c r="G10" s="38" t="s">
        <v>10</v>
      </c>
      <c r="H10" s="39"/>
      <c r="I10" s="39"/>
      <c r="J10" s="40"/>
      <c r="K10" s="32" t="s">
        <v>11</v>
      </c>
      <c r="L10" s="29"/>
      <c r="M10" s="30">
        <v>0.45</v>
      </c>
      <c r="N10" s="9"/>
      <c r="P10" s="41">
        <v>0.45</v>
      </c>
      <c r="Q10" s="48"/>
      <c r="R10" s="87">
        <f>(P10*Q10)</f>
        <v>0</v>
      </c>
    </row>
    <row r="11" spans="5:19" x14ac:dyDescent="0.25">
      <c r="E11" s="32"/>
      <c r="F11" s="33"/>
      <c r="G11" s="39"/>
      <c r="H11" s="39"/>
      <c r="I11" s="39"/>
      <c r="J11" s="40"/>
      <c r="K11" s="32"/>
      <c r="L11" s="29"/>
      <c r="M11" s="30"/>
      <c r="N11" s="9"/>
      <c r="P11" s="36"/>
      <c r="Q11" s="48"/>
      <c r="R11" s="87"/>
    </row>
    <row r="12" spans="5:19" x14ac:dyDescent="0.25">
      <c r="E12" s="37">
        <v>2</v>
      </c>
      <c r="F12" s="37" t="s">
        <v>90</v>
      </c>
      <c r="G12" s="38" t="s">
        <v>12</v>
      </c>
      <c r="H12" s="42"/>
      <c r="I12" s="42"/>
      <c r="J12" s="43"/>
      <c r="K12" s="32"/>
      <c r="L12" s="29"/>
      <c r="M12" s="44"/>
      <c r="N12" s="9"/>
      <c r="P12" s="45"/>
      <c r="Q12" s="48"/>
      <c r="R12" s="87"/>
    </row>
    <row r="13" spans="5:19" x14ac:dyDescent="0.25">
      <c r="E13" s="37"/>
      <c r="F13" s="37"/>
      <c r="G13" s="38" t="s">
        <v>13</v>
      </c>
      <c r="H13" s="42" t="s">
        <v>14</v>
      </c>
      <c r="I13" s="42"/>
      <c r="J13" s="43"/>
      <c r="K13" s="32" t="s">
        <v>15</v>
      </c>
      <c r="L13" s="29"/>
      <c r="M13" s="46">
        <v>2250</v>
      </c>
      <c r="N13" s="9"/>
      <c r="P13" s="45">
        <v>2250</v>
      </c>
      <c r="Q13" s="48"/>
      <c r="R13" s="87">
        <f t="shared" ref="R11:R74" si="0">(P13*Q13)</f>
        <v>0</v>
      </c>
    </row>
    <row r="14" spans="5:19" x14ac:dyDescent="0.25">
      <c r="E14" s="37" t="s">
        <v>16</v>
      </c>
      <c r="F14" s="37"/>
      <c r="G14" s="47"/>
      <c r="H14" s="47"/>
      <c r="I14" s="47"/>
      <c r="J14" s="44"/>
      <c r="K14" s="48"/>
      <c r="L14" s="49"/>
      <c r="M14" s="44"/>
      <c r="N14" s="9"/>
      <c r="P14" s="45" t="s">
        <v>16</v>
      </c>
      <c r="Q14" s="48"/>
      <c r="R14" s="87"/>
    </row>
    <row r="15" spans="5:19" x14ac:dyDescent="0.25">
      <c r="E15" s="37">
        <v>3</v>
      </c>
      <c r="F15" s="37" t="s">
        <v>91</v>
      </c>
      <c r="G15" s="38" t="s">
        <v>17</v>
      </c>
      <c r="H15" s="42"/>
      <c r="I15" s="42"/>
      <c r="J15" s="43"/>
      <c r="K15" s="32" t="s">
        <v>18</v>
      </c>
      <c r="L15" s="29"/>
      <c r="M15" s="46">
        <v>1</v>
      </c>
      <c r="N15" s="9"/>
      <c r="P15" s="45">
        <v>1</v>
      </c>
      <c r="Q15" s="48"/>
      <c r="R15" s="87">
        <f t="shared" si="0"/>
        <v>0</v>
      </c>
    </row>
    <row r="16" spans="5:19" x14ac:dyDescent="0.25">
      <c r="E16" s="37" t="s">
        <v>16</v>
      </c>
      <c r="F16" s="37"/>
      <c r="G16" s="38"/>
      <c r="H16" s="42"/>
      <c r="I16" s="42"/>
      <c r="J16" s="43"/>
      <c r="K16" s="32"/>
      <c r="L16" s="29"/>
      <c r="M16" s="46"/>
      <c r="N16" s="9"/>
      <c r="P16" s="45" t="s">
        <v>16</v>
      </c>
      <c r="Q16" s="48"/>
      <c r="R16" s="87"/>
    </row>
    <row r="17" spans="5:18" x14ac:dyDescent="0.25">
      <c r="E17" s="37">
        <v>4</v>
      </c>
      <c r="F17" s="37" t="s">
        <v>92</v>
      </c>
      <c r="G17" s="50" t="s">
        <v>19</v>
      </c>
      <c r="H17" s="50"/>
      <c r="I17" s="42"/>
      <c r="J17" s="43"/>
      <c r="K17" s="32"/>
      <c r="L17" s="29"/>
      <c r="M17" s="51"/>
      <c r="N17" s="9"/>
      <c r="P17" s="45" t="s">
        <v>16</v>
      </c>
      <c r="Q17" s="48"/>
      <c r="R17" s="87"/>
    </row>
    <row r="18" spans="5:18" x14ac:dyDescent="0.25">
      <c r="E18" s="37" t="s">
        <v>16</v>
      </c>
      <c r="F18" s="37"/>
      <c r="G18" s="50" t="s">
        <v>20</v>
      </c>
      <c r="H18" s="50"/>
      <c r="I18" s="42"/>
      <c r="J18" s="43"/>
      <c r="K18" s="32" t="s">
        <v>21</v>
      </c>
      <c r="L18" s="29"/>
      <c r="M18" s="51">
        <v>253.8</v>
      </c>
      <c r="N18" s="9"/>
      <c r="P18" s="45">
        <v>254</v>
      </c>
      <c r="Q18" s="48"/>
      <c r="R18" s="87">
        <f t="shared" si="0"/>
        <v>0</v>
      </c>
    </row>
    <row r="19" spans="5:18" x14ac:dyDescent="0.25">
      <c r="E19" s="37" t="s">
        <v>16</v>
      </c>
      <c r="F19" s="37"/>
      <c r="G19" s="50"/>
      <c r="H19" s="50"/>
      <c r="I19" s="42"/>
      <c r="J19" s="43"/>
      <c r="K19" s="32"/>
      <c r="L19" s="29"/>
      <c r="M19" s="52"/>
      <c r="N19" s="9"/>
      <c r="P19" s="45" t="s">
        <v>16</v>
      </c>
      <c r="Q19" s="48"/>
      <c r="R19" s="87"/>
    </row>
    <row r="20" spans="5:18" x14ac:dyDescent="0.25">
      <c r="E20" s="37">
        <v>5</v>
      </c>
      <c r="F20" s="37" t="s">
        <v>93</v>
      </c>
      <c r="G20" s="50" t="s">
        <v>22</v>
      </c>
      <c r="H20" s="50"/>
      <c r="I20" s="42"/>
      <c r="J20" s="43"/>
      <c r="K20" s="32" t="s">
        <v>15</v>
      </c>
      <c r="L20" s="29"/>
      <c r="M20" s="51">
        <v>805.2</v>
      </c>
      <c r="N20" s="9"/>
      <c r="P20" s="45">
        <v>806</v>
      </c>
      <c r="Q20" s="48"/>
      <c r="R20" s="87">
        <f t="shared" si="0"/>
        <v>0</v>
      </c>
    </row>
    <row r="21" spans="5:18" x14ac:dyDescent="0.25">
      <c r="E21" s="37" t="s">
        <v>16</v>
      </c>
      <c r="F21" s="37"/>
      <c r="G21" s="50"/>
      <c r="H21" s="50"/>
      <c r="I21" s="42"/>
      <c r="J21" s="43"/>
      <c r="K21" s="32"/>
      <c r="L21" s="29"/>
      <c r="M21" s="52"/>
      <c r="N21" s="9"/>
      <c r="P21" s="45" t="s">
        <v>16</v>
      </c>
      <c r="Q21" s="48"/>
      <c r="R21" s="87"/>
    </row>
    <row r="22" spans="5:18" x14ac:dyDescent="0.25">
      <c r="E22" s="37">
        <v>6</v>
      </c>
      <c r="F22" s="37" t="s">
        <v>94</v>
      </c>
      <c r="G22" s="50" t="s">
        <v>23</v>
      </c>
      <c r="H22" s="50"/>
      <c r="I22" s="42"/>
      <c r="J22" s="43"/>
      <c r="K22" s="32" t="s">
        <v>24</v>
      </c>
      <c r="L22" s="29"/>
      <c r="M22" s="53">
        <v>7.2000000000000008E-2</v>
      </c>
      <c r="N22" s="9"/>
      <c r="P22" s="41">
        <v>7.8E-2</v>
      </c>
      <c r="Q22" s="48"/>
      <c r="R22" s="87">
        <f t="shared" si="0"/>
        <v>0</v>
      </c>
    </row>
    <row r="23" spans="5:18" x14ac:dyDescent="0.25">
      <c r="E23" s="37" t="s">
        <v>16</v>
      </c>
      <c r="F23" s="37"/>
      <c r="G23" s="50"/>
      <c r="H23" s="50"/>
      <c r="I23" s="42"/>
      <c r="J23" s="43"/>
      <c r="K23" s="32"/>
      <c r="L23" s="29"/>
      <c r="M23" s="52"/>
      <c r="N23" s="9"/>
      <c r="P23" s="45" t="s">
        <v>16</v>
      </c>
      <c r="Q23" s="48"/>
      <c r="R23" s="87"/>
    </row>
    <row r="24" spans="5:18" x14ac:dyDescent="0.25">
      <c r="E24" s="37"/>
      <c r="F24" s="37"/>
      <c r="G24" s="39" t="s">
        <v>25</v>
      </c>
      <c r="H24" s="42"/>
      <c r="I24" s="42"/>
      <c r="J24" s="43"/>
      <c r="K24" s="32"/>
      <c r="L24" s="29"/>
      <c r="M24" s="46"/>
      <c r="N24" s="9"/>
      <c r="P24" s="45" t="s">
        <v>16</v>
      </c>
      <c r="Q24" s="48"/>
      <c r="R24" s="87"/>
    </row>
    <row r="25" spans="5:18" x14ac:dyDescent="0.25">
      <c r="E25" s="37">
        <v>7</v>
      </c>
      <c r="F25" s="37" t="s">
        <v>92</v>
      </c>
      <c r="G25" s="42" t="s">
        <v>26</v>
      </c>
      <c r="H25" s="42"/>
      <c r="I25" s="42"/>
      <c r="J25" s="43"/>
      <c r="K25" s="32" t="s">
        <v>21</v>
      </c>
      <c r="L25" s="29"/>
      <c r="M25" s="46">
        <v>81.36</v>
      </c>
      <c r="N25" s="9"/>
      <c r="P25" s="45">
        <v>82</v>
      </c>
      <c r="Q25" s="48"/>
      <c r="R25" s="87">
        <f t="shared" si="0"/>
        <v>0</v>
      </c>
    </row>
    <row r="26" spans="5:18" x14ac:dyDescent="0.25">
      <c r="E26" s="37" t="s">
        <v>16</v>
      </c>
      <c r="F26" s="37"/>
      <c r="G26" s="42" t="s">
        <v>27</v>
      </c>
      <c r="H26" s="42"/>
      <c r="I26" s="42"/>
      <c r="J26" s="43"/>
      <c r="K26" s="32"/>
      <c r="L26" s="29"/>
      <c r="M26" s="46"/>
      <c r="N26" s="9"/>
      <c r="P26" s="45" t="s">
        <v>16</v>
      </c>
      <c r="Q26" s="48"/>
      <c r="R26" s="87"/>
    </row>
    <row r="27" spans="5:18" x14ac:dyDescent="0.25">
      <c r="E27" s="37" t="s">
        <v>16</v>
      </c>
      <c r="F27" s="37"/>
      <c r="G27" s="42"/>
      <c r="H27" s="42"/>
      <c r="I27" s="42"/>
      <c r="J27" s="43"/>
      <c r="K27" s="32"/>
      <c r="L27" s="29"/>
      <c r="M27" s="46"/>
      <c r="N27" s="9"/>
      <c r="P27" s="45" t="s">
        <v>16</v>
      </c>
      <c r="Q27" s="48"/>
      <c r="R27" s="87"/>
    </row>
    <row r="28" spans="5:18" x14ac:dyDescent="0.25">
      <c r="E28" s="37">
        <v>8</v>
      </c>
      <c r="F28" s="37" t="s">
        <v>95</v>
      </c>
      <c r="G28" s="42" t="s">
        <v>28</v>
      </c>
      <c r="H28" s="42"/>
      <c r="I28" s="42"/>
      <c r="J28" s="43"/>
      <c r="K28" s="32" t="s">
        <v>15</v>
      </c>
      <c r="L28" s="29"/>
      <c r="M28" s="46">
        <v>203.39999999999998</v>
      </c>
      <c r="N28" s="9"/>
      <c r="P28" s="45">
        <v>204</v>
      </c>
      <c r="Q28" s="48"/>
      <c r="R28" s="87">
        <f t="shared" si="0"/>
        <v>0</v>
      </c>
    </row>
    <row r="29" spans="5:18" x14ac:dyDescent="0.25">
      <c r="E29" s="37" t="s">
        <v>16</v>
      </c>
      <c r="F29" s="37"/>
      <c r="G29" s="42"/>
      <c r="H29" s="42"/>
      <c r="I29" s="42"/>
      <c r="J29" s="43"/>
      <c r="K29" s="32"/>
      <c r="L29" s="29"/>
      <c r="M29" s="54"/>
      <c r="N29" s="9"/>
      <c r="P29" s="45" t="s">
        <v>16</v>
      </c>
      <c r="Q29" s="48"/>
      <c r="R29" s="87"/>
    </row>
    <row r="30" spans="5:18" x14ac:dyDescent="0.25">
      <c r="E30" s="37">
        <v>9</v>
      </c>
      <c r="F30" s="37" t="s">
        <v>96</v>
      </c>
      <c r="G30" s="42" t="s">
        <v>29</v>
      </c>
      <c r="H30" s="42"/>
      <c r="I30" s="42"/>
      <c r="J30" s="43"/>
      <c r="K30" s="32" t="s">
        <v>15</v>
      </c>
      <c r="L30" s="29"/>
      <c r="M30" s="55">
        <v>203.39999999999998</v>
      </c>
      <c r="N30" s="9"/>
      <c r="P30" s="45">
        <v>204</v>
      </c>
      <c r="Q30" s="48"/>
      <c r="R30" s="87">
        <f t="shared" si="0"/>
        <v>0</v>
      </c>
    </row>
    <row r="31" spans="5:18" x14ac:dyDescent="0.25">
      <c r="E31" s="37" t="s">
        <v>16</v>
      </c>
      <c r="F31" s="37"/>
      <c r="G31" s="38"/>
      <c r="H31" s="42"/>
      <c r="I31" s="42"/>
      <c r="J31" s="43"/>
      <c r="K31" s="32"/>
      <c r="L31" s="29"/>
      <c r="M31" s="46"/>
      <c r="N31" s="9"/>
      <c r="P31" s="45" t="s">
        <v>16</v>
      </c>
      <c r="Q31" s="48"/>
      <c r="R31" s="87"/>
    </row>
    <row r="32" spans="5:18" x14ac:dyDescent="0.25">
      <c r="E32" s="37">
        <v>10</v>
      </c>
      <c r="F32" s="37" t="s">
        <v>97</v>
      </c>
      <c r="G32" s="42" t="s">
        <v>30</v>
      </c>
      <c r="H32" s="42"/>
      <c r="I32" s="42"/>
      <c r="J32" s="43"/>
      <c r="K32" s="32"/>
      <c r="L32" s="29"/>
      <c r="M32" s="46"/>
      <c r="N32" s="9"/>
      <c r="P32" s="45" t="s">
        <v>16</v>
      </c>
      <c r="Q32" s="48"/>
      <c r="R32" s="87"/>
    </row>
    <row r="33" spans="5:18" x14ac:dyDescent="0.25">
      <c r="E33" s="37" t="s">
        <v>16</v>
      </c>
      <c r="F33" s="37"/>
      <c r="G33" s="42" t="s">
        <v>31</v>
      </c>
      <c r="H33" s="42"/>
      <c r="I33" s="42"/>
      <c r="J33" s="43"/>
      <c r="K33" s="32" t="s">
        <v>15</v>
      </c>
      <c r="L33" s="29"/>
      <c r="M33" s="46">
        <v>203.39999999999998</v>
      </c>
      <c r="N33" s="9"/>
      <c r="P33" s="45">
        <v>204</v>
      </c>
      <c r="Q33" s="48"/>
      <c r="R33" s="87">
        <f t="shared" si="0"/>
        <v>0</v>
      </c>
    </row>
    <row r="34" spans="5:18" x14ac:dyDescent="0.25">
      <c r="E34" s="37" t="s">
        <v>16</v>
      </c>
      <c r="F34" s="37"/>
      <c r="G34" s="38"/>
      <c r="H34" s="42"/>
      <c r="I34" s="42"/>
      <c r="J34" s="43"/>
      <c r="K34" s="32"/>
      <c r="L34" s="29"/>
      <c r="M34" s="46"/>
      <c r="N34" s="9"/>
      <c r="P34" s="45" t="s">
        <v>16</v>
      </c>
      <c r="Q34" s="48"/>
      <c r="R34" s="87"/>
    </row>
    <row r="35" spans="5:18" x14ac:dyDescent="0.25">
      <c r="E35" s="37">
        <v>11</v>
      </c>
      <c r="F35" s="37" t="s">
        <v>90</v>
      </c>
      <c r="G35" s="42" t="s">
        <v>32</v>
      </c>
      <c r="H35" s="42"/>
      <c r="I35" s="42"/>
      <c r="J35" s="43"/>
      <c r="K35" s="32"/>
      <c r="L35" s="29"/>
      <c r="M35" s="46"/>
      <c r="N35" s="9"/>
      <c r="P35" s="45" t="s">
        <v>16</v>
      </c>
      <c r="Q35" s="48"/>
      <c r="R35" s="87"/>
    </row>
    <row r="36" spans="5:18" x14ac:dyDescent="0.25">
      <c r="E36" s="37" t="s">
        <v>16</v>
      </c>
      <c r="F36" s="37"/>
      <c r="G36" s="42" t="s">
        <v>33</v>
      </c>
      <c r="H36" s="42"/>
      <c r="I36" s="42"/>
      <c r="J36" s="43"/>
      <c r="K36" s="32" t="s">
        <v>15</v>
      </c>
      <c r="L36" s="29"/>
      <c r="M36" s="46">
        <v>110.69999999999999</v>
      </c>
      <c r="N36" s="9"/>
      <c r="P36" s="45">
        <v>111</v>
      </c>
      <c r="Q36" s="48"/>
      <c r="R36" s="87">
        <f t="shared" si="0"/>
        <v>0</v>
      </c>
    </row>
    <row r="37" spans="5:18" x14ac:dyDescent="0.25">
      <c r="E37" s="37" t="s">
        <v>16</v>
      </c>
      <c r="F37" s="37"/>
      <c r="G37" s="42"/>
      <c r="H37" s="42"/>
      <c r="I37" s="42"/>
      <c r="J37" s="43"/>
      <c r="K37" s="32"/>
      <c r="L37" s="29"/>
      <c r="M37" s="46"/>
      <c r="N37" s="9"/>
      <c r="P37" s="45" t="s">
        <v>16</v>
      </c>
      <c r="Q37" s="48"/>
      <c r="R37" s="87"/>
    </row>
    <row r="38" spans="5:18" x14ac:dyDescent="0.25">
      <c r="E38" s="37">
        <v>12</v>
      </c>
      <c r="F38" s="37" t="s">
        <v>98</v>
      </c>
      <c r="G38" s="42" t="s">
        <v>34</v>
      </c>
      <c r="H38" s="42"/>
      <c r="I38" s="42"/>
      <c r="J38" s="43"/>
      <c r="K38" s="32" t="s">
        <v>15</v>
      </c>
      <c r="L38" s="29"/>
      <c r="M38" s="46">
        <v>110.69999999999999</v>
      </c>
      <c r="N38" s="9"/>
      <c r="P38" s="45">
        <v>111</v>
      </c>
      <c r="Q38" s="48"/>
      <c r="R38" s="87">
        <f t="shared" si="0"/>
        <v>0</v>
      </c>
    </row>
    <row r="39" spans="5:18" x14ac:dyDescent="0.25">
      <c r="E39" s="37" t="s">
        <v>16</v>
      </c>
      <c r="F39" s="37"/>
      <c r="G39" s="42"/>
      <c r="H39" s="42"/>
      <c r="I39" s="42"/>
      <c r="J39" s="43"/>
      <c r="K39" s="32"/>
      <c r="L39" s="29"/>
      <c r="M39" s="46"/>
      <c r="N39" s="9"/>
      <c r="P39" s="45" t="s">
        <v>16</v>
      </c>
      <c r="Q39" s="48"/>
      <c r="R39" s="87"/>
    </row>
    <row r="40" spans="5:18" x14ac:dyDescent="0.25">
      <c r="E40" s="37">
        <v>13</v>
      </c>
      <c r="F40" s="37" t="s">
        <v>99</v>
      </c>
      <c r="G40" s="42" t="s">
        <v>35</v>
      </c>
      <c r="H40" s="42"/>
      <c r="I40" s="42"/>
      <c r="J40" s="43"/>
      <c r="K40" s="32" t="s">
        <v>15</v>
      </c>
      <c r="L40" s="29"/>
      <c r="M40" s="46">
        <v>92.699999999999989</v>
      </c>
      <c r="N40" s="9"/>
      <c r="P40" s="45">
        <v>93</v>
      </c>
      <c r="Q40" s="48"/>
      <c r="R40" s="87">
        <f t="shared" si="0"/>
        <v>0</v>
      </c>
    </row>
    <row r="41" spans="5:18" x14ac:dyDescent="0.25">
      <c r="E41" s="37"/>
      <c r="F41" s="37"/>
      <c r="G41" s="42"/>
      <c r="H41" s="42"/>
      <c r="I41" s="42"/>
      <c r="J41" s="43"/>
      <c r="K41" s="32"/>
      <c r="L41" s="29"/>
      <c r="M41" s="46"/>
      <c r="N41" s="9"/>
      <c r="P41" s="45" t="s">
        <v>16</v>
      </c>
      <c r="Q41" s="48"/>
      <c r="R41" s="87"/>
    </row>
    <row r="42" spans="5:18" x14ac:dyDescent="0.25">
      <c r="E42" s="37">
        <v>14</v>
      </c>
      <c r="F42" s="37" t="s">
        <v>99</v>
      </c>
      <c r="G42" s="42" t="s">
        <v>36</v>
      </c>
      <c r="H42" s="42"/>
      <c r="I42" s="42"/>
      <c r="J42" s="43"/>
      <c r="K42" s="32" t="s">
        <v>15</v>
      </c>
      <c r="L42" s="29"/>
      <c r="M42" s="46">
        <v>117.2</v>
      </c>
      <c r="N42" s="9"/>
      <c r="P42" s="45">
        <v>118</v>
      </c>
      <c r="Q42" s="48"/>
      <c r="R42" s="87">
        <f t="shared" si="0"/>
        <v>0</v>
      </c>
    </row>
    <row r="43" spans="5:18" hidden="1" x14ac:dyDescent="0.25">
      <c r="E43" s="37" t="s">
        <v>16</v>
      </c>
      <c r="F43" s="37"/>
      <c r="G43" s="42"/>
      <c r="H43" s="42"/>
      <c r="I43" s="42"/>
      <c r="J43" s="43"/>
      <c r="K43" s="32"/>
      <c r="L43" s="29"/>
      <c r="M43" s="46"/>
      <c r="N43" s="9"/>
      <c r="P43" s="45" t="s">
        <v>16</v>
      </c>
      <c r="Q43" s="48"/>
      <c r="R43" s="87" t="e">
        <f t="shared" si="0"/>
        <v>#VALUE!</v>
      </c>
    </row>
    <row r="44" spans="5:18" hidden="1" x14ac:dyDescent="0.25">
      <c r="E44" s="37">
        <v>14</v>
      </c>
      <c r="F44" s="37"/>
      <c r="G44" s="42" t="s">
        <v>37</v>
      </c>
      <c r="H44" s="56"/>
      <c r="I44" s="42"/>
      <c r="J44" s="43"/>
      <c r="K44" s="32" t="s">
        <v>15</v>
      </c>
      <c r="L44" s="29"/>
      <c r="M44" s="57">
        <v>0</v>
      </c>
      <c r="N44" s="9"/>
      <c r="P44" s="45">
        <v>0</v>
      </c>
      <c r="Q44" s="48"/>
      <c r="R44" s="87">
        <f t="shared" si="0"/>
        <v>0</v>
      </c>
    </row>
    <row r="45" spans="5:18" x14ac:dyDescent="0.25">
      <c r="E45" s="37" t="s">
        <v>16</v>
      </c>
      <c r="F45" s="37"/>
      <c r="G45" s="42"/>
      <c r="H45" s="56"/>
      <c r="I45" s="42"/>
      <c r="J45" s="43"/>
      <c r="K45" s="32"/>
      <c r="L45" s="29"/>
      <c r="M45" s="57"/>
      <c r="N45" s="9"/>
      <c r="P45" s="45" t="s">
        <v>16</v>
      </c>
      <c r="Q45" s="48"/>
      <c r="R45" s="87"/>
    </row>
    <row r="46" spans="5:18" x14ac:dyDescent="0.25">
      <c r="E46" s="37"/>
      <c r="F46" s="37"/>
      <c r="G46" s="39" t="s">
        <v>38</v>
      </c>
      <c r="H46" s="42"/>
      <c r="I46" s="42"/>
      <c r="J46" s="43"/>
      <c r="K46" s="32"/>
      <c r="L46" s="29"/>
      <c r="M46" s="46"/>
      <c r="N46" s="9"/>
      <c r="P46" s="45" t="s">
        <v>16</v>
      </c>
      <c r="Q46" s="48"/>
      <c r="R46" s="87"/>
    </row>
    <row r="47" spans="5:18" x14ac:dyDescent="0.25">
      <c r="E47" s="37" t="s">
        <v>16</v>
      </c>
      <c r="F47" s="37"/>
      <c r="G47" s="39"/>
      <c r="H47" s="42"/>
      <c r="I47" s="42"/>
      <c r="J47" s="43"/>
      <c r="K47" s="32"/>
      <c r="L47" s="29"/>
      <c r="M47" s="46"/>
      <c r="N47" s="9"/>
      <c r="P47" s="45" t="s">
        <v>16</v>
      </c>
      <c r="Q47" s="48"/>
      <c r="R47" s="87"/>
    </row>
    <row r="48" spans="5:18" x14ac:dyDescent="0.25">
      <c r="E48" s="37">
        <v>15</v>
      </c>
      <c r="F48" s="37" t="s">
        <v>92</v>
      </c>
      <c r="G48" s="42" t="s">
        <v>39</v>
      </c>
      <c r="H48" s="42"/>
      <c r="I48" s="42"/>
      <c r="J48" s="43"/>
      <c r="K48" s="32"/>
      <c r="L48" s="29"/>
      <c r="M48" s="46"/>
      <c r="N48" s="9"/>
      <c r="O48" s="58"/>
      <c r="P48" s="45" t="s">
        <v>16</v>
      </c>
      <c r="Q48" s="48"/>
      <c r="R48" s="87"/>
    </row>
    <row r="49" spans="5:18" x14ac:dyDescent="0.25">
      <c r="E49" s="37" t="s">
        <v>16</v>
      </c>
      <c r="F49" s="37"/>
      <c r="G49" s="42" t="s">
        <v>40</v>
      </c>
      <c r="H49" s="42"/>
      <c r="I49" s="42"/>
      <c r="J49" s="43"/>
      <c r="K49" s="32"/>
      <c r="L49" s="29"/>
      <c r="M49" s="46"/>
      <c r="N49" s="9"/>
      <c r="O49" s="58"/>
      <c r="P49" s="45" t="s">
        <v>16</v>
      </c>
      <c r="Q49" s="48"/>
      <c r="R49" s="87"/>
    </row>
    <row r="50" spans="5:18" x14ac:dyDescent="0.25">
      <c r="E50" s="37" t="s">
        <v>16</v>
      </c>
      <c r="F50" s="37"/>
      <c r="G50" s="42" t="s">
        <v>41</v>
      </c>
      <c r="H50" s="42"/>
      <c r="I50" s="42"/>
      <c r="J50" s="43"/>
      <c r="K50" s="32" t="s">
        <v>21</v>
      </c>
      <c r="L50" s="29"/>
      <c r="M50" s="59">
        <v>136.80000000000001</v>
      </c>
      <c r="N50" s="9"/>
      <c r="O50" s="58"/>
      <c r="P50" s="45">
        <v>137</v>
      </c>
      <c r="Q50" s="48"/>
      <c r="R50" s="87">
        <f t="shared" si="0"/>
        <v>0</v>
      </c>
    </row>
    <row r="51" spans="5:18" x14ac:dyDescent="0.25">
      <c r="E51" s="37" t="s">
        <v>16</v>
      </c>
      <c r="F51" s="37"/>
      <c r="G51" s="42"/>
      <c r="H51" s="42"/>
      <c r="I51" s="42"/>
      <c r="J51" s="43"/>
      <c r="K51" s="32"/>
      <c r="L51" s="29"/>
      <c r="M51" s="59"/>
      <c r="N51" s="9"/>
      <c r="O51" s="47"/>
      <c r="P51" s="45" t="s">
        <v>16</v>
      </c>
      <c r="Q51" s="48"/>
      <c r="R51" s="87"/>
    </row>
    <row r="52" spans="5:18" x14ac:dyDescent="0.25">
      <c r="E52" s="37">
        <v>16</v>
      </c>
      <c r="F52" s="37" t="s">
        <v>95</v>
      </c>
      <c r="G52" s="42" t="s">
        <v>42</v>
      </c>
      <c r="H52" s="42"/>
      <c r="I52" s="42"/>
      <c r="J52" s="43"/>
      <c r="K52" s="32" t="s">
        <v>15</v>
      </c>
      <c r="L52" s="29"/>
      <c r="M52" s="59">
        <v>360</v>
      </c>
      <c r="N52" s="9"/>
      <c r="O52" s="47"/>
      <c r="P52" s="45">
        <v>360</v>
      </c>
      <c r="Q52" s="48"/>
      <c r="R52" s="87">
        <f t="shared" si="0"/>
        <v>0</v>
      </c>
    </row>
    <row r="53" spans="5:18" x14ac:dyDescent="0.25">
      <c r="E53" s="37" t="s">
        <v>16</v>
      </c>
      <c r="F53" s="37"/>
      <c r="G53" s="42"/>
      <c r="H53" s="42"/>
      <c r="I53" s="42"/>
      <c r="J53" s="43"/>
      <c r="K53" s="32"/>
      <c r="L53" s="29"/>
      <c r="M53" s="59"/>
      <c r="N53" s="9"/>
      <c r="O53" s="58"/>
      <c r="P53" s="45" t="s">
        <v>16</v>
      </c>
      <c r="Q53" s="48"/>
      <c r="R53" s="87"/>
    </row>
    <row r="54" spans="5:18" x14ac:dyDescent="0.25">
      <c r="E54" s="37">
        <v>17</v>
      </c>
      <c r="F54" s="37" t="s">
        <v>96</v>
      </c>
      <c r="G54" s="42" t="s">
        <v>43</v>
      </c>
      <c r="H54" s="42"/>
      <c r="I54" s="42"/>
      <c r="J54" s="43"/>
      <c r="K54" s="32" t="s">
        <v>15</v>
      </c>
      <c r="L54" s="29"/>
      <c r="M54" s="59">
        <v>360</v>
      </c>
      <c r="N54" s="9"/>
      <c r="O54" s="58"/>
      <c r="P54" s="45">
        <v>360</v>
      </c>
      <c r="Q54" s="48"/>
      <c r="R54" s="87">
        <f t="shared" si="0"/>
        <v>0</v>
      </c>
    </row>
    <row r="55" spans="5:18" x14ac:dyDescent="0.25">
      <c r="E55" s="37" t="s">
        <v>16</v>
      </c>
      <c r="F55" s="37"/>
      <c r="G55" s="42"/>
      <c r="H55" s="42"/>
      <c r="I55" s="42"/>
      <c r="J55" s="43"/>
      <c r="K55" s="32"/>
      <c r="L55" s="29"/>
      <c r="M55" s="59"/>
      <c r="N55" s="9"/>
      <c r="O55" s="47"/>
      <c r="P55" s="45" t="s">
        <v>16</v>
      </c>
      <c r="Q55" s="48"/>
      <c r="R55" s="87"/>
    </row>
    <row r="56" spans="5:18" x14ac:dyDescent="0.25">
      <c r="E56" s="37">
        <v>18</v>
      </c>
      <c r="F56" s="37" t="s">
        <v>97</v>
      </c>
      <c r="G56" s="42" t="s">
        <v>30</v>
      </c>
      <c r="H56" s="42"/>
      <c r="I56" s="42"/>
      <c r="J56" s="43"/>
      <c r="K56" s="32"/>
      <c r="L56" s="29"/>
      <c r="M56" s="59"/>
      <c r="N56" s="9"/>
      <c r="O56" s="47"/>
      <c r="P56" s="45" t="s">
        <v>16</v>
      </c>
      <c r="Q56" s="48"/>
      <c r="R56" s="87"/>
    </row>
    <row r="57" spans="5:18" x14ac:dyDescent="0.25">
      <c r="E57" s="37" t="s">
        <v>16</v>
      </c>
      <c r="F57" s="37"/>
      <c r="G57" s="42" t="s">
        <v>44</v>
      </c>
      <c r="H57" s="42"/>
      <c r="I57" s="42"/>
      <c r="J57" s="43"/>
      <c r="K57" s="32" t="s">
        <v>15</v>
      </c>
      <c r="L57" s="29"/>
      <c r="M57" s="59">
        <v>360</v>
      </c>
      <c r="N57" s="9"/>
      <c r="O57" s="47"/>
      <c r="P57" s="45">
        <v>360</v>
      </c>
      <c r="Q57" s="48"/>
      <c r="R57" s="87">
        <f t="shared" si="0"/>
        <v>0</v>
      </c>
    </row>
    <row r="58" spans="5:18" x14ac:dyDescent="0.25">
      <c r="E58" s="37" t="s">
        <v>16</v>
      </c>
      <c r="F58" s="37"/>
      <c r="G58" s="42"/>
      <c r="H58" s="42"/>
      <c r="I58" s="42"/>
      <c r="J58" s="43"/>
      <c r="K58" s="32"/>
      <c r="L58" s="29"/>
      <c r="M58" s="59"/>
      <c r="N58" s="9"/>
      <c r="O58" s="47"/>
      <c r="P58" s="45" t="s">
        <v>16</v>
      </c>
      <c r="Q58" s="48"/>
      <c r="R58" s="87"/>
    </row>
    <row r="59" spans="5:18" x14ac:dyDescent="0.25">
      <c r="E59" s="37">
        <v>19</v>
      </c>
      <c r="F59" s="37" t="s">
        <v>90</v>
      </c>
      <c r="G59" s="42" t="s">
        <v>45</v>
      </c>
      <c r="H59" s="42"/>
      <c r="I59" s="42"/>
      <c r="J59" s="43"/>
      <c r="K59" s="32"/>
      <c r="L59" s="29"/>
      <c r="M59" s="59"/>
      <c r="N59" s="9"/>
      <c r="O59" s="47"/>
      <c r="P59" s="45" t="s">
        <v>16</v>
      </c>
      <c r="Q59" s="48"/>
      <c r="R59" s="87"/>
    </row>
    <row r="60" spans="5:18" x14ac:dyDescent="0.25">
      <c r="E60" s="37"/>
      <c r="F60" s="37"/>
      <c r="G60" s="42" t="s">
        <v>46</v>
      </c>
      <c r="H60" s="42"/>
      <c r="I60" s="42"/>
      <c r="J60" s="43"/>
      <c r="K60" s="32" t="s">
        <v>15</v>
      </c>
      <c r="L60" s="29"/>
      <c r="M60" s="59">
        <v>360</v>
      </c>
      <c r="N60" s="9"/>
      <c r="O60" s="47"/>
      <c r="P60" s="45">
        <v>360</v>
      </c>
      <c r="Q60" s="48"/>
      <c r="R60" s="87">
        <f t="shared" si="0"/>
        <v>0</v>
      </c>
    </row>
    <row r="61" spans="5:18" x14ac:dyDescent="0.25">
      <c r="E61" s="37" t="s">
        <v>16</v>
      </c>
      <c r="F61" s="37"/>
      <c r="G61" s="47"/>
      <c r="H61" s="42"/>
      <c r="I61" s="42"/>
      <c r="J61" s="43"/>
      <c r="K61" s="32"/>
      <c r="L61" s="29"/>
      <c r="M61" s="59"/>
      <c r="N61" s="9"/>
      <c r="O61" s="47"/>
      <c r="P61" s="45" t="s">
        <v>16</v>
      </c>
      <c r="Q61" s="48"/>
      <c r="R61" s="87"/>
    </row>
    <row r="62" spans="5:18" x14ac:dyDescent="0.25">
      <c r="E62" s="37">
        <v>20</v>
      </c>
      <c r="F62" s="37" t="s">
        <v>91</v>
      </c>
      <c r="G62" s="38" t="s">
        <v>47</v>
      </c>
      <c r="H62" s="42"/>
      <c r="I62" s="42"/>
      <c r="J62" s="43"/>
      <c r="K62" s="32"/>
      <c r="L62" s="29"/>
      <c r="M62" s="59">
        <v>360</v>
      </c>
      <c r="N62" s="9"/>
      <c r="O62" s="47"/>
      <c r="P62" s="45"/>
      <c r="Q62" s="48"/>
      <c r="R62" s="87"/>
    </row>
    <row r="63" spans="5:18" x14ac:dyDescent="0.25">
      <c r="E63" s="37" t="s">
        <v>16</v>
      </c>
      <c r="F63" s="37"/>
      <c r="G63" s="38" t="s">
        <v>103</v>
      </c>
      <c r="H63" s="42"/>
      <c r="I63" s="42"/>
      <c r="J63" s="43"/>
      <c r="K63" s="32" t="s">
        <v>18</v>
      </c>
      <c r="L63" s="29"/>
      <c r="M63" s="59">
        <v>27</v>
      </c>
      <c r="N63" s="9"/>
      <c r="O63" s="47"/>
      <c r="P63" s="45">
        <v>27</v>
      </c>
      <c r="Q63" s="48"/>
      <c r="R63" s="87">
        <f t="shared" si="0"/>
        <v>0</v>
      </c>
    </row>
    <row r="64" spans="5:18" x14ac:dyDescent="0.25">
      <c r="E64" s="37" t="s">
        <v>16</v>
      </c>
      <c r="F64" s="37"/>
      <c r="G64" s="39"/>
      <c r="H64" s="42"/>
      <c r="I64" s="42"/>
      <c r="J64" s="43"/>
      <c r="K64" s="32"/>
      <c r="L64" s="29"/>
      <c r="M64" s="59"/>
      <c r="N64" s="9"/>
      <c r="O64" s="47"/>
      <c r="P64" s="45" t="s">
        <v>16</v>
      </c>
      <c r="Q64" s="48"/>
      <c r="R64" s="87"/>
    </row>
    <row r="65" spans="5:18" x14ac:dyDescent="0.25">
      <c r="E65" s="37">
        <v>21</v>
      </c>
      <c r="F65" s="37" t="s">
        <v>90</v>
      </c>
      <c r="G65" s="42" t="s">
        <v>48</v>
      </c>
      <c r="H65" s="42"/>
      <c r="I65" s="42"/>
      <c r="J65" s="43"/>
      <c r="K65" s="32"/>
      <c r="L65" s="29"/>
      <c r="M65" s="59"/>
      <c r="N65" s="9"/>
      <c r="O65" s="47"/>
      <c r="P65" s="45" t="s">
        <v>16</v>
      </c>
      <c r="Q65" s="48"/>
      <c r="R65" s="87"/>
    </row>
    <row r="66" spans="5:18" x14ac:dyDescent="0.25">
      <c r="E66" s="37" t="s">
        <v>16</v>
      </c>
      <c r="F66" s="37"/>
      <c r="G66" s="42" t="s">
        <v>49</v>
      </c>
      <c r="H66" s="42"/>
      <c r="I66" s="42"/>
      <c r="J66" s="43"/>
      <c r="K66" s="32" t="s">
        <v>15</v>
      </c>
      <c r="L66" s="29"/>
      <c r="M66" s="59">
        <v>2269.5</v>
      </c>
      <c r="N66" s="9"/>
      <c r="O66" s="47"/>
      <c r="P66" s="45">
        <v>2270</v>
      </c>
      <c r="Q66" s="48"/>
      <c r="R66" s="87">
        <f t="shared" si="0"/>
        <v>0</v>
      </c>
    </row>
    <row r="67" spans="5:18" x14ac:dyDescent="0.25">
      <c r="E67" s="37" t="s">
        <v>16</v>
      </c>
      <c r="F67" s="37"/>
      <c r="G67" s="47"/>
      <c r="H67" s="47"/>
      <c r="I67" s="47"/>
      <c r="J67" s="44"/>
      <c r="K67" s="48"/>
      <c r="L67" s="49"/>
      <c r="M67" s="59"/>
      <c r="N67" s="9"/>
      <c r="O67" s="47"/>
      <c r="P67" s="45" t="s">
        <v>16</v>
      </c>
      <c r="Q67" s="48"/>
      <c r="R67" s="87"/>
    </row>
    <row r="68" spans="5:18" x14ac:dyDescent="0.25">
      <c r="E68" s="37">
        <v>22</v>
      </c>
      <c r="F68" s="37" t="s">
        <v>100</v>
      </c>
      <c r="G68" s="42" t="s">
        <v>50</v>
      </c>
      <c r="H68" s="42"/>
      <c r="I68" s="42"/>
      <c r="J68" s="43"/>
      <c r="K68" s="32"/>
      <c r="L68" s="29"/>
      <c r="M68" s="59"/>
      <c r="N68" s="9"/>
      <c r="O68" s="47"/>
      <c r="P68" s="45" t="s">
        <v>16</v>
      </c>
      <c r="Q68" s="48"/>
      <c r="R68" s="87"/>
    </row>
    <row r="69" spans="5:18" x14ac:dyDescent="0.25">
      <c r="E69" s="37"/>
      <c r="F69" s="37"/>
      <c r="G69" s="42" t="s">
        <v>51</v>
      </c>
      <c r="H69" s="42"/>
      <c r="I69" s="42"/>
      <c r="J69" s="43"/>
      <c r="K69" s="32" t="s">
        <v>15</v>
      </c>
      <c r="L69" s="29"/>
      <c r="M69" s="59">
        <v>1169.5</v>
      </c>
      <c r="N69" s="9"/>
      <c r="O69" s="47"/>
      <c r="P69" s="45">
        <v>1170</v>
      </c>
      <c r="Q69" s="48"/>
      <c r="R69" s="87">
        <f t="shared" si="0"/>
        <v>0</v>
      </c>
    </row>
    <row r="70" spans="5:18" x14ac:dyDescent="0.25">
      <c r="E70" s="37" t="s">
        <v>16</v>
      </c>
      <c r="F70" s="37"/>
      <c r="G70" s="42"/>
      <c r="H70" s="42"/>
      <c r="I70" s="42"/>
      <c r="J70" s="43"/>
      <c r="K70" s="32"/>
      <c r="L70" s="29"/>
      <c r="M70" s="59"/>
      <c r="N70" s="9"/>
      <c r="O70" s="47"/>
      <c r="P70" s="45" t="s">
        <v>16</v>
      </c>
      <c r="Q70" s="48"/>
      <c r="R70" s="87"/>
    </row>
    <row r="71" spans="5:18" x14ac:dyDescent="0.25">
      <c r="E71" s="37">
        <v>23</v>
      </c>
      <c r="F71" s="37" t="s">
        <v>91</v>
      </c>
      <c r="G71" s="38" t="s">
        <v>52</v>
      </c>
      <c r="H71" s="38"/>
      <c r="I71" s="38"/>
      <c r="J71" s="60"/>
      <c r="K71" s="61"/>
      <c r="L71" s="62"/>
      <c r="M71" s="59"/>
      <c r="N71" s="9"/>
      <c r="O71" s="47"/>
      <c r="P71" s="45" t="s">
        <v>16</v>
      </c>
      <c r="Q71" s="48"/>
      <c r="R71" s="87"/>
    </row>
    <row r="72" spans="5:18" x14ac:dyDescent="0.25">
      <c r="E72" s="37" t="s">
        <v>16</v>
      </c>
      <c r="F72" s="37"/>
      <c r="G72" s="38" t="s">
        <v>53</v>
      </c>
      <c r="H72" s="38"/>
      <c r="I72" s="38"/>
      <c r="J72" s="60"/>
      <c r="K72" s="61" t="s">
        <v>54</v>
      </c>
      <c r="L72" s="62"/>
      <c r="M72" s="59">
        <v>456.38767625001225</v>
      </c>
      <c r="N72" s="9"/>
      <c r="O72" s="47"/>
      <c r="P72" s="45">
        <v>457</v>
      </c>
      <c r="Q72" s="48"/>
      <c r="R72" s="87">
        <f t="shared" si="0"/>
        <v>0</v>
      </c>
    </row>
    <row r="73" spans="5:18" x14ac:dyDescent="0.25">
      <c r="E73" s="37" t="s">
        <v>16</v>
      </c>
      <c r="F73" s="37"/>
      <c r="G73" s="63"/>
      <c r="H73" s="63"/>
      <c r="I73" s="63"/>
      <c r="J73" s="64"/>
      <c r="K73" s="65"/>
      <c r="L73" s="66"/>
      <c r="M73" s="59"/>
      <c r="N73" s="9"/>
      <c r="O73" s="47"/>
      <c r="P73" s="45" t="s">
        <v>16</v>
      </c>
      <c r="Q73" s="48"/>
      <c r="R73" s="87"/>
    </row>
    <row r="74" spans="5:18" x14ac:dyDescent="0.25">
      <c r="E74" s="37">
        <v>24</v>
      </c>
      <c r="F74" s="37" t="s">
        <v>90</v>
      </c>
      <c r="G74" s="38" t="s">
        <v>48</v>
      </c>
      <c r="H74" s="38"/>
      <c r="I74" s="38"/>
      <c r="J74" s="60"/>
      <c r="K74" s="61"/>
      <c r="L74" s="62"/>
      <c r="M74" s="59"/>
      <c r="N74" s="6"/>
      <c r="O74" s="67"/>
      <c r="P74" s="45" t="s">
        <v>16</v>
      </c>
      <c r="Q74" s="48"/>
      <c r="R74" s="87"/>
    </row>
    <row r="75" spans="5:18" x14ac:dyDescent="0.25">
      <c r="E75" s="37" t="s">
        <v>16</v>
      </c>
      <c r="F75" s="37"/>
      <c r="G75" s="38" t="s">
        <v>49</v>
      </c>
      <c r="H75" s="38"/>
      <c r="I75" s="38"/>
      <c r="J75" s="60"/>
      <c r="K75" s="61" t="s">
        <v>15</v>
      </c>
      <c r="L75" s="62"/>
      <c r="M75" s="59">
        <v>2269.5</v>
      </c>
      <c r="N75" s="6"/>
      <c r="O75" s="67"/>
      <c r="P75" s="45">
        <v>2270</v>
      </c>
      <c r="Q75" s="48"/>
      <c r="R75" s="87">
        <f t="shared" ref="R75:R122" si="1">(P75*Q75)</f>
        <v>0</v>
      </c>
    </row>
    <row r="76" spans="5:18" x14ac:dyDescent="0.25">
      <c r="E76" s="37" t="s">
        <v>16</v>
      </c>
      <c r="F76" s="37"/>
      <c r="G76" s="38"/>
      <c r="H76" s="38"/>
      <c r="I76" s="38"/>
      <c r="J76" s="60"/>
      <c r="K76" s="61"/>
      <c r="L76" s="62"/>
      <c r="M76" s="59"/>
      <c r="N76" s="6"/>
      <c r="O76" s="67"/>
      <c r="P76" s="45" t="s">
        <v>16</v>
      </c>
      <c r="Q76" s="48"/>
      <c r="R76" s="87"/>
    </row>
    <row r="77" spans="5:18" x14ac:dyDescent="0.25">
      <c r="E77" s="37">
        <v>25</v>
      </c>
      <c r="F77" s="37" t="s">
        <v>98</v>
      </c>
      <c r="G77" s="38" t="s">
        <v>55</v>
      </c>
      <c r="H77" s="38"/>
      <c r="I77" s="38"/>
      <c r="J77" s="60"/>
      <c r="K77" s="61"/>
      <c r="L77" s="62"/>
      <c r="M77" s="59"/>
      <c r="N77" s="6"/>
      <c r="O77" s="67"/>
      <c r="P77" s="45" t="s">
        <v>16</v>
      </c>
      <c r="Q77" s="48"/>
      <c r="R77" s="87"/>
    </row>
    <row r="78" spans="5:18" x14ac:dyDescent="0.25">
      <c r="E78" s="37" t="s">
        <v>16</v>
      </c>
      <c r="F78" s="37"/>
      <c r="G78" s="38" t="s">
        <v>53</v>
      </c>
      <c r="H78" s="38"/>
      <c r="I78" s="38"/>
      <c r="J78" s="60"/>
      <c r="K78" s="61"/>
      <c r="L78" s="62"/>
      <c r="M78" s="59"/>
      <c r="N78" s="6"/>
      <c r="O78" s="67"/>
      <c r="P78" s="45" t="s">
        <v>16</v>
      </c>
      <c r="Q78" s="48"/>
      <c r="R78" s="87"/>
    </row>
    <row r="79" spans="5:18" x14ac:dyDescent="0.25">
      <c r="E79" s="37" t="s">
        <v>16</v>
      </c>
      <c r="F79" s="37"/>
      <c r="G79" s="38" t="s">
        <v>56</v>
      </c>
      <c r="H79" s="38"/>
      <c r="I79" s="38"/>
      <c r="J79" s="60"/>
      <c r="K79" s="61" t="s">
        <v>15</v>
      </c>
      <c r="L79" s="62"/>
      <c r="M79" s="59">
        <v>2250</v>
      </c>
      <c r="N79" s="6"/>
      <c r="O79" s="67"/>
      <c r="P79" s="45">
        <v>2250</v>
      </c>
      <c r="Q79" s="48"/>
      <c r="R79" s="87">
        <f t="shared" si="1"/>
        <v>0</v>
      </c>
    </row>
    <row r="80" spans="5:18" x14ac:dyDescent="0.25">
      <c r="E80" s="37"/>
      <c r="F80" s="37"/>
      <c r="G80" s="38"/>
      <c r="H80" s="38"/>
      <c r="I80" s="38"/>
      <c r="J80" s="60"/>
      <c r="K80" s="61"/>
      <c r="L80" s="62"/>
      <c r="M80" s="59"/>
      <c r="N80" s="6"/>
      <c r="O80" s="67"/>
      <c r="P80" s="45" t="s">
        <v>16</v>
      </c>
      <c r="Q80" s="48"/>
      <c r="R80" s="87"/>
    </row>
    <row r="81" spans="5:18" x14ac:dyDescent="0.25">
      <c r="E81" s="37" t="s">
        <v>16</v>
      </c>
      <c r="F81" s="37"/>
      <c r="G81" s="39" t="s">
        <v>57</v>
      </c>
      <c r="H81" s="38"/>
      <c r="I81" s="38"/>
      <c r="J81" s="60"/>
      <c r="K81" s="61"/>
      <c r="L81" s="62"/>
      <c r="M81" s="59"/>
      <c r="N81" s="6"/>
      <c r="O81" s="67"/>
      <c r="P81" s="45" t="s">
        <v>16</v>
      </c>
      <c r="Q81" s="48"/>
      <c r="R81" s="87"/>
    </row>
    <row r="82" spans="5:18" x14ac:dyDescent="0.25">
      <c r="E82" s="37" t="s">
        <v>16</v>
      </c>
      <c r="F82" s="37"/>
      <c r="G82" s="38"/>
      <c r="H82" s="38"/>
      <c r="I82" s="38"/>
      <c r="J82" s="60"/>
      <c r="K82" s="61"/>
      <c r="L82" s="62"/>
      <c r="M82" s="59"/>
      <c r="N82" s="6"/>
      <c r="O82" s="67"/>
      <c r="P82" s="45" t="s">
        <v>16</v>
      </c>
      <c r="Q82" s="48"/>
      <c r="R82" s="87"/>
    </row>
    <row r="83" spans="5:18" x14ac:dyDescent="0.25">
      <c r="E83" s="37">
        <v>26</v>
      </c>
      <c r="F83" s="37" t="s">
        <v>101</v>
      </c>
      <c r="G83" s="38" t="s">
        <v>58</v>
      </c>
      <c r="H83" s="38"/>
      <c r="I83" s="38"/>
      <c r="J83" s="60"/>
      <c r="K83" s="61"/>
      <c r="L83" s="62"/>
      <c r="M83" s="59"/>
      <c r="N83" s="6"/>
      <c r="O83" s="67"/>
      <c r="P83" s="45" t="s">
        <v>16</v>
      </c>
      <c r="Q83" s="48"/>
      <c r="R83" s="87"/>
    </row>
    <row r="84" spans="5:18" x14ac:dyDescent="0.25">
      <c r="E84" s="37" t="s">
        <v>16</v>
      </c>
      <c r="F84" s="37"/>
      <c r="G84" s="38" t="s">
        <v>59</v>
      </c>
      <c r="H84" s="38"/>
      <c r="I84" s="38" t="s">
        <v>60</v>
      </c>
      <c r="J84" s="60"/>
      <c r="K84" s="61" t="s">
        <v>15</v>
      </c>
      <c r="L84" s="62"/>
      <c r="M84" s="59">
        <v>195</v>
      </c>
      <c r="N84" s="6"/>
      <c r="O84" s="67"/>
      <c r="P84" s="45">
        <v>195</v>
      </c>
      <c r="Q84" s="48"/>
      <c r="R84" s="87">
        <f t="shared" si="1"/>
        <v>0</v>
      </c>
    </row>
    <row r="85" spans="5:18" x14ac:dyDescent="0.25">
      <c r="E85" s="37" t="s">
        <v>16</v>
      </c>
      <c r="F85" s="37"/>
      <c r="G85" s="38"/>
      <c r="H85" s="38"/>
      <c r="I85" s="38"/>
      <c r="J85" s="60"/>
      <c r="K85" s="61"/>
      <c r="L85" s="62"/>
      <c r="M85" s="59"/>
      <c r="N85" s="6"/>
      <c r="O85" s="67"/>
      <c r="P85" s="45" t="s">
        <v>16</v>
      </c>
      <c r="Q85" s="48"/>
      <c r="R85" s="87"/>
    </row>
    <row r="86" spans="5:18" x14ac:dyDescent="0.25">
      <c r="E86" s="37">
        <v>27</v>
      </c>
      <c r="F86" s="37" t="s">
        <v>101</v>
      </c>
      <c r="G86" s="38" t="s">
        <v>61</v>
      </c>
      <c r="H86" s="38"/>
      <c r="I86" s="38"/>
      <c r="J86" s="60"/>
      <c r="K86" s="61" t="s">
        <v>62</v>
      </c>
      <c r="L86" s="62"/>
      <c r="M86" s="59">
        <v>260</v>
      </c>
      <c r="N86" s="6"/>
      <c r="O86" s="67"/>
      <c r="P86" s="45">
        <v>260</v>
      </c>
      <c r="Q86" s="48"/>
      <c r="R86" s="87">
        <f t="shared" si="1"/>
        <v>0</v>
      </c>
    </row>
    <row r="87" spans="5:18" x14ac:dyDescent="0.25">
      <c r="E87" s="37" t="s">
        <v>16</v>
      </c>
      <c r="F87" s="37"/>
      <c r="G87" s="38"/>
      <c r="H87" s="38"/>
      <c r="I87" s="38"/>
      <c r="J87" s="60"/>
      <c r="K87" s="61"/>
      <c r="L87" s="62"/>
      <c r="M87" s="59"/>
      <c r="N87" s="6"/>
      <c r="O87" s="67"/>
      <c r="P87" s="45" t="s">
        <v>16</v>
      </c>
      <c r="Q87" s="48"/>
      <c r="R87" s="87"/>
    </row>
    <row r="88" spans="5:18" x14ac:dyDescent="0.25">
      <c r="E88" s="37">
        <v>28</v>
      </c>
      <c r="F88" s="37" t="s">
        <v>95</v>
      </c>
      <c r="G88" s="38" t="s">
        <v>42</v>
      </c>
      <c r="H88" s="38"/>
      <c r="I88" s="38"/>
      <c r="J88" s="60"/>
      <c r="K88" s="61" t="s">
        <v>15</v>
      </c>
      <c r="L88" s="62"/>
      <c r="M88" s="59">
        <v>195</v>
      </c>
      <c r="N88" s="6"/>
      <c r="O88" s="67"/>
      <c r="P88" s="45">
        <v>195</v>
      </c>
      <c r="Q88" s="48"/>
      <c r="R88" s="87">
        <f t="shared" si="1"/>
        <v>0</v>
      </c>
    </row>
    <row r="89" spans="5:18" x14ac:dyDescent="0.25">
      <c r="E89" s="37"/>
      <c r="F89" s="37"/>
      <c r="G89" s="38"/>
      <c r="H89" s="38"/>
      <c r="I89" s="38"/>
      <c r="J89" s="60"/>
      <c r="K89" s="61"/>
      <c r="L89" s="62"/>
      <c r="M89" s="59"/>
      <c r="N89" s="6"/>
      <c r="O89" s="67"/>
      <c r="P89" s="45" t="s">
        <v>16</v>
      </c>
      <c r="Q89" s="48"/>
      <c r="R89" s="87"/>
    </row>
    <row r="90" spans="5:18" x14ac:dyDescent="0.25">
      <c r="E90" s="37">
        <v>29</v>
      </c>
      <c r="F90" s="37" t="s">
        <v>97</v>
      </c>
      <c r="G90" s="42" t="s">
        <v>30</v>
      </c>
      <c r="H90" s="42"/>
      <c r="I90" s="42"/>
      <c r="J90" s="43"/>
      <c r="K90" s="32"/>
      <c r="L90" s="62"/>
      <c r="M90" s="59"/>
      <c r="N90" s="6"/>
      <c r="O90" s="67"/>
      <c r="P90" s="45" t="s">
        <v>16</v>
      </c>
      <c r="Q90" s="48"/>
      <c r="R90" s="87"/>
    </row>
    <row r="91" spans="5:18" x14ac:dyDescent="0.25">
      <c r="E91" s="37" t="s">
        <v>16</v>
      </c>
      <c r="F91" s="37"/>
      <c r="G91" s="42" t="s">
        <v>63</v>
      </c>
      <c r="H91" s="42"/>
      <c r="I91" s="42"/>
      <c r="J91" s="43"/>
      <c r="K91" s="32" t="s">
        <v>15</v>
      </c>
      <c r="L91" s="62"/>
      <c r="M91" s="59">
        <v>195</v>
      </c>
      <c r="N91" s="6"/>
      <c r="O91" s="67"/>
      <c r="P91" s="45">
        <v>195</v>
      </c>
      <c r="Q91" s="48"/>
      <c r="R91" s="87">
        <f t="shared" si="1"/>
        <v>0</v>
      </c>
    </row>
    <row r="92" spans="5:18" x14ac:dyDescent="0.25">
      <c r="E92" s="37" t="s">
        <v>16</v>
      </c>
      <c r="F92" s="37"/>
      <c r="G92" s="38"/>
      <c r="H92" s="38"/>
      <c r="I92" s="38"/>
      <c r="J92" s="60"/>
      <c r="K92" s="61"/>
      <c r="L92" s="62"/>
      <c r="M92" s="59"/>
      <c r="N92" s="6"/>
      <c r="O92" s="67"/>
      <c r="P92" s="45" t="s">
        <v>16</v>
      </c>
      <c r="Q92" s="48"/>
      <c r="R92" s="87"/>
    </row>
    <row r="93" spans="5:18" x14ac:dyDescent="0.25">
      <c r="E93" s="37">
        <v>30</v>
      </c>
      <c r="F93" s="37" t="s">
        <v>90</v>
      </c>
      <c r="G93" s="38" t="s">
        <v>48</v>
      </c>
      <c r="H93" s="38"/>
      <c r="I93" s="38"/>
      <c r="J93" s="60"/>
      <c r="K93" s="61"/>
      <c r="L93" s="62"/>
      <c r="M93" s="59"/>
      <c r="N93" s="6"/>
      <c r="O93" s="67"/>
      <c r="P93" s="45" t="s">
        <v>16</v>
      </c>
      <c r="Q93" s="48"/>
      <c r="R93" s="87"/>
    </row>
    <row r="94" spans="5:18" x14ac:dyDescent="0.25">
      <c r="E94" s="37" t="s">
        <v>16</v>
      </c>
      <c r="F94" s="37"/>
      <c r="G94" s="38" t="s">
        <v>64</v>
      </c>
      <c r="H94" s="38"/>
      <c r="I94" s="38"/>
      <c r="J94" s="60"/>
      <c r="K94" s="61" t="s">
        <v>15</v>
      </c>
      <c r="L94" s="62"/>
      <c r="M94" s="59">
        <v>195</v>
      </c>
      <c r="N94" s="6"/>
      <c r="O94" s="67"/>
      <c r="P94" s="45">
        <v>195</v>
      </c>
      <c r="Q94" s="48"/>
      <c r="R94" s="87">
        <f t="shared" si="1"/>
        <v>0</v>
      </c>
    </row>
    <row r="95" spans="5:18" x14ac:dyDescent="0.25">
      <c r="E95" s="37" t="s">
        <v>16</v>
      </c>
      <c r="F95" s="37"/>
      <c r="G95" s="38"/>
      <c r="H95" s="38"/>
      <c r="I95" s="38"/>
      <c r="J95" s="60"/>
      <c r="K95" s="61"/>
      <c r="L95" s="62"/>
      <c r="M95" s="59"/>
      <c r="N95" s="6"/>
      <c r="O95" s="67"/>
      <c r="P95" s="45" t="s">
        <v>16</v>
      </c>
      <c r="Q95" s="48"/>
      <c r="R95" s="87"/>
    </row>
    <row r="96" spans="5:18" x14ac:dyDescent="0.25">
      <c r="E96" s="37">
        <v>31</v>
      </c>
      <c r="F96" s="37" t="s">
        <v>98</v>
      </c>
      <c r="G96" s="38" t="s">
        <v>65</v>
      </c>
      <c r="H96" s="38"/>
      <c r="I96" s="38"/>
      <c r="J96" s="60"/>
      <c r="K96" s="61" t="s">
        <v>15</v>
      </c>
      <c r="L96" s="62"/>
      <c r="M96" s="59">
        <v>195</v>
      </c>
      <c r="N96" s="6"/>
      <c r="O96" s="67"/>
      <c r="P96" s="45">
        <v>195</v>
      </c>
      <c r="Q96" s="48"/>
      <c r="R96" s="87">
        <f t="shared" si="1"/>
        <v>0</v>
      </c>
    </row>
    <row r="97" spans="5:18" x14ac:dyDescent="0.25">
      <c r="E97" s="37" t="s">
        <v>16</v>
      </c>
      <c r="F97" s="37"/>
      <c r="G97" s="38" t="s">
        <v>53</v>
      </c>
      <c r="H97" s="38"/>
      <c r="I97" s="38"/>
      <c r="J97" s="60"/>
      <c r="K97" s="61"/>
      <c r="L97" s="62"/>
      <c r="M97" s="59"/>
      <c r="N97" s="6"/>
      <c r="O97" s="67"/>
      <c r="P97" s="45" t="s">
        <v>16</v>
      </c>
      <c r="Q97" s="48"/>
      <c r="R97" s="87"/>
    </row>
    <row r="98" spans="5:18" x14ac:dyDescent="0.25">
      <c r="E98" s="37"/>
      <c r="F98" s="37"/>
      <c r="G98" s="38"/>
      <c r="H98" s="38"/>
      <c r="I98" s="38"/>
      <c r="J98" s="60"/>
      <c r="K98" s="61"/>
      <c r="L98" s="62"/>
      <c r="M98" s="59"/>
      <c r="N98" s="6"/>
      <c r="O98" s="67"/>
      <c r="P98" s="45" t="s">
        <v>16</v>
      </c>
      <c r="Q98" s="48"/>
      <c r="R98" s="87"/>
    </row>
    <row r="99" spans="5:18" x14ac:dyDescent="0.25">
      <c r="E99" s="37" t="s">
        <v>16</v>
      </c>
      <c r="F99" s="37"/>
      <c r="G99" s="68" t="s">
        <v>66</v>
      </c>
      <c r="H99" s="68"/>
      <c r="I99" s="68"/>
      <c r="J99" s="34"/>
      <c r="K99" s="61"/>
      <c r="L99" s="62"/>
      <c r="M99" s="59"/>
      <c r="N99" s="6"/>
      <c r="O99" s="67"/>
      <c r="P99" s="45" t="s">
        <v>16</v>
      </c>
      <c r="Q99" s="48"/>
      <c r="R99" s="87"/>
    </row>
    <row r="100" spans="5:18" x14ac:dyDescent="0.25">
      <c r="E100" s="37" t="s">
        <v>16</v>
      </c>
      <c r="F100" s="37"/>
      <c r="G100" s="38"/>
      <c r="H100" s="38"/>
      <c r="I100" s="38"/>
      <c r="J100" s="60"/>
      <c r="K100" s="61"/>
      <c r="L100" s="62"/>
      <c r="M100" s="59"/>
      <c r="N100" s="6"/>
      <c r="O100" s="67"/>
      <c r="P100" s="45" t="s">
        <v>16</v>
      </c>
      <c r="Q100" s="48"/>
      <c r="R100" s="87"/>
    </row>
    <row r="101" spans="5:18" x14ac:dyDescent="0.25">
      <c r="E101" s="37">
        <v>32</v>
      </c>
      <c r="F101" s="37" t="s">
        <v>92</v>
      </c>
      <c r="G101" s="38" t="s">
        <v>67</v>
      </c>
      <c r="H101" s="38"/>
      <c r="I101" s="38"/>
      <c r="J101" s="69" t="s">
        <v>16</v>
      </c>
      <c r="K101" s="61" t="s">
        <v>21</v>
      </c>
      <c r="L101" s="62"/>
      <c r="M101" s="59">
        <v>116.53050000000421</v>
      </c>
      <c r="N101" s="6"/>
      <c r="O101" s="67"/>
      <c r="P101" s="45">
        <v>117</v>
      </c>
      <c r="Q101" s="48"/>
      <c r="R101" s="87">
        <f t="shared" si="1"/>
        <v>0</v>
      </c>
    </row>
    <row r="102" spans="5:18" x14ac:dyDescent="0.25">
      <c r="E102" s="37" t="s">
        <v>16</v>
      </c>
      <c r="F102" s="37"/>
      <c r="G102" s="38"/>
      <c r="H102" s="38"/>
      <c r="I102" s="38"/>
      <c r="J102" s="60"/>
      <c r="K102" s="61"/>
      <c r="L102" s="62"/>
      <c r="M102" s="59"/>
      <c r="N102" s="6"/>
      <c r="O102" s="67"/>
      <c r="P102" s="45" t="s">
        <v>16</v>
      </c>
      <c r="Q102" s="48"/>
      <c r="R102" s="87"/>
    </row>
    <row r="103" spans="5:18" x14ac:dyDescent="0.25">
      <c r="E103" s="37">
        <v>33</v>
      </c>
      <c r="F103" s="37" t="s">
        <v>93</v>
      </c>
      <c r="G103" s="6" t="s">
        <v>68</v>
      </c>
      <c r="H103" s="56"/>
      <c r="I103" s="42"/>
      <c r="J103" s="43"/>
      <c r="K103" s="32"/>
      <c r="L103" s="29"/>
      <c r="M103" s="59"/>
      <c r="N103" s="9"/>
      <c r="O103" s="47"/>
      <c r="P103" s="45" t="s">
        <v>16</v>
      </c>
      <c r="Q103" s="48"/>
      <c r="R103" s="87"/>
    </row>
    <row r="104" spans="5:18" x14ac:dyDescent="0.25">
      <c r="E104" s="37" t="s">
        <v>16</v>
      </c>
      <c r="F104" s="37"/>
      <c r="G104" s="70" t="s">
        <v>13</v>
      </c>
      <c r="H104" s="56" t="s">
        <v>69</v>
      </c>
      <c r="I104" s="42"/>
      <c r="J104" s="43"/>
      <c r="K104" s="32" t="s">
        <v>15</v>
      </c>
      <c r="L104" s="29"/>
      <c r="M104" s="59">
        <v>675</v>
      </c>
      <c r="N104" s="9"/>
      <c r="O104" s="47"/>
      <c r="P104" s="45">
        <v>675</v>
      </c>
      <c r="Q104" s="48"/>
      <c r="R104" s="87">
        <f t="shared" si="1"/>
        <v>0</v>
      </c>
    </row>
    <row r="105" spans="5:18" x14ac:dyDescent="0.25">
      <c r="E105" s="37" t="s">
        <v>16</v>
      </c>
      <c r="F105" s="37"/>
      <c r="G105" s="70"/>
      <c r="H105" s="56"/>
      <c r="I105" s="42"/>
      <c r="J105" s="43"/>
      <c r="K105" s="32"/>
      <c r="L105" s="29"/>
      <c r="M105" s="59"/>
      <c r="N105" s="9"/>
      <c r="O105" s="47"/>
      <c r="P105" s="45" t="s">
        <v>16</v>
      </c>
      <c r="Q105" s="48"/>
      <c r="R105" s="87"/>
    </row>
    <row r="106" spans="5:18" x14ac:dyDescent="0.25">
      <c r="E106" s="37">
        <v>34</v>
      </c>
      <c r="F106" s="37" t="s">
        <v>92</v>
      </c>
      <c r="G106" s="42" t="s">
        <v>70</v>
      </c>
      <c r="H106" s="56"/>
      <c r="I106" s="42"/>
      <c r="J106" s="43"/>
      <c r="K106" s="32"/>
      <c r="L106" s="29"/>
      <c r="M106" s="59"/>
      <c r="N106" s="9"/>
      <c r="O106" s="47"/>
      <c r="P106" s="45" t="s">
        <v>16</v>
      </c>
      <c r="Q106" s="48"/>
      <c r="R106" s="87"/>
    </row>
    <row r="107" spans="5:18" x14ac:dyDescent="0.25">
      <c r="E107" s="37" t="s">
        <v>16</v>
      </c>
      <c r="F107" s="37"/>
      <c r="G107" s="42" t="s">
        <v>71</v>
      </c>
      <c r="H107" s="56"/>
      <c r="I107" s="42"/>
      <c r="J107" s="43"/>
      <c r="K107" s="32"/>
      <c r="L107" s="29"/>
      <c r="M107" s="59"/>
      <c r="N107" s="9"/>
      <c r="O107" s="47"/>
      <c r="P107" s="45" t="s">
        <v>16</v>
      </c>
      <c r="Q107" s="48"/>
      <c r="R107" s="87"/>
    </row>
    <row r="108" spans="5:18" x14ac:dyDescent="0.25">
      <c r="E108" s="37" t="s">
        <v>16</v>
      </c>
      <c r="F108" s="37"/>
      <c r="G108" s="42" t="s">
        <v>72</v>
      </c>
      <c r="H108" s="56"/>
      <c r="I108" s="42"/>
      <c r="J108" s="43"/>
      <c r="K108" s="32" t="s">
        <v>21</v>
      </c>
      <c r="L108" s="29"/>
      <c r="M108" s="59">
        <v>54</v>
      </c>
      <c r="N108" s="9"/>
      <c r="O108" s="47"/>
      <c r="P108" s="45">
        <v>54</v>
      </c>
      <c r="Q108" s="48"/>
      <c r="R108" s="87">
        <f t="shared" si="1"/>
        <v>0</v>
      </c>
    </row>
    <row r="109" spans="5:18" x14ac:dyDescent="0.25">
      <c r="E109" s="37" t="s">
        <v>16</v>
      </c>
      <c r="F109" s="37"/>
      <c r="G109" s="42"/>
      <c r="H109" s="56"/>
      <c r="I109" s="42"/>
      <c r="J109" s="43"/>
      <c r="K109" s="32"/>
      <c r="L109" s="29"/>
      <c r="M109" s="59"/>
      <c r="N109" s="9"/>
      <c r="O109" s="47"/>
      <c r="P109" s="45" t="s">
        <v>16</v>
      </c>
      <c r="Q109" s="48"/>
      <c r="R109" s="87"/>
    </row>
    <row r="110" spans="5:18" x14ac:dyDescent="0.25">
      <c r="E110" s="37">
        <v>35</v>
      </c>
      <c r="F110" s="37" t="s">
        <v>97</v>
      </c>
      <c r="G110" s="42" t="s">
        <v>73</v>
      </c>
      <c r="H110" s="56"/>
      <c r="I110" s="42"/>
      <c r="J110" s="43"/>
      <c r="K110" s="32"/>
      <c r="L110" s="29"/>
      <c r="M110" s="59"/>
      <c r="N110" s="9"/>
      <c r="O110" s="47"/>
      <c r="P110" s="45" t="s">
        <v>16</v>
      </c>
      <c r="Q110" s="48"/>
      <c r="R110" s="87"/>
    </row>
    <row r="111" spans="5:18" x14ac:dyDescent="0.25">
      <c r="E111" s="37"/>
      <c r="F111" s="37"/>
      <c r="G111" s="42" t="s">
        <v>74</v>
      </c>
      <c r="H111" s="56"/>
      <c r="I111" s="42"/>
      <c r="J111" s="43"/>
      <c r="K111" s="32" t="s">
        <v>15</v>
      </c>
      <c r="L111" s="29"/>
      <c r="M111" s="59">
        <v>360</v>
      </c>
      <c r="N111" s="9"/>
      <c r="O111" s="47"/>
      <c r="P111" s="45">
        <v>360</v>
      </c>
      <c r="Q111" s="48"/>
      <c r="R111" s="87">
        <f t="shared" si="1"/>
        <v>0</v>
      </c>
    </row>
    <row r="112" spans="5:18" x14ac:dyDescent="0.25">
      <c r="E112" s="37" t="s">
        <v>16</v>
      </c>
      <c r="F112" s="37"/>
      <c r="G112" s="42" t="s">
        <v>75</v>
      </c>
      <c r="H112" s="42" t="s">
        <v>76</v>
      </c>
      <c r="I112" s="42"/>
      <c r="J112" s="43"/>
      <c r="K112" s="32"/>
      <c r="L112" s="29"/>
      <c r="M112" s="59"/>
      <c r="N112" s="9"/>
      <c r="O112" s="47"/>
      <c r="P112" s="45" t="s">
        <v>16</v>
      </c>
      <c r="Q112" s="48"/>
      <c r="R112" s="87"/>
    </row>
    <row r="113" spans="5:18" hidden="1" x14ac:dyDescent="0.25">
      <c r="E113" s="37" t="s">
        <v>16</v>
      </c>
      <c r="F113" s="37"/>
      <c r="G113" s="42"/>
      <c r="H113" s="42"/>
      <c r="I113" s="42"/>
      <c r="J113" s="42"/>
      <c r="K113" s="32"/>
      <c r="L113" s="29"/>
      <c r="M113" s="59"/>
      <c r="N113" s="9"/>
      <c r="O113" s="47"/>
      <c r="P113" s="45" t="s">
        <v>16</v>
      </c>
      <c r="Q113" s="48"/>
      <c r="R113" s="87" t="e">
        <f t="shared" si="1"/>
        <v>#VALUE!</v>
      </c>
    </row>
    <row r="114" spans="5:18" hidden="1" x14ac:dyDescent="0.25">
      <c r="E114" s="37">
        <v>35</v>
      </c>
      <c r="F114" s="37"/>
      <c r="G114" s="42" t="s">
        <v>77</v>
      </c>
      <c r="H114" s="42"/>
      <c r="I114" s="42"/>
      <c r="J114" s="42"/>
      <c r="K114" s="32" t="s">
        <v>15</v>
      </c>
      <c r="L114" s="29"/>
      <c r="M114" s="59">
        <v>10</v>
      </c>
      <c r="N114" s="9"/>
      <c r="O114" s="47"/>
      <c r="P114" s="45">
        <v>10</v>
      </c>
      <c r="Q114" s="48"/>
      <c r="R114" s="87">
        <f t="shared" si="1"/>
        <v>0</v>
      </c>
    </row>
    <row r="115" spans="5:18" x14ac:dyDescent="0.25">
      <c r="E115" s="37" t="s">
        <v>16</v>
      </c>
      <c r="F115" s="37"/>
      <c r="G115" s="42"/>
      <c r="H115" s="42"/>
      <c r="I115" s="42"/>
      <c r="J115" s="42"/>
      <c r="K115" s="32"/>
      <c r="L115" s="29"/>
      <c r="M115" s="57"/>
      <c r="N115" s="9"/>
      <c r="O115" s="47"/>
      <c r="P115" s="45" t="s">
        <v>16</v>
      </c>
      <c r="Q115" s="48"/>
      <c r="R115" s="87"/>
    </row>
    <row r="116" spans="5:18" x14ac:dyDescent="0.25">
      <c r="E116" s="37">
        <v>36</v>
      </c>
      <c r="F116" s="37" t="s">
        <v>101</v>
      </c>
      <c r="G116" s="42" t="s">
        <v>78</v>
      </c>
      <c r="H116" s="42"/>
      <c r="I116" s="42"/>
      <c r="J116" s="42"/>
      <c r="K116" s="32" t="s">
        <v>15</v>
      </c>
      <c r="L116" s="29"/>
      <c r="M116" s="57">
        <v>14.9</v>
      </c>
      <c r="N116" s="9"/>
      <c r="O116" s="47"/>
      <c r="P116" s="45">
        <v>15</v>
      </c>
      <c r="Q116" s="48"/>
      <c r="R116" s="87">
        <f t="shared" si="1"/>
        <v>0</v>
      </c>
    </row>
    <row r="117" spans="5:18" x14ac:dyDescent="0.25">
      <c r="E117" s="37" t="s">
        <v>16</v>
      </c>
      <c r="F117" s="37"/>
      <c r="G117" s="42"/>
      <c r="H117" s="42"/>
      <c r="I117" s="42"/>
      <c r="J117" s="42"/>
      <c r="K117" s="32"/>
      <c r="L117" s="29"/>
      <c r="M117" s="57"/>
      <c r="N117" s="9"/>
      <c r="O117" s="47"/>
      <c r="P117" s="45" t="s">
        <v>16</v>
      </c>
      <c r="Q117" s="48"/>
      <c r="R117" s="87"/>
    </row>
    <row r="118" spans="5:18" x14ac:dyDescent="0.25">
      <c r="E118" s="37">
        <v>37</v>
      </c>
      <c r="F118" s="37" t="s">
        <v>101</v>
      </c>
      <c r="G118" s="42" t="s">
        <v>79</v>
      </c>
      <c r="H118" s="42"/>
      <c r="I118" s="42"/>
      <c r="J118" s="42"/>
      <c r="K118" s="32" t="s">
        <v>15</v>
      </c>
      <c r="L118" s="29"/>
      <c r="M118" s="57">
        <v>46.9</v>
      </c>
      <c r="N118" s="9"/>
      <c r="O118" s="47"/>
      <c r="P118" s="45">
        <v>47</v>
      </c>
      <c r="Q118" s="48"/>
      <c r="R118" s="87">
        <f t="shared" si="1"/>
        <v>0</v>
      </c>
    </row>
    <row r="119" spans="5:18" x14ac:dyDescent="0.25">
      <c r="E119" s="37" t="s">
        <v>16</v>
      </c>
      <c r="F119" s="37"/>
      <c r="G119" s="42"/>
      <c r="H119" s="42"/>
      <c r="I119" s="42"/>
      <c r="J119" s="42"/>
      <c r="K119" s="32"/>
      <c r="L119" s="29"/>
      <c r="M119" s="57"/>
      <c r="N119" s="9"/>
      <c r="O119" s="47"/>
      <c r="P119" s="45" t="s">
        <v>16</v>
      </c>
      <c r="Q119" s="48"/>
      <c r="R119" s="87"/>
    </row>
    <row r="120" spans="5:18" x14ac:dyDescent="0.25">
      <c r="E120" s="37">
        <v>38</v>
      </c>
      <c r="F120" s="37" t="s">
        <v>99</v>
      </c>
      <c r="G120" s="42" t="s">
        <v>80</v>
      </c>
      <c r="H120" s="42"/>
      <c r="I120" s="42"/>
      <c r="J120" s="42"/>
      <c r="K120" s="32" t="s">
        <v>15</v>
      </c>
      <c r="L120" s="29"/>
      <c r="M120" s="57">
        <v>117.2</v>
      </c>
      <c r="N120" s="9"/>
      <c r="O120" s="47"/>
      <c r="P120" s="45">
        <v>118</v>
      </c>
      <c r="Q120" s="48"/>
      <c r="R120" s="87">
        <f t="shared" si="1"/>
        <v>0</v>
      </c>
    </row>
    <row r="121" spans="5:18" x14ac:dyDescent="0.25">
      <c r="E121" s="37" t="s">
        <v>16</v>
      </c>
      <c r="F121" s="37"/>
      <c r="G121" s="42"/>
      <c r="H121" s="42"/>
      <c r="I121" s="42"/>
      <c r="J121" s="42"/>
      <c r="K121" s="32"/>
      <c r="L121" s="29"/>
      <c r="M121" s="57"/>
      <c r="N121" s="9"/>
      <c r="O121" s="47"/>
      <c r="P121" s="45" t="s">
        <v>16</v>
      </c>
      <c r="Q121" s="48"/>
      <c r="R121" s="87"/>
    </row>
    <row r="122" spans="5:18" x14ac:dyDescent="0.25">
      <c r="E122" s="37">
        <v>39</v>
      </c>
      <c r="F122" s="37" t="s">
        <v>102</v>
      </c>
      <c r="G122" s="42" t="s">
        <v>81</v>
      </c>
      <c r="H122" s="42"/>
      <c r="I122" s="42"/>
      <c r="J122" s="42"/>
      <c r="K122" s="32" t="s">
        <v>62</v>
      </c>
      <c r="L122" s="29"/>
      <c r="M122" s="57">
        <v>71</v>
      </c>
      <c r="N122" s="9"/>
      <c r="O122" s="47"/>
      <c r="P122" s="45">
        <v>71</v>
      </c>
      <c r="Q122" s="84"/>
      <c r="R122" s="87">
        <f t="shared" si="1"/>
        <v>0</v>
      </c>
    </row>
    <row r="123" spans="5:18" x14ac:dyDescent="0.25">
      <c r="E123" s="71" t="s">
        <v>16</v>
      </c>
      <c r="F123" s="72"/>
      <c r="G123" s="73"/>
      <c r="H123" s="74"/>
      <c r="I123" s="73"/>
      <c r="J123" s="73"/>
      <c r="K123" s="75"/>
      <c r="L123" s="75"/>
      <c r="M123" s="76"/>
      <c r="N123" s="9"/>
      <c r="P123" s="77" t="s">
        <v>16</v>
      </c>
      <c r="Q123" t="s">
        <v>86</v>
      </c>
      <c r="R123" s="88">
        <f>SUM(R10,R13,R15,R18,R20,R22,R25,R28,R30,R33,R36,R38,R40,R42,R50,R52,R54,R57,R60,R62,R63,R66,R69,R72,R75,R79,R84,R86,R88,R91,R94,R96,R101,R104,R108,R111,R116,R118,R120,R122)</f>
        <v>0</v>
      </c>
    </row>
    <row r="124" spans="5:18" x14ac:dyDescent="0.25">
      <c r="E124" s="78" t="s">
        <v>16</v>
      </c>
      <c r="F124" s="47"/>
      <c r="P124" s="79" t="s">
        <v>16</v>
      </c>
      <c r="Q124" t="s">
        <v>87</v>
      </c>
      <c r="R124" s="88">
        <f>(R123*0.23)</f>
        <v>0</v>
      </c>
    </row>
    <row r="125" spans="5:18" x14ac:dyDescent="0.25">
      <c r="F125" t="s">
        <v>16</v>
      </c>
      <c r="Q125" t="s">
        <v>88</v>
      </c>
      <c r="R125" s="88">
        <f>SUM(R123,R124)</f>
        <v>0</v>
      </c>
    </row>
    <row r="126" spans="5:18" x14ac:dyDescent="0.25">
      <c r="F126" t="s">
        <v>16</v>
      </c>
    </row>
    <row r="127" spans="5:18" x14ac:dyDescent="0.25">
      <c r="F127" t="s">
        <v>16</v>
      </c>
    </row>
    <row r="128" spans="5:18" x14ac:dyDescent="0.25">
      <c r="F128" t="s">
        <v>16</v>
      </c>
    </row>
    <row r="129" spans="6:6" x14ac:dyDescent="0.25">
      <c r="F129" t="s">
        <v>16</v>
      </c>
    </row>
    <row r="130" spans="6:6" x14ac:dyDescent="0.25">
      <c r="F130" t="s">
        <v>16</v>
      </c>
    </row>
    <row r="131" spans="6:6" x14ac:dyDescent="0.25">
      <c r="F131" t="s">
        <v>16</v>
      </c>
    </row>
    <row r="132" spans="6:6" x14ac:dyDescent="0.25">
      <c r="F132" t="s">
        <v>16</v>
      </c>
    </row>
    <row r="133" spans="6:6" x14ac:dyDescent="0.25">
      <c r="F133" t="s">
        <v>16</v>
      </c>
    </row>
    <row r="134" spans="6:6" x14ac:dyDescent="0.25">
      <c r="F134" t="s">
        <v>16</v>
      </c>
    </row>
    <row r="135" spans="6:6" x14ac:dyDescent="0.25">
      <c r="F135" t="s">
        <v>16</v>
      </c>
    </row>
    <row r="136" spans="6:6" x14ac:dyDescent="0.25">
      <c r="F136" t="s">
        <v>16</v>
      </c>
    </row>
    <row r="137" spans="6:6" x14ac:dyDescent="0.25">
      <c r="F137" t="s">
        <v>16</v>
      </c>
    </row>
    <row r="138" spans="6:6" x14ac:dyDescent="0.25">
      <c r="F138" t="s">
        <v>16</v>
      </c>
    </row>
    <row r="139" spans="6:6" x14ac:dyDescent="0.25">
      <c r="F139" t="s">
        <v>16</v>
      </c>
    </row>
    <row r="140" spans="6:6" x14ac:dyDescent="0.25">
      <c r="F140" t="s">
        <v>16</v>
      </c>
    </row>
    <row r="141" spans="6:6" x14ac:dyDescent="0.25">
      <c r="F141" t="s">
        <v>16</v>
      </c>
    </row>
    <row r="142" spans="6:6" x14ac:dyDescent="0.25">
      <c r="F142" t="s">
        <v>16</v>
      </c>
    </row>
    <row r="143" spans="6:6" x14ac:dyDescent="0.25">
      <c r="F143" t="s">
        <v>16</v>
      </c>
    </row>
    <row r="144" spans="6:6" x14ac:dyDescent="0.25">
      <c r="F144" t="s">
        <v>16</v>
      </c>
    </row>
    <row r="145" spans="6:6" x14ac:dyDescent="0.25">
      <c r="F145" t="s">
        <v>16</v>
      </c>
    </row>
    <row r="146" spans="6:6" x14ac:dyDescent="0.25">
      <c r="F146" t="s">
        <v>16</v>
      </c>
    </row>
    <row r="147" spans="6:6" x14ac:dyDescent="0.25">
      <c r="F147" t="s">
        <v>16</v>
      </c>
    </row>
    <row r="148" spans="6:6" x14ac:dyDescent="0.25">
      <c r="F148" t="s">
        <v>16</v>
      </c>
    </row>
    <row r="149" spans="6:6" x14ac:dyDescent="0.25">
      <c r="F149" t="s">
        <v>16</v>
      </c>
    </row>
    <row r="150" spans="6:6" x14ac:dyDescent="0.25">
      <c r="F150" t="s">
        <v>16</v>
      </c>
    </row>
    <row r="151" spans="6:6" x14ac:dyDescent="0.25">
      <c r="F151" t="s">
        <v>16</v>
      </c>
    </row>
    <row r="152" spans="6:6" x14ac:dyDescent="0.25">
      <c r="F152" t="s">
        <v>16</v>
      </c>
    </row>
    <row r="153" spans="6:6" x14ac:dyDescent="0.25">
      <c r="F153" t="str">
        <f t="shared" ref="F153:F156" si="2">IF(OR(G153=0,G152&gt;0),"",E153)</f>
        <v/>
      </c>
    </row>
    <row r="154" spans="6:6" x14ac:dyDescent="0.25">
      <c r="F154" t="str">
        <f t="shared" si="2"/>
        <v/>
      </c>
    </row>
    <row r="155" spans="6:6" x14ac:dyDescent="0.25">
      <c r="F155" t="str">
        <f t="shared" si="2"/>
        <v/>
      </c>
    </row>
    <row r="156" spans="6:6" x14ac:dyDescent="0.25">
      <c r="F156" t="str">
        <f t="shared" si="2"/>
        <v/>
      </c>
    </row>
  </sheetData>
  <mergeCells count="13">
    <mergeCell ref="R6:R7"/>
    <mergeCell ref="P6:P7"/>
    <mergeCell ref="G7:J7"/>
    <mergeCell ref="G9:J9"/>
    <mergeCell ref="G99:J99"/>
    <mergeCell ref="E2:J2"/>
    <mergeCell ref="Q6:Q7"/>
    <mergeCell ref="E3:J3"/>
    <mergeCell ref="E6:E7"/>
    <mergeCell ref="F6:F7"/>
    <mergeCell ref="G6:J6"/>
    <mergeCell ref="K6:K7"/>
    <mergeCell ref="M6:M7"/>
  </mergeCells>
  <pageMargins left="0.7" right="0.7" top="0.75" bottom="0.75" header="0.3" footer="0.3"/>
  <pageSetup paperSize="9" scale="6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cp:lastPrinted>2022-03-16T08:16:50Z</cp:lastPrinted>
  <dcterms:created xsi:type="dcterms:W3CDTF">2022-03-16T07:56:31Z</dcterms:created>
  <dcterms:modified xsi:type="dcterms:W3CDTF">2022-03-16T08:23:35Z</dcterms:modified>
</cp:coreProperties>
</file>