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Y:\_Monika\2023\124_PN_ZP_D_2023 dostawa materiałów zużywalnych dla potrzeb stacji dializ\2_ SWZ\"/>
    </mc:Choice>
  </mc:AlternateContent>
  <xr:revisionPtr revIDLastSave="0" documentId="13_ncr:1_{DE368F30-B95A-4487-A57B-91EED0403BBB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FAC" sheetId="1" r:id="rId1"/>
  </sheets>
  <definedNames>
    <definedName name="_xlnm.Print_Area" localSheetId="0">FAC!$A$17:$J$145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4" i="1" l="1"/>
  <c r="F135" i="1"/>
  <c r="F136" i="1"/>
  <c r="F137" i="1"/>
  <c r="F138" i="1"/>
  <c r="F139" i="1"/>
  <c r="F140" i="1"/>
  <c r="F141" i="1"/>
  <c r="F133" i="1"/>
  <c r="F132" i="1"/>
  <c r="H121" i="1"/>
  <c r="J121" i="1" s="1"/>
  <c r="H109" i="1"/>
  <c r="J109" i="1" s="1"/>
  <c r="H110" i="1"/>
  <c r="J110" i="1" s="1"/>
  <c r="H108" i="1"/>
  <c r="J108" i="1" s="1"/>
  <c r="H97" i="1"/>
  <c r="J97" i="1" s="1"/>
  <c r="H96" i="1"/>
  <c r="J96" i="1" s="1"/>
  <c r="H85" i="1"/>
  <c r="J85" i="1" s="1"/>
  <c r="J72" i="1"/>
  <c r="H73" i="1"/>
  <c r="J73" i="1" s="1"/>
  <c r="H74" i="1"/>
  <c r="J74" i="1" s="1"/>
  <c r="H72" i="1"/>
  <c r="H61" i="1"/>
  <c r="J61" i="1" s="1"/>
  <c r="H50" i="1"/>
  <c r="J50" i="1" s="1"/>
  <c r="H39" i="1"/>
  <c r="J39" i="1" s="1"/>
  <c r="H38" i="1"/>
  <c r="J38" i="1" s="1"/>
  <c r="H27" i="1"/>
  <c r="H28" i="1" s="1"/>
  <c r="H18" i="1"/>
  <c r="J18" i="1" s="1"/>
  <c r="J27" i="1" l="1"/>
  <c r="J122" i="1"/>
  <c r="E126" i="1" s="1"/>
  <c r="E141" i="1" l="1"/>
  <c r="H126" i="1"/>
  <c r="H141" i="1" s="1"/>
  <c r="H122" i="1"/>
  <c r="D126" i="1" s="1"/>
  <c r="J126" i="1" l="1"/>
  <c r="J141" i="1" s="1"/>
  <c r="G126" i="1"/>
  <c r="G141" i="1" s="1"/>
  <c r="D141" i="1"/>
  <c r="I126" i="1" l="1"/>
  <c r="I141" i="1" s="1"/>
  <c r="H75" i="1"/>
  <c r="H51" i="1"/>
  <c r="D79" i="1" l="1"/>
  <c r="J40" i="1"/>
  <c r="E44" i="1" s="1"/>
  <c r="H40" i="1"/>
  <c r="D44" i="1" s="1"/>
  <c r="J19" i="1"/>
  <c r="E23" i="1" s="1"/>
  <c r="H19" i="1"/>
  <c r="D23" i="1" s="1"/>
  <c r="J28" i="1"/>
  <c r="E32" i="1" s="1"/>
  <c r="D32" i="1"/>
  <c r="J98" i="1"/>
  <c r="E102" i="1" s="1"/>
  <c r="H98" i="1"/>
  <c r="D102" i="1" s="1"/>
  <c r="D55" i="1"/>
  <c r="J111" i="1"/>
  <c r="E115" i="1" s="1"/>
  <c r="H111" i="1"/>
  <c r="D115" i="1" s="1"/>
  <c r="J62" i="1"/>
  <c r="E66" i="1" s="1"/>
  <c r="H62" i="1"/>
  <c r="D66" i="1" s="1"/>
  <c r="J86" i="1"/>
  <c r="E90" i="1" s="1"/>
  <c r="H86" i="1"/>
  <c r="D90" i="1" s="1"/>
  <c r="H66" i="1" l="1"/>
  <c r="H136" i="1" s="1"/>
  <c r="E136" i="1"/>
  <c r="D132" i="1"/>
  <c r="G23" i="1"/>
  <c r="G132" i="1" s="1"/>
  <c r="D137" i="1"/>
  <c r="G79" i="1"/>
  <c r="G137" i="1" s="1"/>
  <c r="D138" i="1"/>
  <c r="G90" i="1"/>
  <c r="G138" i="1" s="1"/>
  <c r="G115" i="1"/>
  <c r="G140" i="1" s="1"/>
  <c r="D140" i="1"/>
  <c r="E139" i="1"/>
  <c r="H102" i="1"/>
  <c r="H139" i="1" s="1"/>
  <c r="E132" i="1"/>
  <c r="H23" i="1"/>
  <c r="H132" i="1" s="1"/>
  <c r="G102" i="1"/>
  <c r="G139" i="1" s="1"/>
  <c r="D139" i="1"/>
  <c r="H90" i="1"/>
  <c r="H138" i="1" s="1"/>
  <c r="E138" i="1"/>
  <c r="E140" i="1"/>
  <c r="H115" i="1"/>
  <c r="H140" i="1" s="1"/>
  <c r="D133" i="1"/>
  <c r="G32" i="1"/>
  <c r="G133" i="1" s="1"/>
  <c r="D134" i="1"/>
  <c r="G44" i="1"/>
  <c r="G134" i="1" s="1"/>
  <c r="G66" i="1"/>
  <c r="G136" i="1" s="1"/>
  <c r="D136" i="1"/>
  <c r="G55" i="1"/>
  <c r="G135" i="1" s="1"/>
  <c r="D135" i="1"/>
  <c r="E133" i="1"/>
  <c r="H32" i="1"/>
  <c r="H133" i="1" s="1"/>
  <c r="E134" i="1"/>
  <c r="H44" i="1"/>
  <c r="H134" i="1" s="1"/>
  <c r="J51" i="1"/>
  <c r="E55" i="1" s="1"/>
  <c r="J75" i="1"/>
  <c r="E79" i="1" s="1"/>
  <c r="J23" i="1" l="1"/>
  <c r="J132" i="1" s="1"/>
  <c r="J115" i="1"/>
  <c r="J140" i="1" s="1"/>
  <c r="I90" i="1"/>
  <c r="I138" i="1" s="1"/>
  <c r="I55" i="1"/>
  <c r="I135" i="1" s="1"/>
  <c r="J44" i="1"/>
  <c r="J134" i="1" s="1"/>
  <c r="I44" i="1"/>
  <c r="I134" i="1" s="1"/>
  <c r="J90" i="1"/>
  <c r="J138" i="1" s="1"/>
  <c r="J102" i="1"/>
  <c r="J139" i="1" s="1"/>
  <c r="I79" i="1"/>
  <c r="I137" i="1" s="1"/>
  <c r="J66" i="1"/>
  <c r="J136" i="1" s="1"/>
  <c r="D142" i="1"/>
  <c r="I115" i="1"/>
  <c r="I140" i="1" s="1"/>
  <c r="J32" i="1"/>
  <c r="J133" i="1" s="1"/>
  <c r="I32" i="1"/>
  <c r="I133" i="1" s="1"/>
  <c r="I23" i="1"/>
  <c r="I132" i="1" s="1"/>
  <c r="E137" i="1"/>
  <c r="H79" i="1"/>
  <c r="H137" i="1" s="1"/>
  <c r="I102" i="1"/>
  <c r="I139" i="1" s="1"/>
  <c r="H55" i="1"/>
  <c r="H135" i="1" s="1"/>
  <c r="E135" i="1"/>
  <c r="I66" i="1"/>
  <c r="I136" i="1" s="1"/>
  <c r="G142" i="1"/>
  <c r="E142" i="1" l="1"/>
  <c r="J79" i="1"/>
  <c r="J137" i="1" s="1"/>
  <c r="H142" i="1"/>
  <c r="J55" i="1"/>
  <c r="J135" i="1" s="1"/>
  <c r="J142" i="1" s="1"/>
  <c r="I142" i="1"/>
</calcChain>
</file>

<file path=xl/sharedStrings.xml><?xml version="1.0" encoding="utf-8"?>
<sst xmlns="http://schemas.openxmlformats.org/spreadsheetml/2006/main" count="253" uniqueCount="71">
  <si>
    <t>Lp.</t>
  </si>
  <si>
    <t>Materiał</t>
  </si>
  <si>
    <t>Jednostka (j.m.)</t>
  </si>
  <si>
    <t>Razem:</t>
  </si>
  <si>
    <t>szt.</t>
  </si>
  <si>
    <t>Pakiet 3</t>
  </si>
  <si>
    <t>Suche kapsuły wodorowęglanowe nie mniejsze niż po 650g.</t>
  </si>
  <si>
    <t>Koncentrat do dializ F-B kanistry 6L i 10L (koncentraty dostarczane na europaletach)</t>
  </si>
  <si>
    <t>litr</t>
  </si>
  <si>
    <t>Łącznik do dializy na jedną igłę</t>
  </si>
  <si>
    <t>Linia krwi tętniczo-żylna do aparatu Dialog Plus z filtrami na każdy czujnik ciśnienia (3 filtry), z igłą, z czujnikiem monitorującym ciśnienie tętnicze wejściowe na dializator. Wymagana średnia lub duża elastyczność i dopasowanie.</t>
  </si>
  <si>
    <t>Linia krwi tętniczo-żylna do aparatu Gambro AK-95, AK-200 z filtrami na każdy czujnik ciśnienia (2 filtry), z igłą, z czujnikiem monitorującym ciśnienie tętnicze wejściowe na dializator. Wymagana średnia lub duża elastycznośc drenów oraz dopasowanie do aparatów.</t>
  </si>
  <si>
    <t>Koncentrat do dializ F-A kanistry 6L i 10L, stężenie potasu od 0 do 4 mmol/l, stężenie wapnia 0; 1,25; 1,50; 1,75, z glukozą 1g/l (koncentraty dostarczane na europaletach)</t>
  </si>
  <si>
    <t>Stawka VAT %</t>
  </si>
  <si>
    <t>Nazwa preparatu oferowanego, nr kat., kod EAN</t>
  </si>
  <si>
    <t>Zamawiana ilość (j.m.)</t>
  </si>
  <si>
    <t>Wartość brutto zł</t>
  </si>
  <si>
    <t>Wartość netto zł</t>
  </si>
  <si>
    <t>Cena netto za j.m.</t>
  </si>
  <si>
    <t xml:space="preserve">Pakiet 5 </t>
  </si>
  <si>
    <t xml:space="preserve">Pakiet 4 </t>
  </si>
  <si>
    <t xml:space="preserve">Pakiet 1 </t>
  </si>
  <si>
    <t>Pakiet 7</t>
  </si>
  <si>
    <t>Pakiet 8</t>
  </si>
  <si>
    <t>Pakiet 9</t>
  </si>
  <si>
    <t>Pakiet 10</t>
  </si>
  <si>
    <t>op.</t>
  </si>
  <si>
    <t xml:space="preserve">Wartość podstawowa netto w zł </t>
  </si>
  <si>
    <t>Prawo opcji</t>
  </si>
  <si>
    <t>Wartość  netto w zł  prawa opcji</t>
  </si>
  <si>
    <t>Wartość brutto w zł  prawa opcji</t>
  </si>
  <si>
    <t>Wartość całkowita zamówienia netto</t>
  </si>
  <si>
    <t>Wartość całkowita zamówienia brutto</t>
  </si>
  <si>
    <t>Wartość podstawowa  brutto w zł</t>
  </si>
  <si>
    <t>RAZEM PAKIET 1</t>
  </si>
  <si>
    <t>RAZEM PAKIET 2</t>
  </si>
  <si>
    <t>RAZEM PAKIET 3</t>
  </si>
  <si>
    <t>RAZEM PAKIET 4</t>
  </si>
  <si>
    <t>RAZEM PAKIET 5</t>
  </si>
  <si>
    <t>RAZEM PAKIET 6</t>
  </si>
  <si>
    <t>RAZEM PAKIET 7</t>
  </si>
  <si>
    <t>RAZEM PAKIET 9</t>
  </si>
  <si>
    <t>Filtr płynu dializacyjnego do aparatów firmy Baxter AK 98</t>
  </si>
  <si>
    <t>Igły tętnicze dializacyjne, średnica igły 1,5mm; 1,6mm; 1,7mm, długość igły 25 mm, długość drenu 150mm, sterylizowane.</t>
  </si>
  <si>
    <t>50% roztwór kwasu cytrynowego do dekalcyfikacji aparatów do dializ w kanistrach, op. a'10 l</t>
  </si>
  <si>
    <t xml:space="preserve">Zestaw do pomiaru twardości wody uzdatnionej dla potrzeb Stacji Dializ, op. a'50 szt. testów. </t>
  </si>
  <si>
    <t>Zestaw do pomiary zawartości chloru całkowitego i wolnego w wodzie uzdatnionej dla potrzeb Stacji Dializ, 50 oznaczeń.</t>
  </si>
  <si>
    <t xml:space="preserve">Paski wskaźnikowe na obecność pozostałości kwasu nadoctowego (dokładność wskazania co najmniej 1 mg/l), op. a'50 szt. testów. </t>
  </si>
  <si>
    <t>Pakiet 6</t>
  </si>
  <si>
    <t>RAZEM PAKIET 8</t>
  </si>
  <si>
    <t>RAZEM PAKIET 10</t>
  </si>
  <si>
    <t>RAZEM PAKIETY 1-10</t>
  </si>
  <si>
    <t>Klasa wyrobu medycznego (jeśli dotyczy)</t>
  </si>
  <si>
    <r>
      <t>Dializator nieskoprzepływowy, polinefron, polisulfon, polieterosulfon, poliamid, poliakrylonitryl, sterylny, o powierzchni 1,4 - 1,6 m</t>
    </r>
    <r>
      <rPr>
        <vertAlign val="superscript"/>
        <sz val="9"/>
        <rFont val="Tahoma"/>
        <family val="2"/>
        <charset val="238"/>
      </rPr>
      <t>2</t>
    </r>
  </si>
  <si>
    <r>
      <t>Dializator nieskoprzepływowy, polinefron, polisulfon, polieterosulfon, poliamid, poliakrylonitryl, sterylny, o powierzchni 1,7 - 1,9 m</t>
    </r>
    <r>
      <rPr>
        <vertAlign val="superscript"/>
        <sz val="9"/>
        <color theme="1"/>
        <rFont val="Tahoma"/>
        <family val="2"/>
        <charset val="238"/>
      </rPr>
      <t>2</t>
    </r>
  </si>
  <si>
    <r>
      <t>Dializator nieskoprzepływowy, polinefron, polisulfon, polieterosulfon, poliamid, poliakrylonitryl, sterylny, o powierzchni 2,0 - 2,2 m</t>
    </r>
    <r>
      <rPr>
        <vertAlign val="superscript"/>
        <sz val="9"/>
        <color theme="1"/>
        <rFont val="Tahoma"/>
        <family val="2"/>
        <charset val="238"/>
      </rPr>
      <t>2</t>
    </r>
  </si>
  <si>
    <r>
      <t>Dializator do rozszerzonej hemodializy usuwający średnie i duże cząsteczki podczas hemodializy, sterylny, powierzchnia dializatora 1,6 - 1,9 m</t>
    </r>
    <r>
      <rPr>
        <vertAlign val="superscript"/>
        <sz val="9"/>
        <color theme="1"/>
        <rFont val="Tahoma"/>
        <family val="2"/>
        <charset val="238"/>
      </rPr>
      <t>2</t>
    </r>
  </si>
  <si>
    <t>Załącznik nr 2 do SWZ</t>
  </si>
  <si>
    <t>Uwaga ! Należy należy zapoznać się z poniższymi uwagami przed wypełnieniem Formularza asortymentowo-cenowego
1. Zamawiający zaleca sprawdzenie poprawności wyliczeń zgodnie z zasadami określonymi w rozdziale XV. pkt. 5 SWZ.
2. Formuły wpisane w Formularzu mają jedynie charakter pomocniczy. Wykonawca jest w pełni odpowiedzialny za prawidłowe wypełnienie Formularza asortymentowo-cenowego.
3. RAZEM - obliczyć wartość netto/brutto pakietu poprzez zsumowanie wartości netto/brutto poszczególnych pozycji w ramach danego pakietu (o ile dotyczy). 
4. Odpowiednio dla każdego pakietu obliczyć wartość całkowitą zamówienia netto i brutto wg tabeli zamieszczonej w każdym pakiecie.
5. Określenie właściwej stawki VAT należy do Wykonawcy. Należy podać stawkę VAT obowiązującą na dzień składania ofert.
6. Niewycenione pakiety, dla czytelności, prosimy usunąć!!!</t>
  </si>
  <si>
    <t>124/PN/ZP/D/2023- DOSTAWA MATERIAŁÓW ZUŻYWALNYCH DLA POTRZEB STACJI DIALIZ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</si>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</sst>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  <numFmt numFmtId="166" formatCode="[$-415]General"/>
    <numFmt numFmtId="167" formatCode="&quot; &quot;#,##0.00&quot; zł &quot;;&quot;-&quot;#,##0.00&quot; zł &quot;;&quot; -&quot;#&quot; zł &quot;;&quot; &quot;@&quot; &quot;"/>
  </numFmts>
  <fonts count="22">
    <font>
      <sz val="8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vertAlign val="superscript"/>
      <sz val="9"/>
      <name val="Tahoma"/>
      <family val="2"/>
      <charset val="238"/>
    </font>
    <font>
      <vertAlign val="superscript"/>
      <sz val="9"/>
      <color theme="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Arial CE1"/>
      <charset val="238"/>
    </font>
    <font>
      <sz val="10"/>
      <color rgb="FF000000"/>
      <name val="Arial1"/>
      <charset val="238"/>
    </font>
    <font>
      <sz val="10"/>
      <color indexed="8"/>
      <name val="Helvetica Neue"/>
    </font>
    <font>
      <sz val="10"/>
      <name val="Arial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7">
    <xf numFmtId="0" fontId="0" fillId="0" borderId="0"/>
    <xf numFmtId="43" fontId="8" fillId="0" borderId="0" applyFont="0" applyFill="0" applyBorder="0" applyAlignment="0" applyProtection="0"/>
    <xf numFmtId="0" fontId="9" fillId="0" borderId="0"/>
    <xf numFmtId="166" fontId="10" fillId="0" borderId="0" applyBorder="0" applyProtection="0"/>
    <xf numFmtId="167" fontId="11" fillId="0" borderId="0" applyFont="0" applyBorder="0" applyProtection="0"/>
    <xf numFmtId="166" fontId="12" fillId="0" borderId="0" applyBorder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11" fillId="0" borderId="0" applyFont="0" applyBorder="0" applyProtection="0"/>
    <xf numFmtId="0" fontId="13" fillId="0" borderId="0" applyNumberFormat="0" applyBorder="0" applyProtection="0"/>
    <xf numFmtId="166" fontId="14" fillId="0" borderId="0" applyBorder="0" applyProtection="0"/>
    <xf numFmtId="167" fontId="11" fillId="0" borderId="0" applyFont="0" applyBorder="0" applyProtection="0"/>
    <xf numFmtId="166" fontId="12" fillId="0" borderId="0" applyBorder="0" applyProtection="0"/>
    <xf numFmtId="166" fontId="12" fillId="0" borderId="0" applyBorder="0" applyProtection="0"/>
    <xf numFmtId="0" fontId="15" fillId="0" borderId="0" applyNumberFormat="0" applyBorder="0" applyProtection="0"/>
    <xf numFmtId="166" fontId="10" fillId="0" borderId="0" applyBorder="0" applyProtection="0"/>
    <xf numFmtId="0" fontId="13" fillId="0" borderId="0" applyNumberFormat="0" applyBorder="0" applyProtection="0"/>
    <xf numFmtId="0" fontId="16" fillId="0" borderId="0" applyNumberFormat="0" applyFill="0" applyBorder="0" applyProtection="0">
      <alignment vertical="top" wrapText="1"/>
    </xf>
    <xf numFmtId="0" fontId="9" fillId="0" borderId="0"/>
    <xf numFmtId="0" fontId="17" fillId="0" borderId="0" applyNumberFormat="0" applyFill="0" applyBorder="0" applyAlignment="0" applyProtection="0"/>
    <xf numFmtId="166" fontId="13" fillId="0" borderId="0" applyBorder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1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11" fillId="0" borderId="0" applyFont="0" applyBorder="0" applyProtection="0"/>
    <xf numFmtId="166" fontId="13" fillId="0" borderId="0" applyBorder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4" fontId="3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44" fontId="3" fillId="0" borderId="6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9" fontId="3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4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right" vertical="center"/>
    </xf>
    <xf numFmtId="9" fontId="3" fillId="0" borderId="12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4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15" xfId="0" applyNumberFormat="1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right" vertical="center" wrapText="1"/>
    </xf>
    <xf numFmtId="0" fontId="2" fillId="0" borderId="0" xfId="18" applyFont="1" applyAlignment="1">
      <alignment wrapText="1"/>
    </xf>
    <xf numFmtId="165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44" fontId="1" fillId="0" borderId="0" xfId="0" applyNumberFormat="1" applyFont="1" applyFill="1" applyAlignment="1">
      <alignment vertical="center" wrapText="1"/>
    </xf>
    <xf numFmtId="165" fontId="5" fillId="0" borderId="16" xfId="0" applyNumberFormat="1" applyFont="1" applyFill="1" applyBorder="1" applyAlignment="1">
      <alignment horizontal="center" vertical="center"/>
    </xf>
    <xf numFmtId="0" fontId="4" fillId="0" borderId="0" xfId="18" applyFont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44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0" fillId="0" borderId="0" xfId="18" applyFont="1" applyAlignment="1">
      <alignment wrapText="1"/>
    </xf>
  </cellXfs>
  <cellStyles count="57">
    <cellStyle name="Default" xfId="19" xr:uid="{00000000-0005-0000-0000-000000000000}"/>
    <cellStyle name="Default 1" xfId="14" xr:uid="{00000000-0005-0000-0000-000001000000}"/>
    <cellStyle name="Dziesiętny" xfId="1" builtinId="3"/>
    <cellStyle name="Dziesiętny 2" xfId="6" xr:uid="{00000000-0005-0000-0000-000002000000}"/>
    <cellStyle name="Dziesiętny 2 2" xfId="30" xr:uid="{00000000-0005-0000-0000-000002000000}"/>
    <cellStyle name="Dziesiętny 2 2 2" xfId="40" xr:uid="{00000000-0005-0000-0000-000003000000}"/>
    <cellStyle name="Dziesiętny 2 2 3" xfId="51" xr:uid="{00000000-0005-0000-0000-000003000000}"/>
    <cellStyle name="Dziesiętny 2 3" xfId="39" xr:uid="{00000000-0005-0000-0000-000002000000}"/>
    <cellStyle name="Dziesiętny 2 4" xfId="50" xr:uid="{00000000-0005-0000-0000-000002000000}"/>
    <cellStyle name="Dziesiętny 3" xfId="27" xr:uid="{C276DDAF-4EBB-40EF-80CA-F0A3DD35953F}"/>
    <cellStyle name="Dziesiętny 3 2" xfId="35" xr:uid="{C276DDAF-4EBB-40EF-80CA-F0A3DD35953F}"/>
    <cellStyle name="Dziesiętny 3 3" xfId="44" xr:uid="{00000000-0005-0000-0000-000004000000}"/>
    <cellStyle name="Dziesiętny 3 4" xfId="53" xr:uid="{00000000-0005-0000-0000-000004000000}"/>
    <cellStyle name="Dziesiętny 4" xfId="32" xr:uid="{00000000-0005-0000-0000-000047000000}"/>
    <cellStyle name="Dziesiętny 5" xfId="47" xr:uid="{00000000-0005-0000-0000-00004D000000}"/>
    <cellStyle name="Dziesiętny 6" xfId="56" xr:uid="{00000000-0005-0000-0000-000059000000}"/>
    <cellStyle name="Dziesiętny 7" xfId="21" xr:uid="{00000000-0005-0000-0000-000031000000}"/>
    <cellStyle name="Excel Built-in Currency" xfId="4" xr:uid="{00000000-0005-0000-0000-000003000000}"/>
    <cellStyle name="Excel Built-in Normal" xfId="20" xr:uid="{00000000-0005-0000-0000-000004000000}"/>
    <cellStyle name="Excel Built-in Normal 1" xfId="16" xr:uid="{00000000-0005-0000-0000-000005000000}"/>
    <cellStyle name="Excel Built-in Normal 2" xfId="9" xr:uid="{00000000-0005-0000-0000-000006000000}"/>
    <cellStyle name="Excel Built-in Normal 3" xfId="43" xr:uid="{00000000-0005-0000-0000-000009000000}"/>
    <cellStyle name="Excel Built-in Normal 4" xfId="37" xr:uid="{00000000-0005-0000-0000-000006000000}"/>
    <cellStyle name="Normal 2" xfId="13" xr:uid="{00000000-0005-0000-0000-000007000000}"/>
    <cellStyle name="Normal 3" xfId="12" xr:uid="{00000000-0005-0000-0000-000008000000}"/>
    <cellStyle name="Normal 4" xfId="15" xr:uid="{00000000-0005-0000-0000-000009000000}"/>
    <cellStyle name="Normalny" xfId="0" builtinId="0"/>
    <cellStyle name="Normalny 2" xfId="17" xr:uid="{00000000-0005-0000-0000-00000B000000}"/>
    <cellStyle name="Normalny 3" xfId="5" xr:uid="{00000000-0005-0000-0000-00000C000000}"/>
    <cellStyle name="Normalny 4" xfId="25" xr:uid="{63F531BE-CAD9-4251-B1DC-FDA9132A87D9}"/>
    <cellStyle name="Normalny 5" xfId="23" xr:uid="{506A32E0-9AF6-4344-9A48-F81BC0311D53}"/>
    <cellStyle name="Normalny 6" xfId="18" xr:uid="{00000000-0005-0000-0000-00000D000000}"/>
    <cellStyle name="Normalny 7" xfId="2" xr:uid="{00000000-0005-0000-0000-000048000000}"/>
    <cellStyle name="Normalny 8" xfId="3" xr:uid="{00000000-0005-0000-0000-00000E000000}"/>
    <cellStyle name="Procentowy 2" xfId="22" xr:uid="{00000000-0005-0000-0000-00004F000000}"/>
    <cellStyle name="Standardowy 2" xfId="10" xr:uid="{00000000-0005-0000-0000-00000F000000}"/>
    <cellStyle name="Walutowe 2" xfId="11" xr:uid="{00000000-0005-0000-0000-000010000000}"/>
    <cellStyle name="Walutowy 2" xfId="8" xr:uid="{00000000-0005-0000-0000-000011000000}"/>
    <cellStyle name="Walutowy 2 2" xfId="26" xr:uid="{5DC62E21-97FA-4E84-9236-42925E4AB387}"/>
    <cellStyle name="Walutowy 2 2 2" xfId="34" xr:uid="{5DC62E21-97FA-4E84-9236-42925E4AB387}"/>
    <cellStyle name="Walutowy 2 2 3" xfId="46" xr:uid="{00000000-0005-0000-0000-000018000000}"/>
    <cellStyle name="Walutowy 2 2 4" xfId="55" xr:uid="{00000000-0005-0000-0000-000018000000}"/>
    <cellStyle name="Walutowy 2 3" xfId="42" xr:uid="{00000000-0005-0000-0000-000019000000}"/>
    <cellStyle name="Walutowy 2 4" xfId="38" xr:uid="{00000000-0005-0000-0000-000017000000}"/>
    <cellStyle name="Walutowy 2 5" xfId="49" xr:uid="{00000000-0005-0000-0000-000017000000}"/>
    <cellStyle name="Walutowy 3" xfId="7" xr:uid="{00000000-0005-0000-0000-000012000000}"/>
    <cellStyle name="Walutowy 3 2" xfId="31" xr:uid="{00000000-0005-0000-0000-000012000000}"/>
    <cellStyle name="Walutowy 3 3" xfId="41" xr:uid="{00000000-0005-0000-0000-00001A000000}"/>
    <cellStyle name="Walutowy 3 4" xfId="52" xr:uid="{00000000-0005-0000-0000-00001A000000}"/>
    <cellStyle name="Walutowy 4" xfId="29" xr:uid="{00000000-0005-0000-0000-000046000000}"/>
    <cellStyle name="Walutowy 5" xfId="24" xr:uid="{5560599C-2ED3-4908-B524-80F03CE3056E}"/>
    <cellStyle name="Walutowy 5 2" xfId="33" xr:uid="{5560599C-2ED3-4908-B524-80F03CE3056E}"/>
    <cellStyle name="Walutowy 5 3" xfId="45" xr:uid="{00000000-0005-0000-0000-00001B000000}"/>
    <cellStyle name="Walutowy 5 4" xfId="54" xr:uid="{00000000-0005-0000-0000-00001B000000}"/>
    <cellStyle name="Walutowy 6" xfId="36" xr:uid="{00000000-0005-0000-0000-000053000000}"/>
    <cellStyle name="Walutowy 7" xfId="48" xr:uid="{00000000-0005-0000-0000-00005D000000}"/>
    <cellStyle name="Walutowy 8" xfId="28" xr:uid="{00000000-0005-0000-0000-00005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142"/>
  <sheetViews>
    <sheetView tabSelected="1" zoomScaleNormal="100" zoomScaleSheetLayoutView="90" workbookViewId="0">
      <selection activeCell="Q5" sqref="Q5"/>
    </sheetView>
  </sheetViews>
  <sheetFormatPr defaultRowHeight="12.75"/>
  <cols>
    <col min="1" max="1" width="4.33203125" style="45" bestFit="1" customWidth="1"/>
    <col min="2" max="2" width="57.83203125" style="45" customWidth="1"/>
    <col min="3" max="3" width="12.1640625" style="45" bestFit="1" customWidth="1"/>
    <col min="4" max="4" width="21.33203125" style="45" bestFit="1" customWidth="1"/>
    <col min="5" max="5" width="20.33203125" style="45" customWidth="1"/>
    <col min="6" max="6" width="16.83203125" style="45" bestFit="1" customWidth="1"/>
    <col min="7" max="7" width="17.1640625" style="46" bestFit="1" customWidth="1"/>
    <col min="8" max="8" width="20.33203125" style="47" bestFit="1" customWidth="1"/>
    <col min="9" max="9" width="19" style="45" bestFit="1" customWidth="1"/>
    <col min="10" max="10" width="20.83203125" style="47" bestFit="1" customWidth="1"/>
    <col min="11" max="16384" width="9.33203125" style="45"/>
  </cols>
  <sheetData>
    <row r="4" spans="1:10" s="62" customFormat="1" ht="22.5">
      <c r="B4" s="60" t="s">
        <v>59</v>
      </c>
      <c r="E4" s="66" t="s">
        <v>57</v>
      </c>
      <c r="G4" s="64"/>
      <c r="H4" s="61"/>
      <c r="J4" s="61"/>
    </row>
    <row r="5" spans="1:10" ht="168.75" customHeight="1">
      <c r="B5" s="77" t="s">
        <v>58</v>
      </c>
      <c r="C5" s="77"/>
      <c r="D5" s="77"/>
    </row>
    <row r="6" spans="1:10" ht="13.5" thickBot="1"/>
    <row r="7" spans="1:10" hidden="1"/>
    <row r="8" spans="1:10" hidden="1"/>
    <row r="9" spans="1:10" hidden="1"/>
    <row r="10" spans="1:10" hidden="1"/>
    <row r="11" spans="1:10" hidden="1"/>
    <row r="12" spans="1:10" hidden="1"/>
    <row r="13" spans="1:10" hidden="1"/>
    <row r="14" spans="1:10" hidden="1"/>
    <row r="15" spans="1:10" hidden="1"/>
    <row r="16" spans="1:10" ht="13.5" thickBot="1">
      <c r="A16" s="74" t="s">
        <v>21</v>
      </c>
      <c r="B16" s="75"/>
      <c r="C16" s="75"/>
      <c r="D16" s="75"/>
      <c r="E16" s="75"/>
      <c r="F16" s="75"/>
      <c r="G16" s="75"/>
      <c r="H16" s="75"/>
      <c r="I16" s="75"/>
      <c r="J16" s="76"/>
    </row>
    <row r="17" spans="1:10" ht="33.75">
      <c r="A17" s="1" t="s">
        <v>0</v>
      </c>
      <c r="B17" s="1" t="s">
        <v>1</v>
      </c>
      <c r="C17" s="2" t="s">
        <v>2</v>
      </c>
      <c r="D17" s="2" t="s">
        <v>15</v>
      </c>
      <c r="E17" s="2" t="s">
        <v>14</v>
      </c>
      <c r="F17" s="2" t="s">
        <v>52</v>
      </c>
      <c r="G17" s="3" t="s">
        <v>18</v>
      </c>
      <c r="H17" s="4" t="s">
        <v>17</v>
      </c>
      <c r="I17" s="5" t="s">
        <v>13</v>
      </c>
      <c r="J17" s="4" t="s">
        <v>16</v>
      </c>
    </row>
    <row r="18" spans="1:10" ht="34.5" thickBot="1">
      <c r="A18" s="8">
        <v>1</v>
      </c>
      <c r="B18" s="9" t="s">
        <v>43</v>
      </c>
      <c r="C18" s="10" t="s">
        <v>4</v>
      </c>
      <c r="D18" s="10">
        <v>35000</v>
      </c>
      <c r="E18" s="11"/>
      <c r="F18" s="12"/>
      <c r="G18" s="13"/>
      <c r="H18" s="14">
        <f>ROUND(D18*G18,2)</f>
        <v>0</v>
      </c>
      <c r="I18" s="15"/>
      <c r="J18" s="14">
        <f>ROUND(H18*I18+H18,2)</f>
        <v>0</v>
      </c>
    </row>
    <row r="19" spans="1:10" ht="13.5" thickBot="1">
      <c r="A19" s="48"/>
      <c r="B19" s="48"/>
      <c r="C19" s="48"/>
      <c r="D19" s="48"/>
      <c r="E19" s="48"/>
      <c r="F19" s="48"/>
      <c r="G19" s="51" t="s">
        <v>3</v>
      </c>
      <c r="H19" s="52">
        <f>SUM(H18)</f>
        <v>0</v>
      </c>
      <c r="I19" s="16"/>
      <c r="J19" s="17">
        <f>SUM(J18)</f>
        <v>0</v>
      </c>
    </row>
    <row r="20" spans="1:10" ht="13.5" thickBot="1">
      <c r="A20" s="48"/>
      <c r="B20" s="48"/>
      <c r="C20" s="48"/>
      <c r="D20" s="48"/>
      <c r="E20" s="48"/>
      <c r="F20" s="48"/>
      <c r="G20" s="53"/>
      <c r="H20" s="19"/>
      <c r="I20" s="18"/>
      <c r="J20" s="19"/>
    </row>
    <row r="21" spans="1:10" ht="13.5" thickBot="1">
      <c r="A21" s="48"/>
      <c r="B21" s="48"/>
      <c r="C21" s="48"/>
      <c r="D21" s="71" t="s">
        <v>34</v>
      </c>
      <c r="E21" s="72"/>
      <c r="F21" s="72"/>
      <c r="G21" s="72"/>
      <c r="H21" s="72"/>
      <c r="I21" s="72"/>
      <c r="J21" s="73"/>
    </row>
    <row r="22" spans="1:10" ht="38.25" customHeight="1" thickBot="1">
      <c r="A22" s="48"/>
      <c r="B22" s="48"/>
      <c r="C22" s="48"/>
      <c r="D22" s="20" t="s">
        <v>27</v>
      </c>
      <c r="E22" s="20" t="s">
        <v>33</v>
      </c>
      <c r="F22" s="21" t="s">
        <v>28</v>
      </c>
      <c r="G22" s="21" t="s">
        <v>29</v>
      </c>
      <c r="H22" s="21" t="s">
        <v>30</v>
      </c>
      <c r="I22" s="21" t="s">
        <v>31</v>
      </c>
      <c r="J22" s="21" t="s">
        <v>32</v>
      </c>
    </row>
    <row r="23" spans="1:10" ht="13.5" thickBot="1">
      <c r="A23" s="48"/>
      <c r="B23" s="48"/>
      <c r="C23" s="48"/>
      <c r="D23" s="22">
        <f>H19</f>
        <v>0</v>
      </c>
      <c r="E23" s="22">
        <f>J19</f>
        <v>0</v>
      </c>
      <c r="F23" s="23">
        <v>0.2</v>
      </c>
      <c r="G23" s="22">
        <f>ROUND(D23*F23,2)</f>
        <v>0</v>
      </c>
      <c r="H23" s="22">
        <f>ROUND(E23*F23,2)</f>
        <v>0</v>
      </c>
      <c r="I23" s="24">
        <f>D23+G23</f>
        <v>0</v>
      </c>
      <c r="J23" s="22">
        <f>E23+H23</f>
        <v>0</v>
      </c>
    </row>
    <row r="24" spans="1:10" ht="13.5" thickBot="1">
      <c r="A24" s="48"/>
      <c r="B24" s="48"/>
      <c r="C24" s="48"/>
      <c r="D24" s="25"/>
      <c r="E24" s="25"/>
      <c r="F24" s="26"/>
      <c r="G24" s="25"/>
      <c r="H24" s="25"/>
      <c r="I24" s="25"/>
      <c r="J24" s="25"/>
    </row>
    <row r="25" spans="1:10" ht="13.5" thickBot="1">
      <c r="A25" s="74" t="s">
        <v>70</v>
      </c>
      <c r="B25" s="75"/>
      <c r="C25" s="75"/>
      <c r="D25" s="75"/>
      <c r="E25" s="75"/>
      <c r="F25" s="75"/>
      <c r="G25" s="75"/>
      <c r="H25" s="75"/>
      <c r="I25" s="75"/>
      <c r="J25" s="76"/>
    </row>
    <row r="26" spans="1:10" ht="33.75">
      <c r="A26" s="1" t="s">
        <v>0</v>
      </c>
      <c r="B26" s="1" t="s">
        <v>1</v>
      </c>
      <c r="C26" s="2" t="s">
        <v>2</v>
      </c>
      <c r="D26" s="2" t="s">
        <v>15</v>
      </c>
      <c r="E26" s="2" t="s">
        <v>14</v>
      </c>
      <c r="F26" s="2" t="s">
        <v>52</v>
      </c>
      <c r="G26" s="3" t="s">
        <v>18</v>
      </c>
      <c r="H26" s="4" t="s">
        <v>17</v>
      </c>
      <c r="I26" s="5" t="s">
        <v>13</v>
      </c>
      <c r="J26" s="4" t="s">
        <v>16</v>
      </c>
    </row>
    <row r="27" spans="1:10" ht="30.75" customHeight="1" thickBot="1">
      <c r="A27" s="8">
        <v>1</v>
      </c>
      <c r="B27" s="9" t="s">
        <v>6</v>
      </c>
      <c r="C27" s="10" t="s">
        <v>4</v>
      </c>
      <c r="D27" s="10">
        <v>23000</v>
      </c>
      <c r="E27" s="11"/>
      <c r="F27" s="12"/>
      <c r="G27" s="27"/>
      <c r="H27" s="28">
        <f>ROUND(D27*G27,2)</f>
        <v>0</v>
      </c>
      <c r="I27" s="29"/>
      <c r="J27" s="28">
        <f>ROUND(H27*I27+H27,2)</f>
        <v>0</v>
      </c>
    </row>
    <row r="28" spans="1:10" ht="13.5" thickBot="1">
      <c r="A28" s="48"/>
      <c r="B28" s="48"/>
      <c r="C28" s="48"/>
      <c r="D28" s="48"/>
      <c r="E28" s="48"/>
      <c r="F28" s="48"/>
      <c r="G28" s="51" t="s">
        <v>3</v>
      </c>
      <c r="H28" s="52">
        <f>SUM(H27)</f>
        <v>0</v>
      </c>
      <c r="I28" s="16"/>
      <c r="J28" s="17">
        <f>SUM(J27)</f>
        <v>0</v>
      </c>
    </row>
    <row r="29" spans="1:10" ht="13.5" thickBot="1">
      <c r="A29" s="48"/>
      <c r="B29" s="48"/>
      <c r="C29" s="48"/>
      <c r="D29" s="48"/>
      <c r="E29" s="48"/>
      <c r="F29" s="48"/>
      <c r="G29" s="54"/>
      <c r="H29" s="19"/>
      <c r="I29" s="18"/>
      <c r="J29" s="19"/>
    </row>
    <row r="30" spans="1:10" ht="13.5" thickBot="1">
      <c r="A30" s="48"/>
      <c r="B30" s="48"/>
      <c r="C30" s="48"/>
      <c r="D30" s="71" t="s">
        <v>35</v>
      </c>
      <c r="E30" s="72"/>
      <c r="F30" s="72"/>
      <c r="G30" s="72"/>
      <c r="H30" s="72"/>
      <c r="I30" s="72"/>
      <c r="J30" s="73"/>
    </row>
    <row r="31" spans="1:10" ht="34.5" thickBot="1">
      <c r="A31" s="48"/>
      <c r="B31" s="48"/>
      <c r="C31" s="48"/>
      <c r="D31" s="20" t="s">
        <v>27</v>
      </c>
      <c r="E31" s="20" t="s">
        <v>33</v>
      </c>
      <c r="F31" s="21" t="s">
        <v>28</v>
      </c>
      <c r="G31" s="21" t="s">
        <v>29</v>
      </c>
      <c r="H31" s="21" t="s">
        <v>30</v>
      </c>
      <c r="I31" s="21" t="s">
        <v>31</v>
      </c>
      <c r="J31" s="21" t="s">
        <v>32</v>
      </c>
    </row>
    <row r="32" spans="1:10" ht="13.5" thickBot="1">
      <c r="A32" s="48"/>
      <c r="B32" s="48"/>
      <c r="C32" s="48"/>
      <c r="D32" s="22">
        <f>H28</f>
        <v>0</v>
      </c>
      <c r="E32" s="22">
        <f>J28</f>
        <v>0</v>
      </c>
      <c r="F32" s="23">
        <v>0.2</v>
      </c>
      <c r="G32" s="22">
        <f>ROUND(D32*F32,2)</f>
        <v>0</v>
      </c>
      <c r="H32" s="22">
        <f>ROUND(E32*F32,2)</f>
        <v>0</v>
      </c>
      <c r="I32" s="24">
        <f>D32+G32</f>
        <v>0</v>
      </c>
      <c r="J32" s="22">
        <f>E32+H32</f>
        <v>0</v>
      </c>
    </row>
    <row r="33" spans="1:10">
      <c r="A33" s="48"/>
      <c r="B33" s="48"/>
      <c r="C33" s="48"/>
      <c r="D33" s="25"/>
      <c r="E33" s="25"/>
      <c r="F33" s="26"/>
      <c r="G33" s="25"/>
      <c r="H33" s="25"/>
      <c r="I33" s="25"/>
      <c r="J33" s="25"/>
    </row>
    <row r="34" spans="1:10">
      <c r="A34" s="48"/>
      <c r="B34" s="48"/>
      <c r="C34" s="48"/>
      <c r="D34" s="25"/>
      <c r="E34" s="25"/>
      <c r="F34" s="26"/>
      <c r="G34" s="25"/>
      <c r="H34" s="25"/>
      <c r="I34" s="25"/>
      <c r="J34" s="25"/>
    </row>
    <row r="35" spans="1:10" ht="13.5" thickBot="1">
      <c r="A35" s="48"/>
      <c r="B35" s="48"/>
      <c r="C35" s="48"/>
      <c r="D35" s="48"/>
      <c r="E35" s="48"/>
      <c r="F35" s="48"/>
      <c r="G35" s="49"/>
      <c r="H35" s="50"/>
      <c r="I35" s="48"/>
      <c r="J35" s="50"/>
    </row>
    <row r="36" spans="1:10" ht="13.5" thickBot="1">
      <c r="A36" s="74" t="s">
        <v>5</v>
      </c>
      <c r="B36" s="75"/>
      <c r="C36" s="75"/>
      <c r="D36" s="75"/>
      <c r="E36" s="75"/>
      <c r="F36" s="75"/>
      <c r="G36" s="75"/>
      <c r="H36" s="75"/>
      <c r="I36" s="75"/>
      <c r="J36" s="76"/>
    </row>
    <row r="37" spans="1:10" ht="33.75">
      <c r="A37" s="1" t="s">
        <v>0</v>
      </c>
      <c r="B37" s="1" t="s">
        <v>1</v>
      </c>
      <c r="C37" s="2" t="s">
        <v>2</v>
      </c>
      <c r="D37" s="2" t="s">
        <v>15</v>
      </c>
      <c r="E37" s="2" t="s">
        <v>14</v>
      </c>
      <c r="F37" s="2" t="s">
        <v>52</v>
      </c>
      <c r="G37" s="3" t="s">
        <v>18</v>
      </c>
      <c r="H37" s="4" t="s">
        <v>17</v>
      </c>
      <c r="I37" s="5" t="s">
        <v>13</v>
      </c>
      <c r="J37" s="4" t="s">
        <v>16</v>
      </c>
    </row>
    <row r="38" spans="1:10" ht="33.75">
      <c r="A38" s="8">
        <v>1</v>
      </c>
      <c r="B38" s="9" t="s">
        <v>12</v>
      </c>
      <c r="C38" s="10" t="s">
        <v>8</v>
      </c>
      <c r="D38" s="10">
        <v>84000</v>
      </c>
      <c r="E38" s="12"/>
      <c r="F38" s="12"/>
      <c r="G38" s="27"/>
      <c r="H38" s="28">
        <f>ROUND(D38*G38,2)</f>
        <v>0</v>
      </c>
      <c r="I38" s="29"/>
      <c r="J38" s="28">
        <f>ROUND(H38*I38+H38,2)</f>
        <v>0</v>
      </c>
    </row>
    <row r="39" spans="1:10" ht="23.25" thickBot="1">
      <c r="A39" s="1">
        <v>2</v>
      </c>
      <c r="B39" s="30" t="s">
        <v>7</v>
      </c>
      <c r="C39" s="6" t="s">
        <v>8</v>
      </c>
      <c r="D39" s="6">
        <v>6000</v>
      </c>
      <c r="E39" s="7"/>
      <c r="F39" s="7"/>
      <c r="G39" s="31"/>
      <c r="H39" s="28">
        <f>ROUND(D39*G39,2)</f>
        <v>0</v>
      </c>
      <c r="I39" s="32"/>
      <c r="J39" s="28">
        <f>ROUND(H39*I39+H39,2)</f>
        <v>0</v>
      </c>
    </row>
    <row r="40" spans="1:10" ht="13.5" thickBot="1">
      <c r="A40" s="48"/>
      <c r="B40" s="48"/>
      <c r="C40" s="48"/>
      <c r="D40" s="48"/>
      <c r="E40" s="48"/>
      <c r="F40" s="48"/>
      <c r="G40" s="51" t="s">
        <v>3</v>
      </c>
      <c r="H40" s="52">
        <f>SUM(H38:H39)</f>
        <v>0</v>
      </c>
      <c r="I40" s="16"/>
      <c r="J40" s="17">
        <f>SUM(J38:J39)</f>
        <v>0</v>
      </c>
    </row>
    <row r="41" spans="1:10" ht="13.5" thickBot="1">
      <c r="A41" s="48"/>
      <c r="B41" s="48"/>
      <c r="C41" s="48"/>
      <c r="D41" s="48"/>
      <c r="E41" s="48"/>
      <c r="F41" s="48"/>
      <c r="G41" s="54"/>
      <c r="H41" s="19"/>
      <c r="I41" s="18"/>
      <c r="J41" s="19"/>
    </row>
    <row r="42" spans="1:10" ht="13.5" thickBot="1">
      <c r="A42" s="48"/>
      <c r="B42" s="48"/>
      <c r="C42" s="48"/>
      <c r="D42" s="71" t="s">
        <v>36</v>
      </c>
      <c r="E42" s="72"/>
      <c r="F42" s="72"/>
      <c r="G42" s="72"/>
      <c r="H42" s="72"/>
      <c r="I42" s="72"/>
      <c r="J42" s="73"/>
    </row>
    <row r="43" spans="1:10" ht="36.75" customHeight="1" thickBot="1">
      <c r="A43" s="48"/>
      <c r="B43" s="48"/>
      <c r="C43" s="48"/>
      <c r="D43" s="20" t="s">
        <v>27</v>
      </c>
      <c r="E43" s="20" t="s">
        <v>33</v>
      </c>
      <c r="F43" s="21" t="s">
        <v>28</v>
      </c>
      <c r="G43" s="21" t="s">
        <v>29</v>
      </c>
      <c r="H43" s="21" t="s">
        <v>30</v>
      </c>
      <c r="I43" s="21" t="s">
        <v>31</v>
      </c>
      <c r="J43" s="21" t="s">
        <v>32</v>
      </c>
    </row>
    <row r="44" spans="1:10" ht="13.5" thickBot="1">
      <c r="A44" s="48"/>
      <c r="B44" s="48"/>
      <c r="C44" s="48"/>
      <c r="D44" s="22">
        <f>H40</f>
        <v>0</v>
      </c>
      <c r="E44" s="22">
        <f>J40</f>
        <v>0</v>
      </c>
      <c r="F44" s="23">
        <v>0.2</v>
      </c>
      <c r="G44" s="22">
        <f>ROUND(D44*F44,2)</f>
        <v>0</v>
      </c>
      <c r="H44" s="22">
        <f>ROUND(E44*F44,2)</f>
        <v>0</v>
      </c>
      <c r="I44" s="24">
        <f>D44+G44</f>
        <v>0</v>
      </c>
      <c r="J44" s="22">
        <f>E44+H44</f>
        <v>0</v>
      </c>
    </row>
    <row r="45" spans="1:10">
      <c r="A45" s="48"/>
      <c r="B45" s="48"/>
      <c r="C45" s="48"/>
      <c r="D45" s="48"/>
      <c r="E45" s="48"/>
      <c r="F45" s="48"/>
      <c r="G45" s="54"/>
      <c r="H45" s="19"/>
      <c r="I45" s="18"/>
      <c r="J45" s="19"/>
    </row>
    <row r="46" spans="1:10">
      <c r="A46" s="48"/>
      <c r="B46" s="48"/>
      <c r="C46" s="48"/>
      <c r="D46" s="48"/>
      <c r="E46" s="48"/>
      <c r="F46" s="48"/>
      <c r="G46" s="54"/>
      <c r="H46" s="19"/>
      <c r="I46" s="18"/>
      <c r="J46" s="19"/>
    </row>
    <row r="47" spans="1:10" ht="13.5" thickBot="1">
      <c r="A47" s="48"/>
      <c r="B47" s="48"/>
      <c r="C47" s="48"/>
      <c r="D47" s="48"/>
      <c r="E47" s="48"/>
      <c r="F47" s="48"/>
      <c r="G47" s="49"/>
      <c r="H47" s="50"/>
      <c r="I47" s="48"/>
      <c r="J47" s="50"/>
    </row>
    <row r="48" spans="1:10" ht="13.5" thickBot="1">
      <c r="A48" s="74" t="s">
        <v>20</v>
      </c>
      <c r="B48" s="75"/>
      <c r="C48" s="75"/>
      <c r="D48" s="75"/>
      <c r="E48" s="75"/>
      <c r="F48" s="75"/>
      <c r="G48" s="75"/>
      <c r="H48" s="75"/>
      <c r="I48" s="75"/>
      <c r="J48" s="76"/>
    </row>
    <row r="49" spans="1:10" ht="33.75">
      <c r="A49" s="1" t="s">
        <v>0</v>
      </c>
      <c r="B49" s="1" t="s">
        <v>1</v>
      </c>
      <c r="C49" s="2" t="s">
        <v>2</v>
      </c>
      <c r="D49" s="2" t="s">
        <v>15</v>
      </c>
      <c r="E49" s="2" t="s">
        <v>14</v>
      </c>
      <c r="F49" s="2" t="s">
        <v>52</v>
      </c>
      <c r="G49" s="3" t="s">
        <v>18</v>
      </c>
      <c r="H49" s="4" t="s">
        <v>17</v>
      </c>
      <c r="I49" s="5" t="s">
        <v>13</v>
      </c>
      <c r="J49" s="4" t="s">
        <v>16</v>
      </c>
    </row>
    <row r="50" spans="1:10" ht="33" customHeight="1" thickBot="1">
      <c r="A50" s="8">
        <v>1</v>
      </c>
      <c r="B50" s="9" t="s">
        <v>9</v>
      </c>
      <c r="C50" s="10" t="s">
        <v>4</v>
      </c>
      <c r="D50" s="10">
        <v>170</v>
      </c>
      <c r="E50" s="12"/>
      <c r="F50" s="12"/>
      <c r="G50" s="27"/>
      <c r="H50" s="28">
        <f>ROUND(D50*G50,2)</f>
        <v>0</v>
      </c>
      <c r="I50" s="29"/>
      <c r="J50" s="28">
        <f>ROUND(H50*I50+H50,2)</f>
        <v>0</v>
      </c>
    </row>
    <row r="51" spans="1:10" ht="13.5" thickBot="1">
      <c r="A51" s="48"/>
      <c r="B51" s="48"/>
      <c r="C51" s="48"/>
      <c r="D51" s="48"/>
      <c r="E51" s="48"/>
      <c r="F51" s="48"/>
      <c r="G51" s="51" t="s">
        <v>3</v>
      </c>
      <c r="H51" s="52">
        <f>SUM(H50)</f>
        <v>0</v>
      </c>
      <c r="I51" s="16"/>
      <c r="J51" s="17">
        <f>SUM(J50)</f>
        <v>0</v>
      </c>
    </row>
    <row r="52" spans="1:10" ht="13.5" thickBot="1">
      <c r="A52" s="48"/>
      <c r="B52" s="48"/>
      <c r="C52" s="48"/>
      <c r="D52" s="48"/>
      <c r="E52" s="48"/>
      <c r="F52" s="48"/>
      <c r="G52" s="54"/>
      <c r="H52" s="19"/>
      <c r="I52" s="18"/>
      <c r="J52" s="19"/>
    </row>
    <row r="53" spans="1:10" ht="13.5" thickBot="1">
      <c r="A53" s="48"/>
      <c r="B53" s="48"/>
      <c r="C53" s="48"/>
      <c r="D53" s="71" t="s">
        <v>37</v>
      </c>
      <c r="E53" s="72"/>
      <c r="F53" s="72"/>
      <c r="G53" s="72"/>
      <c r="H53" s="72"/>
      <c r="I53" s="72"/>
      <c r="J53" s="73"/>
    </row>
    <row r="54" spans="1:10" ht="35.25" customHeight="1" thickBot="1">
      <c r="A54" s="48"/>
      <c r="B54" s="48"/>
      <c r="C54" s="48"/>
      <c r="D54" s="20" t="s">
        <v>27</v>
      </c>
      <c r="E54" s="20" t="s">
        <v>33</v>
      </c>
      <c r="F54" s="21" t="s">
        <v>28</v>
      </c>
      <c r="G54" s="21" t="s">
        <v>29</v>
      </c>
      <c r="H54" s="21" t="s">
        <v>30</v>
      </c>
      <c r="I54" s="21" t="s">
        <v>31</v>
      </c>
      <c r="J54" s="21" t="s">
        <v>32</v>
      </c>
    </row>
    <row r="55" spans="1:10" ht="13.5" thickBot="1">
      <c r="A55" s="48"/>
      <c r="B55" s="48"/>
      <c r="C55" s="48"/>
      <c r="D55" s="22">
        <f>H51</f>
        <v>0</v>
      </c>
      <c r="E55" s="22">
        <f>J51</f>
        <v>0</v>
      </c>
      <c r="F55" s="23">
        <v>0.2</v>
      </c>
      <c r="G55" s="22">
        <f>ROUND(D55*F55,2)</f>
        <v>0</v>
      </c>
      <c r="H55" s="22">
        <f>ROUND(E55*F55,2)</f>
        <v>0</v>
      </c>
      <c r="I55" s="24">
        <f>D55+G55</f>
        <v>0</v>
      </c>
      <c r="J55" s="22">
        <f>E55+H55</f>
        <v>0</v>
      </c>
    </row>
    <row r="56" spans="1:10">
      <c r="A56" s="48"/>
      <c r="B56" s="48"/>
      <c r="C56" s="48"/>
      <c r="D56" s="48"/>
      <c r="E56" s="48"/>
      <c r="F56" s="48"/>
      <c r="G56" s="54"/>
      <c r="H56" s="19"/>
      <c r="I56" s="18"/>
      <c r="J56" s="19"/>
    </row>
    <row r="57" spans="1:10">
      <c r="A57" s="48"/>
      <c r="B57" s="48"/>
      <c r="C57" s="48"/>
      <c r="D57" s="48"/>
      <c r="E57" s="48"/>
      <c r="F57" s="48"/>
      <c r="G57" s="54"/>
      <c r="H57" s="19"/>
      <c r="I57" s="18"/>
      <c r="J57" s="19"/>
    </row>
    <row r="58" spans="1:10" ht="13.5" thickBot="1">
      <c r="A58" s="48"/>
      <c r="B58" s="48"/>
      <c r="C58" s="48"/>
      <c r="D58" s="48"/>
      <c r="E58" s="48"/>
      <c r="F58" s="48"/>
      <c r="G58" s="49"/>
      <c r="H58" s="50"/>
      <c r="I58" s="48"/>
      <c r="J58" s="50"/>
    </row>
    <row r="59" spans="1:10" ht="13.5" thickBot="1">
      <c r="A59" s="74" t="s">
        <v>19</v>
      </c>
      <c r="B59" s="75"/>
      <c r="C59" s="75"/>
      <c r="D59" s="75"/>
      <c r="E59" s="75"/>
      <c r="F59" s="75"/>
      <c r="G59" s="75"/>
      <c r="H59" s="75"/>
      <c r="I59" s="75"/>
      <c r="J59" s="76"/>
    </row>
    <row r="60" spans="1:10" ht="33.75">
      <c r="A60" s="1" t="s">
        <v>0</v>
      </c>
      <c r="B60" s="1" t="s">
        <v>1</v>
      </c>
      <c r="C60" s="2" t="s">
        <v>2</v>
      </c>
      <c r="D60" s="2" t="s">
        <v>15</v>
      </c>
      <c r="E60" s="2" t="s">
        <v>14</v>
      </c>
      <c r="F60" s="2" t="s">
        <v>52</v>
      </c>
      <c r="G60" s="3" t="s">
        <v>18</v>
      </c>
      <c r="H60" s="4" t="s">
        <v>17</v>
      </c>
      <c r="I60" s="5" t="s">
        <v>13</v>
      </c>
      <c r="J60" s="4" t="s">
        <v>16</v>
      </c>
    </row>
    <row r="61" spans="1:10" ht="23.25" thickBot="1">
      <c r="A61" s="8">
        <v>1</v>
      </c>
      <c r="B61" s="9" t="s">
        <v>44</v>
      </c>
      <c r="C61" s="10" t="s">
        <v>26</v>
      </c>
      <c r="D61" s="10">
        <v>300</v>
      </c>
      <c r="E61" s="11"/>
      <c r="F61" s="12"/>
      <c r="G61" s="27"/>
      <c r="H61" s="28">
        <f>ROUND(D61*G61,2)</f>
        <v>0</v>
      </c>
      <c r="I61" s="29"/>
      <c r="J61" s="28">
        <f>ROUND(H61*I61+H61,2)</f>
        <v>0</v>
      </c>
    </row>
    <row r="62" spans="1:10" ht="13.5" thickBot="1">
      <c r="A62" s="48"/>
      <c r="B62" s="48"/>
      <c r="C62" s="48"/>
      <c r="D62" s="48"/>
      <c r="E62" s="48"/>
      <c r="F62" s="48"/>
      <c r="G62" s="51" t="s">
        <v>3</v>
      </c>
      <c r="H62" s="52">
        <f>SUM(H61)</f>
        <v>0</v>
      </c>
      <c r="I62" s="16"/>
      <c r="J62" s="17">
        <f>SUM(J61)</f>
        <v>0</v>
      </c>
    </row>
    <row r="63" spans="1:10" ht="13.5" thickBot="1">
      <c r="A63" s="48"/>
      <c r="B63" s="48"/>
      <c r="C63" s="48"/>
      <c r="D63" s="48"/>
      <c r="E63" s="48"/>
      <c r="F63" s="48"/>
      <c r="G63" s="54"/>
      <c r="H63" s="19"/>
      <c r="I63" s="18"/>
      <c r="J63" s="19"/>
    </row>
    <row r="64" spans="1:10" ht="13.5" thickBot="1">
      <c r="A64" s="48"/>
      <c r="B64" s="48"/>
      <c r="C64" s="48"/>
      <c r="D64" s="71" t="s">
        <v>38</v>
      </c>
      <c r="E64" s="72"/>
      <c r="F64" s="72"/>
      <c r="G64" s="72"/>
      <c r="H64" s="72"/>
      <c r="I64" s="72"/>
      <c r="J64" s="73"/>
    </row>
    <row r="65" spans="1:10" ht="39" customHeight="1" thickBot="1">
      <c r="A65" s="48"/>
      <c r="B65" s="48"/>
      <c r="C65" s="48"/>
      <c r="D65" s="20" t="s">
        <v>27</v>
      </c>
      <c r="E65" s="20" t="s">
        <v>33</v>
      </c>
      <c r="F65" s="21" t="s">
        <v>28</v>
      </c>
      <c r="G65" s="21" t="s">
        <v>29</v>
      </c>
      <c r="H65" s="21" t="s">
        <v>30</v>
      </c>
      <c r="I65" s="21" t="s">
        <v>31</v>
      </c>
      <c r="J65" s="21" t="s">
        <v>32</v>
      </c>
    </row>
    <row r="66" spans="1:10" ht="13.5" thickBot="1">
      <c r="A66" s="48"/>
      <c r="B66" s="48"/>
      <c r="C66" s="48"/>
      <c r="D66" s="22">
        <f>H62</f>
        <v>0</v>
      </c>
      <c r="E66" s="22">
        <f>J62</f>
        <v>0</v>
      </c>
      <c r="F66" s="23">
        <v>0.2</v>
      </c>
      <c r="G66" s="22">
        <f>ROUND(D66*F66,2)</f>
        <v>0</v>
      </c>
      <c r="H66" s="22">
        <f>ROUND(E66*F66,2)</f>
        <v>0</v>
      </c>
      <c r="I66" s="24">
        <f>D66+G66</f>
        <v>0</v>
      </c>
      <c r="J66" s="22">
        <f>E66+H66</f>
        <v>0</v>
      </c>
    </row>
    <row r="67" spans="1:10">
      <c r="A67" s="48"/>
      <c r="B67" s="48"/>
      <c r="C67" s="48"/>
      <c r="D67" s="48"/>
      <c r="E67" s="48"/>
      <c r="F67" s="48"/>
      <c r="G67" s="54"/>
      <c r="H67" s="19"/>
      <c r="I67" s="18"/>
      <c r="J67" s="19"/>
    </row>
    <row r="68" spans="1:10">
      <c r="A68" s="48"/>
      <c r="B68" s="48"/>
      <c r="C68" s="48"/>
      <c r="D68" s="48"/>
      <c r="E68" s="48"/>
      <c r="F68" s="48"/>
      <c r="G68" s="54"/>
      <c r="H68" s="19"/>
      <c r="I68" s="18"/>
      <c r="J68" s="19"/>
    </row>
    <row r="69" spans="1:10" ht="13.5" thickBot="1">
      <c r="A69" s="48"/>
      <c r="B69" s="48"/>
      <c r="C69" s="48"/>
      <c r="D69" s="48"/>
      <c r="E69" s="48"/>
      <c r="F69" s="48"/>
      <c r="G69" s="53"/>
      <c r="H69" s="19"/>
      <c r="I69" s="18"/>
      <c r="J69" s="19"/>
    </row>
    <row r="70" spans="1:10" ht="13.5" thickBot="1">
      <c r="A70" s="74" t="s">
        <v>48</v>
      </c>
      <c r="B70" s="75"/>
      <c r="C70" s="75"/>
      <c r="D70" s="75"/>
      <c r="E70" s="75"/>
      <c r="F70" s="75"/>
      <c r="G70" s="75"/>
      <c r="H70" s="75"/>
      <c r="I70" s="75"/>
      <c r="J70" s="76"/>
    </row>
    <row r="71" spans="1:10" ht="33.75">
      <c r="A71" s="1" t="s">
        <v>0</v>
      </c>
      <c r="B71" s="1" t="s">
        <v>1</v>
      </c>
      <c r="C71" s="2" t="s">
        <v>2</v>
      </c>
      <c r="D71" s="2" t="s">
        <v>15</v>
      </c>
      <c r="E71" s="2" t="s">
        <v>14</v>
      </c>
      <c r="F71" s="2" t="s">
        <v>52</v>
      </c>
      <c r="G71" s="3" t="s">
        <v>18</v>
      </c>
      <c r="H71" s="4" t="s">
        <v>17</v>
      </c>
      <c r="I71" s="5" t="s">
        <v>13</v>
      </c>
      <c r="J71" s="4" t="s">
        <v>16</v>
      </c>
    </row>
    <row r="72" spans="1:10" ht="35.25">
      <c r="A72" s="8">
        <v>1</v>
      </c>
      <c r="B72" s="9" t="s">
        <v>53</v>
      </c>
      <c r="C72" s="10" t="s">
        <v>4</v>
      </c>
      <c r="D72" s="10">
        <v>1300</v>
      </c>
      <c r="E72" s="11"/>
      <c r="F72" s="12"/>
      <c r="G72" s="27"/>
      <c r="H72" s="28">
        <f>ROUND(D72*G72,2)</f>
        <v>0</v>
      </c>
      <c r="I72" s="29"/>
      <c r="J72" s="28">
        <f>ROUND(H72*I72+H72,2)</f>
        <v>0</v>
      </c>
    </row>
    <row r="73" spans="1:10" ht="35.25">
      <c r="A73" s="8">
        <v>2</v>
      </c>
      <c r="B73" s="33" t="s">
        <v>54</v>
      </c>
      <c r="C73" s="10" t="s">
        <v>4</v>
      </c>
      <c r="D73" s="10">
        <v>19000</v>
      </c>
      <c r="E73" s="11"/>
      <c r="F73" s="12"/>
      <c r="G73" s="27"/>
      <c r="H73" s="28">
        <f t="shared" ref="H73:H74" si="0">ROUND(D73*G73,2)</f>
        <v>0</v>
      </c>
      <c r="I73" s="29"/>
      <c r="J73" s="28">
        <f t="shared" ref="J73:J74" si="1">ROUND(H73*I73+H73,2)</f>
        <v>0</v>
      </c>
    </row>
    <row r="74" spans="1:10" ht="36" thickBot="1">
      <c r="A74" s="8">
        <v>3</v>
      </c>
      <c r="B74" s="33" t="s">
        <v>55</v>
      </c>
      <c r="C74" s="10" t="s">
        <v>4</v>
      </c>
      <c r="D74" s="10">
        <v>3300</v>
      </c>
      <c r="E74" s="11"/>
      <c r="F74" s="12"/>
      <c r="G74" s="27"/>
      <c r="H74" s="28">
        <f t="shared" si="0"/>
        <v>0</v>
      </c>
      <c r="I74" s="29"/>
      <c r="J74" s="28">
        <f t="shared" si="1"/>
        <v>0</v>
      </c>
    </row>
    <row r="75" spans="1:10" ht="13.5" thickBot="1">
      <c r="A75" s="48"/>
      <c r="B75" s="48"/>
      <c r="C75" s="48"/>
      <c r="D75" s="48"/>
      <c r="E75" s="48"/>
      <c r="F75" s="48"/>
      <c r="G75" s="51" t="s">
        <v>3</v>
      </c>
      <c r="H75" s="52">
        <f>SUM(H72:H74)</f>
        <v>0</v>
      </c>
      <c r="I75" s="16"/>
      <c r="J75" s="17">
        <f>SUM(J72:J74)</f>
        <v>0</v>
      </c>
    </row>
    <row r="76" spans="1:10" ht="13.5" thickBot="1">
      <c r="A76" s="48"/>
      <c r="B76" s="48"/>
      <c r="C76" s="48"/>
      <c r="D76" s="48"/>
      <c r="E76" s="48"/>
      <c r="F76" s="48"/>
      <c r="G76" s="54"/>
      <c r="H76" s="19"/>
      <c r="I76" s="18"/>
      <c r="J76" s="19"/>
    </row>
    <row r="77" spans="1:10" ht="13.5" thickBot="1">
      <c r="A77" s="48"/>
      <c r="B77" s="48"/>
      <c r="C77" s="48"/>
      <c r="D77" s="71" t="s">
        <v>39</v>
      </c>
      <c r="E77" s="72"/>
      <c r="F77" s="72"/>
      <c r="G77" s="72"/>
      <c r="H77" s="72"/>
      <c r="I77" s="72"/>
      <c r="J77" s="73"/>
    </row>
    <row r="78" spans="1:10" ht="37.5" customHeight="1" thickBot="1">
      <c r="A78" s="48"/>
      <c r="B78" s="48"/>
      <c r="C78" s="48"/>
      <c r="D78" s="20" t="s">
        <v>27</v>
      </c>
      <c r="E78" s="20" t="s">
        <v>33</v>
      </c>
      <c r="F78" s="21" t="s">
        <v>28</v>
      </c>
      <c r="G78" s="21" t="s">
        <v>29</v>
      </c>
      <c r="H78" s="21" t="s">
        <v>30</v>
      </c>
      <c r="I78" s="21" t="s">
        <v>31</v>
      </c>
      <c r="J78" s="21" t="s">
        <v>32</v>
      </c>
    </row>
    <row r="79" spans="1:10" ht="13.5" thickBot="1">
      <c r="A79" s="48"/>
      <c r="B79" s="48"/>
      <c r="C79" s="48"/>
      <c r="D79" s="22">
        <f>H75</f>
        <v>0</v>
      </c>
      <c r="E79" s="22">
        <f>J75</f>
        <v>0</v>
      </c>
      <c r="F79" s="23">
        <v>0.2</v>
      </c>
      <c r="G79" s="22">
        <f>ROUND(D79*F79,2)</f>
        <v>0</v>
      </c>
      <c r="H79" s="22">
        <f>ROUND(E79*F79,2)</f>
        <v>0</v>
      </c>
      <c r="I79" s="24">
        <f>D79+G79</f>
        <v>0</v>
      </c>
      <c r="J79" s="22">
        <f>E79+H79</f>
        <v>0</v>
      </c>
    </row>
    <row r="80" spans="1:10">
      <c r="A80" s="48"/>
      <c r="B80" s="48"/>
      <c r="C80" s="48"/>
      <c r="D80" s="48"/>
      <c r="E80" s="48"/>
      <c r="F80" s="48"/>
      <c r="G80" s="54"/>
      <c r="H80" s="19"/>
      <c r="I80" s="18"/>
      <c r="J80" s="19"/>
    </row>
    <row r="81" spans="1:10">
      <c r="A81" s="48"/>
      <c r="B81" s="48"/>
      <c r="C81" s="48"/>
      <c r="D81" s="48"/>
      <c r="E81" s="48"/>
      <c r="F81" s="48"/>
      <c r="G81" s="54"/>
      <c r="H81" s="19"/>
      <c r="I81" s="18"/>
      <c r="J81" s="19"/>
    </row>
    <row r="82" spans="1:10" ht="13.5" thickBot="1">
      <c r="A82" s="34"/>
      <c r="B82" s="55"/>
      <c r="C82" s="35"/>
      <c r="D82" s="35"/>
      <c r="E82" s="35"/>
      <c r="F82" s="35"/>
      <c r="G82" s="36"/>
      <c r="H82" s="37"/>
      <c r="I82" s="38"/>
      <c r="J82" s="37"/>
    </row>
    <row r="83" spans="1:10" ht="13.5" thickBot="1">
      <c r="A83" s="74" t="s">
        <v>22</v>
      </c>
      <c r="B83" s="75"/>
      <c r="C83" s="75"/>
      <c r="D83" s="75"/>
      <c r="E83" s="75"/>
      <c r="F83" s="75"/>
      <c r="G83" s="75"/>
      <c r="H83" s="75"/>
      <c r="I83" s="75"/>
      <c r="J83" s="76"/>
    </row>
    <row r="84" spans="1:10" ht="33.75">
      <c r="A84" s="1" t="s">
        <v>0</v>
      </c>
      <c r="B84" s="1" t="s">
        <v>1</v>
      </c>
      <c r="C84" s="2" t="s">
        <v>2</v>
      </c>
      <c r="D84" s="2" t="s">
        <v>15</v>
      </c>
      <c r="E84" s="2" t="s">
        <v>14</v>
      </c>
      <c r="F84" s="2" t="s">
        <v>52</v>
      </c>
      <c r="G84" s="3" t="s">
        <v>18</v>
      </c>
      <c r="H84" s="4" t="s">
        <v>17</v>
      </c>
      <c r="I84" s="5" t="s">
        <v>13</v>
      </c>
      <c r="J84" s="4" t="s">
        <v>16</v>
      </c>
    </row>
    <row r="85" spans="1:10" ht="36" thickBot="1">
      <c r="A85" s="8">
        <v>1</v>
      </c>
      <c r="B85" s="33" t="s">
        <v>56</v>
      </c>
      <c r="C85" s="10" t="s">
        <v>4</v>
      </c>
      <c r="D85" s="10">
        <v>270</v>
      </c>
      <c r="E85" s="11"/>
      <c r="F85" s="12"/>
      <c r="G85" s="27"/>
      <c r="H85" s="28">
        <f t="shared" ref="H85" si="2">ROUND(D85*G85,2)</f>
        <v>0</v>
      </c>
      <c r="I85" s="29"/>
      <c r="J85" s="28">
        <f t="shared" ref="J85" si="3">ROUND(H85*I85+H85,2)</f>
        <v>0</v>
      </c>
    </row>
    <row r="86" spans="1:10" ht="13.5" thickBot="1">
      <c r="A86" s="48"/>
      <c r="B86" s="48"/>
      <c r="C86" s="48"/>
      <c r="D86" s="48"/>
      <c r="E86" s="48"/>
      <c r="F86" s="48"/>
      <c r="G86" s="51" t="s">
        <v>3</v>
      </c>
      <c r="H86" s="52">
        <f>SUM(H85)</f>
        <v>0</v>
      </c>
      <c r="I86" s="16"/>
      <c r="J86" s="17">
        <f>SUM(J85)</f>
        <v>0</v>
      </c>
    </row>
    <row r="87" spans="1:10" ht="13.5" thickBot="1">
      <c r="A87" s="48"/>
      <c r="B87" s="48"/>
      <c r="C87" s="48"/>
      <c r="D87" s="48"/>
      <c r="E87" s="48"/>
      <c r="F87" s="48"/>
      <c r="G87" s="54"/>
      <c r="H87" s="19"/>
      <c r="I87" s="18"/>
      <c r="J87" s="19"/>
    </row>
    <row r="88" spans="1:10" ht="13.5" thickBot="1">
      <c r="A88" s="48"/>
      <c r="B88" s="48"/>
      <c r="C88" s="48"/>
      <c r="D88" s="71" t="s">
        <v>40</v>
      </c>
      <c r="E88" s="72"/>
      <c r="F88" s="72"/>
      <c r="G88" s="72"/>
      <c r="H88" s="72"/>
      <c r="I88" s="72"/>
      <c r="J88" s="73"/>
    </row>
    <row r="89" spans="1:10" ht="39" customHeight="1" thickBot="1">
      <c r="A89" s="48"/>
      <c r="B89" s="48"/>
      <c r="C89" s="48"/>
      <c r="D89" s="20" t="s">
        <v>27</v>
      </c>
      <c r="E89" s="20" t="s">
        <v>33</v>
      </c>
      <c r="F89" s="21" t="s">
        <v>28</v>
      </c>
      <c r="G89" s="21" t="s">
        <v>29</v>
      </c>
      <c r="H89" s="21" t="s">
        <v>30</v>
      </c>
      <c r="I89" s="21" t="s">
        <v>31</v>
      </c>
      <c r="J89" s="21" t="s">
        <v>32</v>
      </c>
    </row>
    <row r="90" spans="1:10" ht="13.5" thickBot="1">
      <c r="A90" s="48"/>
      <c r="B90" s="48"/>
      <c r="C90" s="48"/>
      <c r="D90" s="22">
        <f>H86</f>
        <v>0</v>
      </c>
      <c r="E90" s="22">
        <f>J86</f>
        <v>0</v>
      </c>
      <c r="F90" s="23">
        <v>0.2</v>
      </c>
      <c r="G90" s="22">
        <f>ROUND(D90*F90,2)</f>
        <v>0</v>
      </c>
      <c r="H90" s="22">
        <f>ROUND(E90*F90,2)</f>
        <v>0</v>
      </c>
      <c r="I90" s="24">
        <f>D90+G90</f>
        <v>0</v>
      </c>
      <c r="J90" s="22">
        <f>E90+H90</f>
        <v>0</v>
      </c>
    </row>
    <row r="91" spans="1:10">
      <c r="A91" s="48"/>
      <c r="B91" s="48"/>
      <c r="C91" s="48"/>
      <c r="D91" s="48"/>
      <c r="E91" s="48"/>
      <c r="F91" s="48"/>
      <c r="G91" s="54"/>
      <c r="H91" s="19"/>
      <c r="I91" s="18"/>
      <c r="J91" s="19"/>
    </row>
    <row r="92" spans="1:10">
      <c r="A92" s="48"/>
      <c r="B92" s="48"/>
      <c r="C92" s="48"/>
      <c r="D92" s="48"/>
      <c r="E92" s="48"/>
      <c r="F92" s="48"/>
      <c r="G92" s="54"/>
      <c r="H92" s="19"/>
      <c r="I92" s="18"/>
      <c r="J92" s="19"/>
    </row>
    <row r="93" spans="1:10" ht="13.5" thickBot="1">
      <c r="A93" s="48"/>
      <c r="B93" s="48"/>
      <c r="C93" s="48"/>
      <c r="D93" s="48"/>
      <c r="E93" s="48"/>
      <c r="F93" s="48"/>
      <c r="G93" s="53"/>
      <c r="H93" s="19"/>
      <c r="I93" s="39"/>
      <c r="J93" s="40"/>
    </row>
    <row r="94" spans="1:10" ht="13.5" thickBot="1">
      <c r="A94" s="74" t="s">
        <v>23</v>
      </c>
      <c r="B94" s="75"/>
      <c r="C94" s="75"/>
      <c r="D94" s="75"/>
      <c r="E94" s="75"/>
      <c r="F94" s="75"/>
      <c r="G94" s="75"/>
      <c r="H94" s="75"/>
      <c r="I94" s="75"/>
      <c r="J94" s="76"/>
    </row>
    <row r="95" spans="1:10" ht="33.75">
      <c r="A95" s="1" t="s">
        <v>0</v>
      </c>
      <c r="B95" s="1" t="s">
        <v>1</v>
      </c>
      <c r="C95" s="2" t="s">
        <v>2</v>
      </c>
      <c r="D95" s="2" t="s">
        <v>15</v>
      </c>
      <c r="E95" s="2" t="s">
        <v>14</v>
      </c>
      <c r="F95" s="2" t="s">
        <v>52</v>
      </c>
      <c r="G95" s="3" t="s">
        <v>18</v>
      </c>
      <c r="H95" s="4" t="s">
        <v>17</v>
      </c>
      <c r="I95" s="5" t="s">
        <v>13</v>
      </c>
      <c r="J95" s="4" t="s">
        <v>16</v>
      </c>
    </row>
    <row r="96" spans="1:10" ht="45">
      <c r="A96" s="8">
        <v>1</v>
      </c>
      <c r="B96" s="9" t="s">
        <v>10</v>
      </c>
      <c r="C96" s="10" t="s">
        <v>4</v>
      </c>
      <c r="D96" s="10">
        <v>15000</v>
      </c>
      <c r="E96" s="11"/>
      <c r="F96" s="12"/>
      <c r="G96" s="27"/>
      <c r="H96" s="28">
        <f t="shared" ref="H96:H97" si="4">ROUND(D96*G96,2)</f>
        <v>0</v>
      </c>
      <c r="I96" s="29"/>
      <c r="J96" s="28">
        <f t="shared" ref="J96:J97" si="5">ROUND(H96*I96+H96,2)</f>
        <v>0</v>
      </c>
    </row>
    <row r="97" spans="1:10" ht="57" thickBot="1">
      <c r="A97" s="1">
        <v>2</v>
      </c>
      <c r="B97" s="30" t="s">
        <v>11</v>
      </c>
      <c r="C97" s="6" t="s">
        <v>4</v>
      </c>
      <c r="D97" s="6">
        <v>10000</v>
      </c>
      <c r="E97" s="11"/>
      <c r="F97" s="7"/>
      <c r="G97" s="31"/>
      <c r="H97" s="28">
        <f t="shared" si="4"/>
        <v>0</v>
      </c>
      <c r="I97" s="32"/>
      <c r="J97" s="28">
        <f t="shared" si="5"/>
        <v>0</v>
      </c>
    </row>
    <row r="98" spans="1:10" ht="13.5" thickBot="1">
      <c r="A98" s="48"/>
      <c r="B98" s="48"/>
      <c r="C98" s="48"/>
      <c r="D98" s="48"/>
      <c r="E98" s="48"/>
      <c r="F98" s="48"/>
      <c r="G98" s="51" t="s">
        <v>3</v>
      </c>
      <c r="H98" s="52">
        <f>SUM(H96:H97)</f>
        <v>0</v>
      </c>
      <c r="I98" s="16"/>
      <c r="J98" s="17">
        <f>SUM(J96:J97)</f>
        <v>0</v>
      </c>
    </row>
    <row r="99" spans="1:10" ht="13.5" thickBot="1">
      <c r="A99" s="48"/>
      <c r="B99" s="48"/>
      <c r="C99" s="48"/>
      <c r="D99" s="48"/>
      <c r="E99" s="48"/>
      <c r="F99" s="48"/>
      <c r="G99" s="54"/>
      <c r="H99" s="19"/>
      <c r="I99" s="18"/>
      <c r="J99" s="19"/>
    </row>
    <row r="100" spans="1:10" ht="13.5" thickBot="1">
      <c r="A100" s="48"/>
      <c r="B100" s="48"/>
      <c r="C100" s="48"/>
      <c r="D100" s="71" t="s">
        <v>49</v>
      </c>
      <c r="E100" s="72"/>
      <c r="F100" s="72"/>
      <c r="G100" s="72"/>
      <c r="H100" s="72"/>
      <c r="I100" s="72"/>
      <c r="J100" s="73"/>
    </row>
    <row r="101" spans="1:10" ht="40.5" customHeight="1" thickBot="1">
      <c r="A101" s="48"/>
      <c r="B101" s="48"/>
      <c r="C101" s="48"/>
      <c r="D101" s="20" t="s">
        <v>27</v>
      </c>
      <c r="E101" s="20" t="s">
        <v>33</v>
      </c>
      <c r="F101" s="21" t="s">
        <v>28</v>
      </c>
      <c r="G101" s="21" t="s">
        <v>29</v>
      </c>
      <c r="H101" s="21" t="s">
        <v>30</v>
      </c>
      <c r="I101" s="21" t="s">
        <v>31</v>
      </c>
      <c r="J101" s="21" t="s">
        <v>32</v>
      </c>
    </row>
    <row r="102" spans="1:10" ht="13.5" thickBot="1">
      <c r="A102" s="48"/>
      <c r="B102" s="48"/>
      <c r="C102" s="48"/>
      <c r="D102" s="22">
        <f>H98</f>
        <v>0</v>
      </c>
      <c r="E102" s="22">
        <f>J98</f>
        <v>0</v>
      </c>
      <c r="F102" s="23">
        <v>0.2</v>
      </c>
      <c r="G102" s="22">
        <f>ROUND(D102*F102,2)</f>
        <v>0</v>
      </c>
      <c r="H102" s="22">
        <f>ROUND(E102*F102,2)</f>
        <v>0</v>
      </c>
      <c r="I102" s="24">
        <f>D102+G102</f>
        <v>0</v>
      </c>
      <c r="J102" s="22">
        <f>E102+H102</f>
        <v>0</v>
      </c>
    </row>
    <row r="103" spans="1:10">
      <c r="A103" s="48"/>
      <c r="B103" s="48"/>
      <c r="C103" s="48"/>
      <c r="D103" s="48"/>
      <c r="E103" s="48"/>
      <c r="F103" s="48"/>
      <c r="G103" s="54"/>
      <c r="H103" s="19"/>
      <c r="I103" s="18"/>
      <c r="J103" s="19"/>
    </row>
    <row r="104" spans="1:10">
      <c r="A104" s="48"/>
      <c r="B104" s="48"/>
      <c r="C104" s="48"/>
      <c r="D104" s="48"/>
      <c r="E104" s="48"/>
      <c r="F104" s="48"/>
      <c r="G104" s="54"/>
      <c r="H104" s="19"/>
      <c r="I104" s="18"/>
      <c r="J104" s="19"/>
    </row>
    <row r="105" spans="1:10" ht="13.5" thickBot="1">
      <c r="A105" s="48"/>
      <c r="B105" s="48"/>
      <c r="C105" s="48"/>
      <c r="D105" s="48"/>
      <c r="E105" s="48"/>
      <c r="F105" s="48"/>
      <c r="G105" s="53"/>
      <c r="H105" s="19"/>
      <c r="I105" s="18"/>
      <c r="J105" s="19"/>
    </row>
    <row r="106" spans="1:10" ht="13.5" thickBot="1">
      <c r="A106" s="74" t="s">
        <v>24</v>
      </c>
      <c r="B106" s="75"/>
      <c r="C106" s="75"/>
      <c r="D106" s="75"/>
      <c r="E106" s="75"/>
      <c r="F106" s="75"/>
      <c r="G106" s="75"/>
      <c r="H106" s="75"/>
      <c r="I106" s="75"/>
      <c r="J106" s="76"/>
    </row>
    <row r="107" spans="1:10" ht="33.75">
      <c r="A107" s="8" t="s">
        <v>0</v>
      </c>
      <c r="B107" s="8" t="s">
        <v>1</v>
      </c>
      <c r="C107" s="67" t="s">
        <v>2</v>
      </c>
      <c r="D107" s="67" t="s">
        <v>15</v>
      </c>
      <c r="E107" s="67" t="s">
        <v>14</v>
      </c>
      <c r="F107" s="67" t="s">
        <v>52</v>
      </c>
      <c r="G107" s="68" t="s">
        <v>18</v>
      </c>
      <c r="H107" s="69" t="s">
        <v>17</v>
      </c>
      <c r="I107" s="70" t="s">
        <v>13</v>
      </c>
      <c r="J107" s="69" t="s">
        <v>16</v>
      </c>
    </row>
    <row r="108" spans="1:10" ht="22.5">
      <c r="A108" s="8">
        <v>1</v>
      </c>
      <c r="B108" s="9" t="s">
        <v>45</v>
      </c>
      <c r="C108" s="10" t="s">
        <v>26</v>
      </c>
      <c r="D108" s="10">
        <v>10</v>
      </c>
      <c r="E108" s="10"/>
      <c r="F108" s="10"/>
      <c r="G108" s="27"/>
      <c r="H108" s="63">
        <f t="shared" ref="H108:H110" si="6">ROUND(D108*G108,2)</f>
        <v>0</v>
      </c>
      <c r="I108" s="42"/>
      <c r="J108" s="63">
        <f t="shared" ref="J108:J110" si="7">ROUND(H108*I108+H108,2)</f>
        <v>0</v>
      </c>
    </row>
    <row r="109" spans="1:10" ht="22.5">
      <c r="A109" s="1">
        <v>2</v>
      </c>
      <c r="B109" s="30" t="s">
        <v>46</v>
      </c>
      <c r="C109" s="6" t="s">
        <v>4</v>
      </c>
      <c r="D109" s="6">
        <v>5</v>
      </c>
      <c r="E109" s="10"/>
      <c r="F109" s="6"/>
      <c r="G109" s="31"/>
      <c r="H109" s="63">
        <f t="shared" si="6"/>
        <v>0</v>
      </c>
      <c r="I109" s="43"/>
      <c r="J109" s="63">
        <f t="shared" si="7"/>
        <v>0</v>
      </c>
    </row>
    <row r="110" spans="1:10" ht="34.5" thickBot="1">
      <c r="A110" s="1">
        <v>3</v>
      </c>
      <c r="B110" s="30" t="s">
        <v>47</v>
      </c>
      <c r="C110" s="6" t="s">
        <v>26</v>
      </c>
      <c r="D110" s="6">
        <v>10</v>
      </c>
      <c r="E110" s="10"/>
      <c r="F110" s="6"/>
      <c r="G110" s="31"/>
      <c r="H110" s="63">
        <f t="shared" si="6"/>
        <v>0</v>
      </c>
      <c r="I110" s="44"/>
      <c r="J110" s="63">
        <f t="shared" si="7"/>
        <v>0</v>
      </c>
    </row>
    <row r="111" spans="1:10" ht="13.5" thickBot="1">
      <c r="A111" s="48"/>
      <c r="B111" s="48"/>
      <c r="C111" s="48"/>
      <c r="D111" s="48"/>
      <c r="E111" s="48"/>
      <c r="F111" s="48"/>
      <c r="G111" s="51" t="s">
        <v>3</v>
      </c>
      <c r="H111" s="65">
        <f>SUM(H108:H110)</f>
        <v>0</v>
      </c>
      <c r="I111" s="16"/>
      <c r="J111" s="58">
        <f>SUM(J108:J110)</f>
        <v>0</v>
      </c>
    </row>
    <row r="112" spans="1:10" ht="13.5" thickBot="1">
      <c r="A112" s="48"/>
      <c r="B112" s="48"/>
      <c r="C112" s="48"/>
      <c r="D112" s="48"/>
      <c r="E112" s="48"/>
      <c r="F112" s="48"/>
      <c r="G112" s="53"/>
      <c r="H112" s="19"/>
      <c r="I112" s="39"/>
      <c r="J112" s="40"/>
    </row>
    <row r="113" spans="1:10" ht="13.5" thickBot="1">
      <c r="A113" s="48"/>
      <c r="B113" s="48"/>
      <c r="C113" s="48"/>
      <c r="D113" s="71" t="s">
        <v>41</v>
      </c>
      <c r="E113" s="72"/>
      <c r="F113" s="72"/>
      <c r="G113" s="72"/>
      <c r="H113" s="72"/>
      <c r="I113" s="72"/>
      <c r="J113" s="73"/>
    </row>
    <row r="114" spans="1:10" ht="34.5" customHeight="1" thickBot="1">
      <c r="A114" s="48"/>
      <c r="B114" s="48"/>
      <c r="C114" s="48"/>
      <c r="D114" s="20" t="s">
        <v>27</v>
      </c>
      <c r="E114" s="20" t="s">
        <v>33</v>
      </c>
      <c r="F114" s="21" t="s">
        <v>28</v>
      </c>
      <c r="G114" s="21" t="s">
        <v>29</v>
      </c>
      <c r="H114" s="21" t="s">
        <v>30</v>
      </c>
      <c r="I114" s="21" t="s">
        <v>31</v>
      </c>
      <c r="J114" s="21" t="s">
        <v>32</v>
      </c>
    </row>
    <row r="115" spans="1:10" ht="13.5" thickBot="1">
      <c r="A115" s="48"/>
      <c r="B115" s="48"/>
      <c r="C115" s="48"/>
      <c r="D115" s="22">
        <f>H111</f>
        <v>0</v>
      </c>
      <c r="E115" s="22">
        <f>J111</f>
        <v>0</v>
      </c>
      <c r="F115" s="23">
        <v>0.2</v>
      </c>
      <c r="G115" s="22">
        <f>ROUND(D115*F115,2)</f>
        <v>0</v>
      </c>
      <c r="H115" s="22">
        <f>ROUND(E115*F115,2)</f>
        <v>0</v>
      </c>
      <c r="I115" s="24">
        <f>D115+G115</f>
        <v>0</v>
      </c>
      <c r="J115" s="22">
        <f>E115+H115</f>
        <v>0</v>
      </c>
    </row>
    <row r="116" spans="1:10">
      <c r="A116" s="48"/>
      <c r="B116" s="48"/>
      <c r="C116" s="48"/>
      <c r="D116" s="48"/>
      <c r="E116" s="48"/>
      <c r="F116" s="48"/>
      <c r="G116" s="49"/>
      <c r="H116" s="50"/>
      <c r="I116" s="56"/>
      <c r="J116" s="57"/>
    </row>
    <row r="117" spans="1:10">
      <c r="A117" s="48"/>
      <c r="B117" s="48"/>
      <c r="C117" s="48"/>
      <c r="D117" s="48"/>
      <c r="E117" s="48"/>
      <c r="F117" s="48"/>
      <c r="G117" s="49"/>
      <c r="H117" s="50"/>
      <c r="I117" s="56"/>
      <c r="J117" s="57"/>
    </row>
    <row r="118" spans="1:10" ht="13.5" thickBot="1">
      <c r="A118" s="48"/>
      <c r="B118" s="48"/>
      <c r="C118" s="48"/>
      <c r="D118" s="48"/>
      <c r="E118" s="48"/>
      <c r="F118" s="48"/>
      <c r="G118" s="49"/>
      <c r="H118" s="50"/>
      <c r="I118" s="48"/>
      <c r="J118" s="50"/>
    </row>
    <row r="119" spans="1:10" ht="13.5" thickBot="1">
      <c r="A119" s="74" t="s">
        <v>25</v>
      </c>
      <c r="B119" s="75"/>
      <c r="C119" s="75"/>
      <c r="D119" s="75"/>
      <c r="E119" s="75"/>
      <c r="F119" s="75"/>
      <c r="G119" s="75"/>
      <c r="H119" s="75"/>
      <c r="I119" s="75"/>
      <c r="J119" s="76"/>
    </row>
    <row r="120" spans="1:10" ht="33.75">
      <c r="A120" s="1" t="s">
        <v>0</v>
      </c>
      <c r="B120" s="1" t="s">
        <v>1</v>
      </c>
      <c r="C120" s="2" t="s">
        <v>2</v>
      </c>
      <c r="D120" s="2" t="s">
        <v>15</v>
      </c>
      <c r="E120" s="2" t="s">
        <v>14</v>
      </c>
      <c r="F120" s="2" t="s">
        <v>52</v>
      </c>
      <c r="G120" s="3" t="s">
        <v>18</v>
      </c>
      <c r="H120" s="4" t="s">
        <v>17</v>
      </c>
      <c r="I120" s="5" t="s">
        <v>13</v>
      </c>
      <c r="J120" s="4" t="s">
        <v>16</v>
      </c>
    </row>
    <row r="121" spans="1:10" ht="33" customHeight="1" thickBot="1">
      <c r="A121" s="8">
        <v>1</v>
      </c>
      <c r="B121" s="9" t="s">
        <v>42</v>
      </c>
      <c r="C121" s="10" t="s">
        <v>4</v>
      </c>
      <c r="D121" s="10">
        <v>30</v>
      </c>
      <c r="E121" s="10"/>
      <c r="F121" s="10"/>
      <c r="G121" s="27"/>
      <c r="H121" s="41">
        <f t="shared" ref="H121" si="8">ROUND(D121*G121,2)</f>
        <v>0</v>
      </c>
      <c r="I121" s="42"/>
      <c r="J121" s="41">
        <f t="shared" ref="J121" si="9">ROUND(H121*I121+H121,2)</f>
        <v>0</v>
      </c>
    </row>
    <row r="122" spans="1:10" ht="13.5" thickBot="1">
      <c r="A122" s="48"/>
      <c r="B122" s="48"/>
      <c r="C122" s="48"/>
      <c r="D122" s="48"/>
      <c r="E122" s="48"/>
      <c r="F122" s="48"/>
      <c r="G122" s="51" t="s">
        <v>3</v>
      </c>
      <c r="H122" s="52">
        <f>SUM(H121:H121)</f>
        <v>0</v>
      </c>
      <c r="I122" s="16"/>
      <c r="J122" s="17">
        <f>SUM(J121:J121)</f>
        <v>0</v>
      </c>
    </row>
    <row r="123" spans="1:10" ht="13.5" thickBot="1">
      <c r="A123" s="48"/>
      <c r="B123" s="48"/>
      <c r="C123" s="48"/>
      <c r="D123" s="48"/>
      <c r="E123" s="48"/>
      <c r="F123" s="48"/>
      <c r="G123" s="53"/>
      <c r="H123" s="19"/>
      <c r="I123" s="39"/>
      <c r="J123" s="40"/>
    </row>
    <row r="124" spans="1:10" ht="13.5" thickBot="1">
      <c r="A124" s="48"/>
      <c r="B124" s="48"/>
      <c r="C124" s="48"/>
      <c r="D124" s="71" t="s">
        <v>50</v>
      </c>
      <c r="E124" s="72"/>
      <c r="F124" s="72"/>
      <c r="G124" s="72"/>
      <c r="H124" s="72"/>
      <c r="I124" s="72"/>
      <c r="J124" s="73"/>
    </row>
    <row r="125" spans="1:10" ht="36.75" customHeight="1" thickBot="1">
      <c r="A125" s="48"/>
      <c r="B125" s="48"/>
      <c r="C125" s="48"/>
      <c r="D125" s="20" t="s">
        <v>27</v>
      </c>
      <c r="E125" s="20" t="s">
        <v>33</v>
      </c>
      <c r="F125" s="21" t="s">
        <v>28</v>
      </c>
      <c r="G125" s="21" t="s">
        <v>29</v>
      </c>
      <c r="H125" s="21" t="s">
        <v>30</v>
      </c>
      <c r="I125" s="21" t="s">
        <v>31</v>
      </c>
      <c r="J125" s="21" t="s">
        <v>32</v>
      </c>
    </row>
    <row r="126" spans="1:10" ht="13.5" thickBot="1">
      <c r="A126" s="48"/>
      <c r="B126" s="48"/>
      <c r="C126" s="48"/>
      <c r="D126" s="22">
        <f>H122</f>
        <v>0</v>
      </c>
      <c r="E126" s="22">
        <f>J122</f>
        <v>0</v>
      </c>
      <c r="F126" s="23">
        <v>0.2</v>
      </c>
      <c r="G126" s="22">
        <f>ROUND(D126*F126,2)</f>
        <v>0</v>
      </c>
      <c r="H126" s="22">
        <f>ROUND(E126*F126,2)</f>
        <v>0</v>
      </c>
      <c r="I126" s="24">
        <f>D126+G126</f>
        <v>0</v>
      </c>
      <c r="J126" s="22">
        <f>E126+H126</f>
        <v>0</v>
      </c>
    </row>
    <row r="127" spans="1:10">
      <c r="A127" s="48"/>
      <c r="B127" s="48"/>
      <c r="C127" s="48"/>
      <c r="D127" s="48"/>
      <c r="E127" s="48"/>
      <c r="F127" s="48"/>
      <c r="G127" s="49"/>
      <c r="H127" s="50"/>
      <c r="I127" s="48"/>
      <c r="J127" s="50"/>
    </row>
    <row r="128" spans="1:10">
      <c r="A128" s="48"/>
      <c r="B128" s="48"/>
      <c r="C128" s="48"/>
      <c r="D128" s="48"/>
      <c r="E128" s="48"/>
      <c r="F128" s="48"/>
      <c r="G128" s="49"/>
      <c r="H128" s="50"/>
      <c r="I128" s="48"/>
      <c r="J128" s="50"/>
    </row>
    <row r="129" spans="1:10" ht="13.5" thickBot="1">
      <c r="A129" s="48"/>
      <c r="B129" s="48"/>
      <c r="C129" s="48"/>
      <c r="D129" s="48"/>
      <c r="E129" s="48"/>
      <c r="F129" s="48"/>
      <c r="G129" s="49"/>
      <c r="H129" s="50"/>
      <c r="I129" s="48"/>
      <c r="J129" s="50"/>
    </row>
    <row r="130" spans="1:10" ht="13.5" thickBot="1">
      <c r="A130" s="48"/>
      <c r="B130" s="48"/>
      <c r="C130" s="48"/>
      <c r="D130" s="71" t="s">
        <v>51</v>
      </c>
      <c r="E130" s="72"/>
      <c r="F130" s="72"/>
      <c r="G130" s="72"/>
      <c r="H130" s="72"/>
      <c r="I130" s="72"/>
      <c r="J130" s="73"/>
    </row>
    <row r="131" spans="1:10" ht="38.25" customHeight="1" thickBot="1">
      <c r="A131" s="48"/>
      <c r="B131" s="48"/>
      <c r="C131" s="48"/>
      <c r="D131" s="20" t="s">
        <v>27</v>
      </c>
      <c r="E131" s="20" t="s">
        <v>33</v>
      </c>
      <c r="F131" s="21" t="s">
        <v>28</v>
      </c>
      <c r="G131" s="21" t="s">
        <v>29</v>
      </c>
      <c r="H131" s="21" t="s">
        <v>30</v>
      </c>
      <c r="I131" s="21" t="s">
        <v>31</v>
      </c>
      <c r="J131" s="21" t="s">
        <v>32</v>
      </c>
    </row>
    <row r="132" spans="1:10" ht="13.5" thickBot="1">
      <c r="A132" s="48"/>
      <c r="B132" s="48"/>
      <c r="C132" s="1" t="s">
        <v>60</v>
      </c>
      <c r="D132" s="59">
        <f t="shared" ref="D132:J132" si="10">D23</f>
        <v>0</v>
      </c>
      <c r="E132" s="59">
        <f t="shared" si="10"/>
        <v>0</v>
      </c>
      <c r="F132" s="59">
        <f t="shared" si="10"/>
        <v>0.2</v>
      </c>
      <c r="G132" s="59">
        <f t="shared" si="10"/>
        <v>0</v>
      </c>
      <c r="H132" s="59">
        <f t="shared" si="10"/>
        <v>0</v>
      </c>
      <c r="I132" s="59">
        <f t="shared" si="10"/>
        <v>0</v>
      </c>
      <c r="J132" s="59">
        <f t="shared" si="10"/>
        <v>0</v>
      </c>
    </row>
    <row r="133" spans="1:10" ht="13.5" thickBot="1">
      <c r="A133" s="48"/>
      <c r="B133" s="48"/>
      <c r="C133" s="1" t="s">
        <v>61</v>
      </c>
      <c r="D133" s="59">
        <f>D32</f>
        <v>0</v>
      </c>
      <c r="E133" s="59">
        <f t="shared" ref="E133:J133" si="11">E32</f>
        <v>0</v>
      </c>
      <c r="F133" s="59">
        <f t="shared" si="11"/>
        <v>0.2</v>
      </c>
      <c r="G133" s="59">
        <f t="shared" si="11"/>
        <v>0</v>
      </c>
      <c r="H133" s="59">
        <f t="shared" si="11"/>
        <v>0</v>
      </c>
      <c r="I133" s="59">
        <f t="shared" si="11"/>
        <v>0</v>
      </c>
      <c r="J133" s="59">
        <f t="shared" si="11"/>
        <v>0</v>
      </c>
    </row>
    <row r="134" spans="1:10" ht="13.5" thickBot="1">
      <c r="A134" s="48"/>
      <c r="B134" s="48"/>
      <c r="C134" s="1" t="s">
        <v>62</v>
      </c>
      <c r="D134" s="59">
        <f>D44</f>
        <v>0</v>
      </c>
      <c r="E134" s="59">
        <f t="shared" ref="E134:J134" si="12">E44</f>
        <v>0</v>
      </c>
      <c r="F134" s="59">
        <f t="shared" si="12"/>
        <v>0.2</v>
      </c>
      <c r="G134" s="59">
        <f t="shared" si="12"/>
        <v>0</v>
      </c>
      <c r="H134" s="59">
        <f t="shared" si="12"/>
        <v>0</v>
      </c>
      <c r="I134" s="59">
        <f t="shared" si="12"/>
        <v>0</v>
      </c>
      <c r="J134" s="59">
        <f t="shared" si="12"/>
        <v>0</v>
      </c>
    </row>
    <row r="135" spans="1:10" ht="13.5" thickBot="1">
      <c r="A135" s="48"/>
      <c r="B135" s="48"/>
      <c r="C135" s="1" t="s">
        <v>63</v>
      </c>
      <c r="D135" s="59">
        <f>D55</f>
        <v>0</v>
      </c>
      <c r="E135" s="59">
        <f t="shared" ref="E135:J135" si="13">E55</f>
        <v>0</v>
      </c>
      <c r="F135" s="59">
        <f t="shared" si="13"/>
        <v>0.2</v>
      </c>
      <c r="G135" s="59">
        <f t="shared" si="13"/>
        <v>0</v>
      </c>
      <c r="H135" s="59">
        <f t="shared" si="13"/>
        <v>0</v>
      </c>
      <c r="I135" s="59">
        <f t="shared" si="13"/>
        <v>0</v>
      </c>
      <c r="J135" s="59">
        <f t="shared" si="13"/>
        <v>0</v>
      </c>
    </row>
    <row r="136" spans="1:10" ht="13.5" thickBot="1">
      <c r="A136" s="48"/>
      <c r="B136" s="48"/>
      <c r="C136" s="1" t="s">
        <v>64</v>
      </c>
      <c r="D136" s="59">
        <f>D66</f>
        <v>0</v>
      </c>
      <c r="E136" s="59">
        <f t="shared" ref="E136:J136" si="14">E66</f>
        <v>0</v>
      </c>
      <c r="F136" s="59">
        <f t="shared" si="14"/>
        <v>0.2</v>
      </c>
      <c r="G136" s="59">
        <f t="shared" si="14"/>
        <v>0</v>
      </c>
      <c r="H136" s="59">
        <f t="shared" si="14"/>
        <v>0</v>
      </c>
      <c r="I136" s="59">
        <f t="shared" si="14"/>
        <v>0</v>
      </c>
      <c r="J136" s="59">
        <f t="shared" si="14"/>
        <v>0</v>
      </c>
    </row>
    <row r="137" spans="1:10" ht="13.5" thickBot="1">
      <c r="A137" s="48"/>
      <c r="B137" s="48"/>
      <c r="C137" s="1" t="s">
        <v>65</v>
      </c>
      <c r="D137" s="59">
        <f>D79</f>
        <v>0</v>
      </c>
      <c r="E137" s="59">
        <f t="shared" ref="E137:J137" si="15">E79</f>
        <v>0</v>
      </c>
      <c r="F137" s="59">
        <f t="shared" si="15"/>
        <v>0.2</v>
      </c>
      <c r="G137" s="59">
        <f t="shared" si="15"/>
        <v>0</v>
      </c>
      <c r="H137" s="59">
        <f t="shared" si="15"/>
        <v>0</v>
      </c>
      <c r="I137" s="59">
        <f t="shared" si="15"/>
        <v>0</v>
      </c>
      <c r="J137" s="59">
        <f t="shared" si="15"/>
        <v>0</v>
      </c>
    </row>
    <row r="138" spans="1:10" ht="13.5" thickBot="1">
      <c r="A138" s="48"/>
      <c r="B138" s="48"/>
      <c r="C138" s="1" t="s">
        <v>66</v>
      </c>
      <c r="D138" s="59">
        <f>D90</f>
        <v>0</v>
      </c>
      <c r="E138" s="59">
        <f t="shared" ref="E138:J138" si="16">E90</f>
        <v>0</v>
      </c>
      <c r="F138" s="59">
        <f t="shared" si="16"/>
        <v>0.2</v>
      </c>
      <c r="G138" s="59">
        <f t="shared" si="16"/>
        <v>0</v>
      </c>
      <c r="H138" s="59">
        <f t="shared" si="16"/>
        <v>0</v>
      </c>
      <c r="I138" s="59">
        <f t="shared" si="16"/>
        <v>0</v>
      </c>
      <c r="J138" s="59">
        <f t="shared" si="16"/>
        <v>0</v>
      </c>
    </row>
    <row r="139" spans="1:10" ht="13.5" thickBot="1">
      <c r="A139" s="48"/>
      <c r="B139" s="48"/>
      <c r="C139" s="1" t="s">
        <v>67</v>
      </c>
      <c r="D139" s="59">
        <f>D102</f>
        <v>0</v>
      </c>
      <c r="E139" s="59">
        <f t="shared" ref="E139:J139" si="17">E102</f>
        <v>0</v>
      </c>
      <c r="F139" s="59">
        <f t="shared" si="17"/>
        <v>0.2</v>
      </c>
      <c r="G139" s="59">
        <f t="shared" si="17"/>
        <v>0</v>
      </c>
      <c r="H139" s="59">
        <f t="shared" si="17"/>
        <v>0</v>
      </c>
      <c r="I139" s="59">
        <f t="shared" si="17"/>
        <v>0</v>
      </c>
      <c r="J139" s="59">
        <f t="shared" si="17"/>
        <v>0</v>
      </c>
    </row>
    <row r="140" spans="1:10" ht="13.5" thickBot="1">
      <c r="A140" s="48"/>
      <c r="B140" s="48"/>
      <c r="C140" s="1" t="s">
        <v>68</v>
      </c>
      <c r="D140" s="59">
        <f>D115</f>
        <v>0</v>
      </c>
      <c r="E140" s="59">
        <f t="shared" ref="E140:J140" si="18">E115</f>
        <v>0</v>
      </c>
      <c r="F140" s="59">
        <f t="shared" si="18"/>
        <v>0.2</v>
      </c>
      <c r="G140" s="59">
        <f t="shared" si="18"/>
        <v>0</v>
      </c>
      <c r="H140" s="59">
        <f t="shared" si="18"/>
        <v>0</v>
      </c>
      <c r="I140" s="59">
        <f t="shared" si="18"/>
        <v>0</v>
      </c>
      <c r="J140" s="59">
        <f t="shared" si="18"/>
        <v>0</v>
      </c>
    </row>
    <row r="141" spans="1:10" ht="13.5" thickBot="1">
      <c r="A141" s="48"/>
      <c r="B141" s="48"/>
      <c r="C141" s="1" t="s">
        <v>69</v>
      </c>
      <c r="D141" s="59">
        <f>D126</f>
        <v>0</v>
      </c>
      <c r="E141" s="59">
        <f t="shared" ref="E141:J141" si="19">E126</f>
        <v>0</v>
      </c>
      <c r="F141" s="59">
        <f t="shared" si="19"/>
        <v>0.2</v>
      </c>
      <c r="G141" s="59">
        <f t="shared" si="19"/>
        <v>0</v>
      </c>
      <c r="H141" s="59">
        <f t="shared" si="19"/>
        <v>0</v>
      </c>
      <c r="I141" s="59">
        <f t="shared" si="19"/>
        <v>0</v>
      </c>
      <c r="J141" s="59">
        <f t="shared" si="19"/>
        <v>0</v>
      </c>
    </row>
    <row r="142" spans="1:10" ht="13.5" thickBot="1">
      <c r="A142" s="48"/>
      <c r="B142" s="48"/>
      <c r="C142" s="48"/>
      <c r="D142" s="22">
        <f>SUM(D132:D141)</f>
        <v>0</v>
      </c>
      <c r="E142" s="22">
        <f>SUM(E132:E141)</f>
        <v>0</v>
      </c>
      <c r="F142" s="23">
        <v>0.2</v>
      </c>
      <c r="G142" s="22">
        <f>SUM(G132:G141)</f>
        <v>0</v>
      </c>
      <c r="H142" s="22">
        <f t="shared" ref="H142:J142" si="20">SUM(H132:H141)</f>
        <v>0</v>
      </c>
      <c r="I142" s="22">
        <f t="shared" si="20"/>
        <v>0</v>
      </c>
      <c r="J142" s="22">
        <f t="shared" si="20"/>
        <v>0</v>
      </c>
    </row>
  </sheetData>
  <mergeCells count="22">
    <mergeCell ref="B5:D5"/>
    <mergeCell ref="D130:J130"/>
    <mergeCell ref="D21:J21"/>
    <mergeCell ref="D30:J30"/>
    <mergeCell ref="D42:J42"/>
    <mergeCell ref="D53:J53"/>
    <mergeCell ref="D64:J64"/>
    <mergeCell ref="D77:J77"/>
    <mergeCell ref="D88:J88"/>
    <mergeCell ref="D100:J100"/>
    <mergeCell ref="D113:J113"/>
    <mergeCell ref="A106:J106"/>
    <mergeCell ref="A94:J94"/>
    <mergeCell ref="A83:J83"/>
    <mergeCell ref="A70:J70"/>
    <mergeCell ref="A119:J119"/>
    <mergeCell ref="D124:J124"/>
    <mergeCell ref="A16:J16"/>
    <mergeCell ref="A48:J48"/>
    <mergeCell ref="A59:J59"/>
    <mergeCell ref="A36:J36"/>
    <mergeCell ref="A25:J25"/>
  </mergeCells>
  <pageMargins left="0.23622047244094491" right="0.23622047244094491" top="0.74803149606299213" bottom="0.74803149606299213" header="0.31496062992125984" footer="0.31496062992125984"/>
  <pageSetup paperSize="9" scale="87" fitToHeight="0" orientation="landscape" r:id="rId1"/>
  <headerFooter>
    <oddFooter xml:space="preserve">&amp;L
</oddFooter>
  </headerFooter>
  <rowBreaks count="4" manualBreakCount="4">
    <brk id="35" max="9" man="1"/>
    <brk id="69" max="9" man="1"/>
    <brk id="93" max="9" man="1"/>
    <brk id="1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FAC</vt:lpstr>
      <vt:lpstr>FAC!Obszar_wydruku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Monika Morawska</cp:lastModifiedBy>
  <cp:lastPrinted>2023-09-01T12:00:14Z</cp:lastPrinted>
  <dcterms:created xsi:type="dcterms:W3CDTF">2018-07-11T07:32:51Z</dcterms:created>
  <dcterms:modified xsi:type="dcterms:W3CDTF">2023-10-26T08:51:32Z</dcterms:modified>
</cp:coreProperties>
</file>