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szystko ważne\PRZETARGI\2024 ROK\Apteka2\"/>
    </mc:Choice>
  </mc:AlternateContent>
  <xr:revisionPtr revIDLastSave="0" documentId="13_ncr:1_{51612453-94F7-41AB-B431-BF3690C95A5C}" xr6:coauthVersionLast="47" xr6:coauthVersionMax="47" xr10:uidLastSave="{00000000-0000-0000-0000-000000000000}"/>
  <bookViews>
    <workbookView xWindow="-120" yWindow="-120" windowWidth="29040" windowHeight="15720" xr2:uid="{6E3A1534-AB0C-4115-90EA-ED5A953D8DC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I70" i="1" s="1"/>
  <c r="F69" i="1"/>
  <c r="I69" i="1" s="1"/>
  <c r="F68" i="1"/>
  <c r="I68" i="1" s="1"/>
  <c r="F67" i="1"/>
  <c r="I67" i="1" s="1"/>
  <c r="F66" i="1"/>
  <c r="F59" i="1"/>
  <c r="F60" i="1" s="1"/>
  <c r="G52" i="1"/>
  <c r="J52" i="1" s="1"/>
  <c r="G51" i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26" i="1"/>
  <c r="F27" i="1" s="1"/>
  <c r="F18" i="1"/>
  <c r="F19" i="1" s="1"/>
  <c r="F9" i="1"/>
  <c r="I9" i="1" s="1"/>
  <c r="F8" i="1"/>
  <c r="F10" i="1" s="1"/>
  <c r="G53" i="1" l="1"/>
  <c r="F71" i="1"/>
  <c r="I66" i="1"/>
  <c r="I71" i="1" s="1"/>
  <c r="I44" i="1"/>
  <c r="J51" i="1"/>
  <c r="J53" i="1" s="1"/>
  <c r="F44" i="1"/>
  <c r="I26" i="1"/>
  <c r="I27" i="1" s="1"/>
  <c r="I18" i="1"/>
  <c r="I19" i="1" s="1"/>
  <c r="I8" i="1"/>
  <c r="I10" i="1" s="1"/>
  <c r="I59" i="1"/>
  <c r="I60" i="1" s="1"/>
</calcChain>
</file>

<file path=xl/sharedStrings.xml><?xml version="1.0" encoding="utf-8"?>
<sst xmlns="http://schemas.openxmlformats.org/spreadsheetml/2006/main" count="177" uniqueCount="57">
  <si>
    <t>Nazwa elementu</t>
  </si>
  <si>
    <t>Komis</t>
  </si>
  <si>
    <t>Ilość      szt.</t>
  </si>
  <si>
    <t>Cena jednostkowa netto</t>
  </si>
  <si>
    <t>Wartość netto</t>
  </si>
  <si>
    <t xml:space="preserve">Vat </t>
  </si>
  <si>
    <t>Wartość Vat</t>
  </si>
  <si>
    <t>Wartość brutto</t>
  </si>
  <si>
    <t>Nazwa handlowa plus numer referencyjny/ katalogowy</t>
  </si>
  <si>
    <t>klasa wyrobu medycznego</t>
  </si>
  <si>
    <t>Producent</t>
  </si>
  <si>
    <t xml:space="preserve">Implanty do rekonstrukcji więzadła skokowo-strzałkowego przedniego. Zestaw obejmujący dwie kotwice do mocowania w kości skokowej i kości strzałkowej oraz supermocną taśmę wzmacniającą więzadło </t>
  </si>
  <si>
    <t>Tak</t>
  </si>
  <si>
    <t>Kotwica do kości pietowej uzupelnaijąca zestaw o możliwość rekonstrukcji więzadła piętowo – strzałkowego</t>
  </si>
  <si>
    <t>RAZEM</t>
  </si>
  <si>
    <t>x</t>
  </si>
  <si>
    <t xml:space="preserve">Dodatkowe warunki:                                          1. użyczenie na czas trwania umowy kompletnego (zgodnego z techniką operacyjną producenta) instrumentarium do przeprowadzenia zabiegu rekonstrukcji więzadeł                                  </t>
  </si>
  <si>
    <t>Lp.</t>
  </si>
  <si>
    <t>Nazwa leku</t>
  </si>
  <si>
    <t>Jednostka miary</t>
  </si>
  <si>
    <t>Ilość</t>
  </si>
  <si>
    <t>Vat</t>
  </si>
  <si>
    <t>EAN</t>
  </si>
  <si>
    <t>%</t>
  </si>
  <si>
    <t>Cewnik Foleya z wbudowanym czujnikiem do pomiaru temperatury w rozmiarze 14 CH - 16 CH - 18 CH KOMAPTYBILENE z kablem TFX-81-101400-5M. W zestawie dodatkowo 1 szt. Strzykawki z 10% wodnym roztworem gliceryny</t>
  </si>
  <si>
    <t>szt.</t>
  </si>
  <si>
    <t>Flexbumina 20% 100ml, worek/ butelka</t>
  </si>
  <si>
    <t>op.</t>
  </si>
  <si>
    <t>Amfoterycyna B - Zawiesina liposomów zawierająca 5 mg amfoterycyny B  w 1 ml w postaci kompleksów lipidowych. Fiolka powinna zawierać 100 mg w 20 ml zawiesiny. 1 op. x 1 fiol.</t>
  </si>
  <si>
    <t>fiolka</t>
  </si>
  <si>
    <t>Amikacin  500mg/100ml inj. x 10 but.</t>
  </si>
  <si>
    <t>Amikacin 1000mg/100ml inj. X 10 szt.</t>
  </si>
  <si>
    <t>Teikoplanin proszek i rozpuszczalnik do sporządzania r-ru do wstrzykiwań i infuzji , 400mg x 1 fiolKA</t>
  </si>
  <si>
    <t>Fluconazole 0,2g/100ml inj. X 10 szt.</t>
  </si>
  <si>
    <t>Meropenem 1,0g inj. (bez ograniczeń czasowych) x 10szt.</t>
  </si>
  <si>
    <t>Ceftazidime 2,0 g + Avibactam 0,5 g inj a 10 fiol</t>
  </si>
  <si>
    <t>Fondaparinux 2,5mg/0,5ml x 10 amp-strz</t>
  </si>
  <si>
    <t>Ilość w opakowaniu</t>
  </si>
  <si>
    <t>Nazwa handlowa</t>
  </si>
  <si>
    <t>Suche chusteczki w rolkach do nasączania dowolnym środkiem dezynfekującym, przeznaczonym do dezynfekcji lub osuszania skóry i powierzchni. Wykonane z wysokogatunkowej mieszanki celulozy, poliestru i wiskozy, o gramaturze 70 g/m2. Produkt niepylący, nie pozostawia smug po użyciu. Chusteczki w rozmiarze 18 cm x 25 cm, pakowane po 300 sztuk w wiaderka, wyposażone w system nadający się do poboru pojedynczych chusteczek. Wyrób medyczny.</t>
  </si>
  <si>
    <t>Suche chusteczki w rolkach do nasączania dowolnym środkiem dezynfekującym, przeznaczonym do dezynfekcji lub osuszania skóry i powierzchni. Wykonane z wysokogatunkowej mieszanki celulozy, poliestru i wiskozy, o gramaturze 70 g/m2. Produkt niepylący, nie pozostawia smug po użyciu. Chusteczki w rozmiarze 18 cm x 25 cm, pakowane po 300 sztuk – wkład uzupełniający. Wyrób medyczny.</t>
  </si>
  <si>
    <t>Zestaw jednorazowego użytku do usuwania balonu, w skład którego wchodzą: - igła (śr. osłonki 2,3mm, dł. robocza 180 cm, śr. ostrza 1mm, dł. ostrza 12mm) - grasper (śr. osłonki 2,3mm, dł. robocza 180 cm, rozwarcie ramion 20mm)</t>
  </si>
  <si>
    <t>Uchwyt wielokrotnego użytku, możliwość 100 sterylizacji, zasilany akumulatorem litowo-jonowym, wyposażony w technologię E-Stapling™, jeden uchwyt do wszystkich narzędzi, wbudowany procesor z programem inteligentnej kontroli gwarantujący bezpieczniejszy zabieg. Uchwyt posiada trzy przyciski: przycisk zwalniania, przycisk zamykania/stosowania, przycisk otwierania oraz wskaźnik LED: wskaźnik zasilania, wskaźnik stanu, wskaźnik połączenia, W zestawie prowadnica akumulatora  pokrętło do awaryjnego otwierania, kosz do sterylizacji akumulator i ładowarka do akumulatora.</t>
  </si>
  <si>
    <t>miesięcy</t>
  </si>
  <si>
    <t>Jednorazowa jednostka napędowa endoskopowego noża liniowego rozmiar L, długość ramienia 250mm, artykulacja 55⁰, maksymalna ilość strzałów 24</t>
  </si>
  <si>
    <t>Jednorazowy stapler liniowy z nożem o dł. linii szwu 60mm załadowany ładunkiem w kolorze zielonym do tkanki grubej, wyposażony w 6 rzędów zszywek, zszywki ze stopu tytanu 4 o wysokości 4,2 mm, po zamknięciu 2,0mm. Trokar 12mm</t>
  </si>
  <si>
    <t>Jednorazowy stapler liniowy z nożem o dł. linii szwu 60mm załadowany ładunkiem w kolorze żółtym do tkanki regularnej/grubą, wyposażony w 6 rzędów zszywek, zszywki ze stopu tytanu 4 o wysokości 3,8 mm, po zamknięciu 1,8mm. Trokar 12mm</t>
  </si>
  <si>
    <t>Jednorazowy stapler liniowy z nożem o dł. linii szwu 60mm załadowany ładunkiem w kolorze niebieskim do tkanki regularnej, wyposażony w 6 rzędów zszywek, zszywki ze stopu tytanu 4 o wysokości 3,5 mm, po zamknięciu 1,5mm. Trokar 12mm</t>
  </si>
  <si>
    <t>X</t>
  </si>
  <si>
    <t>szt</t>
  </si>
  <si>
    <t>Pakiet nr 7</t>
  </si>
  <si>
    <t>Pakiet nr 6</t>
  </si>
  <si>
    <t>Pakiet nr 5</t>
  </si>
  <si>
    <t>Pakiet nr 4</t>
  </si>
  <si>
    <t>Pakiet nr 3</t>
  </si>
  <si>
    <t>Pakiet nr 2</t>
  </si>
  <si>
    <t>Pakiet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</si>
</sst>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1"/>
      <color indexed="8"/>
      <name val="Czcionka tekstu podstawowego"/>
      <charset val="1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0" fillId="0" borderId="0"/>
  </cellStyleXfs>
  <cellXfs count="5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 wrapText="1"/>
    </xf>
    <xf numFmtId="4" fontId="2" fillId="2" borderId="0" xfId="0" applyNumberFormat="1" applyFont="1" applyFill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3" fontId="2" fillId="0" borderId="1" xfId="1" applyFont="1" applyBorder="1" applyAlignment="1">
      <alignment horizontal="center" vertical="top" wrapText="1"/>
    </xf>
    <xf numFmtId="43" fontId="2" fillId="0" borderId="1" xfId="1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43" fontId="3" fillId="0" borderId="1" xfId="1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3" xfId="0" applyFont="1" applyBorder="1" applyAlignment="1">
      <alignment wrapText="1"/>
    </xf>
    <xf numFmtId="0" fontId="5" fillId="0" borderId="0" xfId="0" applyFont="1"/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9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center" vertical="center" wrapText="1"/>
    </xf>
  </cellXfs>
  <cellStyles count="4">
    <cellStyle name="Dziesiętny" xfId="1" builtinId="3"/>
    <cellStyle name="Excel Built-in Normal" xfId="2" xr:uid="{5B8EAB48-E798-471A-AC15-530D62F37F48}"/>
    <cellStyle name="Normalny" xfId="0" builtinId="0"/>
    <cellStyle name="Normalny 4" xfId="3" xr:uid="{D9F7A924-7FCC-4BC8-8C16-A6B19C3D0B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9F357-1AB1-4FD7-92E2-407C29730FCA}">
  <dimension ref="A1:L71"/>
  <sheetViews>
    <sheetView tabSelected="1" topLeftCell="A46" workbookViewId="0">
      <selection activeCell="F52" sqref="F52"/>
    </sheetView>
  </sheetViews>
  <sheetFormatPr defaultColWidth="9.140625" defaultRowHeight="15.75"/>
  <cols>
    <col min="1" max="1" width="13.28515625" style="4" customWidth="1"/>
    <col min="2" max="2" width="58.5703125" style="10" customWidth="1"/>
    <col min="3" max="3" width="14" style="4" customWidth="1"/>
    <col min="4" max="4" width="14.5703125" style="4" customWidth="1"/>
    <col min="5" max="5" width="19.28515625" style="4" customWidth="1"/>
    <col min="6" max="6" width="29" style="4" customWidth="1"/>
    <col min="7" max="7" width="20.85546875" style="4" customWidth="1"/>
    <col min="8" max="8" width="14.140625" style="4" customWidth="1"/>
    <col min="9" max="9" width="22.5703125" style="4" customWidth="1"/>
    <col min="10" max="10" width="19.7109375" style="4" customWidth="1"/>
    <col min="11" max="11" width="20.42578125" style="4" customWidth="1"/>
    <col min="12" max="12" width="15.85546875" style="4" customWidth="1"/>
    <col min="13" max="16384" width="9.140625" style="4"/>
  </cols>
  <sheetData>
    <row r="1" spans="1:12">
      <c r="A1" s="1"/>
      <c r="B1" s="2"/>
      <c r="C1" s="1"/>
      <c r="D1" s="3"/>
      <c r="E1" s="1"/>
      <c r="F1" s="3"/>
      <c r="G1" s="1"/>
      <c r="H1" s="1"/>
      <c r="I1" s="1"/>
      <c r="J1" s="1"/>
    </row>
    <row r="2" spans="1:12" s="6" customFormat="1">
      <c r="A2" s="7"/>
      <c r="B2" s="8"/>
      <c r="C2" s="7"/>
      <c r="D2" s="9"/>
      <c r="E2" s="7"/>
      <c r="F2" s="7"/>
      <c r="G2" s="7"/>
      <c r="H2" s="7"/>
      <c r="I2" s="7"/>
      <c r="J2" s="7"/>
      <c r="K2" s="7"/>
      <c r="L2" s="7"/>
    </row>
    <row r="3" spans="1:12" s="6" customFormat="1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6" t="s">
        <v>56</v>
      </c>
      <c r="C6" s="11"/>
      <c r="D6" s="11"/>
      <c r="E6" s="11"/>
      <c r="F6" s="11"/>
      <c r="G6" s="11"/>
      <c r="H6" s="11"/>
      <c r="I6" s="11"/>
    </row>
    <row r="7" spans="1:12" ht="63">
      <c r="A7" s="12"/>
      <c r="B7" s="13" t="s">
        <v>0</v>
      </c>
      <c r="C7" s="14" t="s">
        <v>1</v>
      </c>
      <c r="D7" s="14" t="s">
        <v>2</v>
      </c>
      <c r="E7" s="15" t="s">
        <v>3</v>
      </c>
      <c r="F7" s="15" t="s">
        <v>4</v>
      </c>
      <c r="G7" s="15" t="s">
        <v>5</v>
      </c>
      <c r="H7" s="15" t="s">
        <v>6</v>
      </c>
      <c r="I7" s="15" t="s">
        <v>7</v>
      </c>
      <c r="J7" s="16" t="s">
        <v>8</v>
      </c>
      <c r="K7" s="16" t="s">
        <v>9</v>
      </c>
      <c r="L7" s="16" t="s">
        <v>10</v>
      </c>
    </row>
    <row r="8" spans="1:12" ht="63">
      <c r="A8" s="12">
        <v>1</v>
      </c>
      <c r="B8" s="5" t="s">
        <v>11</v>
      </c>
      <c r="C8" s="17" t="s">
        <v>12</v>
      </c>
      <c r="D8" s="17">
        <v>8</v>
      </c>
      <c r="E8" s="18"/>
      <c r="F8" s="19">
        <f>E8*D8</f>
        <v>0</v>
      </c>
      <c r="G8" s="19"/>
      <c r="H8" s="19"/>
      <c r="I8" s="19">
        <f>F8*1.08</f>
        <v>0</v>
      </c>
      <c r="J8" s="20"/>
      <c r="K8" s="20"/>
      <c r="L8" s="16"/>
    </row>
    <row r="9" spans="1:12" ht="31.5">
      <c r="A9" s="12">
        <v>2</v>
      </c>
      <c r="B9" s="5" t="s">
        <v>13</v>
      </c>
      <c r="C9" s="17" t="s">
        <v>12</v>
      </c>
      <c r="D9" s="17">
        <v>2</v>
      </c>
      <c r="E9" s="18"/>
      <c r="F9" s="19">
        <f>E9*D9</f>
        <v>0</v>
      </c>
      <c r="G9" s="19"/>
      <c r="H9" s="19"/>
      <c r="I9" s="19">
        <f>F9*1.08</f>
        <v>0</v>
      </c>
      <c r="J9" s="20"/>
      <c r="K9" s="20"/>
      <c r="L9" s="20"/>
    </row>
    <row r="10" spans="1:12">
      <c r="A10" s="12"/>
      <c r="B10" s="21" t="s">
        <v>14</v>
      </c>
      <c r="C10" s="15" t="s">
        <v>15</v>
      </c>
      <c r="D10" s="15" t="s">
        <v>15</v>
      </c>
      <c r="E10" s="22"/>
      <c r="F10" s="22">
        <f>SUM(F8:F9)</f>
        <v>0</v>
      </c>
      <c r="G10" s="22" t="s">
        <v>15</v>
      </c>
      <c r="H10" s="22"/>
      <c r="I10" s="22">
        <f>SUM(I8:I9)</f>
        <v>0</v>
      </c>
      <c r="J10" s="16" t="s">
        <v>15</v>
      </c>
      <c r="K10" s="16"/>
      <c r="L10" s="16" t="s">
        <v>15</v>
      </c>
    </row>
    <row r="12" spans="1:12" ht="63">
      <c r="B12" s="2" t="s">
        <v>16</v>
      </c>
    </row>
    <row r="14" spans="1:12">
      <c r="A14" s="1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7" t="s">
        <v>55</v>
      </c>
      <c r="B15" s="2"/>
      <c r="C15" s="1"/>
      <c r="D15" s="1"/>
      <c r="E15" s="1"/>
      <c r="F15" s="1"/>
      <c r="G15" s="1"/>
      <c r="H15" s="1"/>
      <c r="I15" s="1"/>
      <c r="J15" s="1"/>
      <c r="K15" s="1"/>
    </row>
    <row r="16" spans="1:12">
      <c r="A16" s="50" t="s">
        <v>17</v>
      </c>
      <c r="B16" s="51" t="s">
        <v>18</v>
      </c>
      <c r="C16" s="48" t="s">
        <v>19</v>
      </c>
      <c r="D16" s="48" t="s">
        <v>20</v>
      </c>
      <c r="E16" s="48" t="s">
        <v>3</v>
      </c>
      <c r="F16" s="52" t="s">
        <v>4</v>
      </c>
      <c r="G16" s="16" t="s">
        <v>21</v>
      </c>
      <c r="H16" s="48" t="s">
        <v>6</v>
      </c>
      <c r="I16" s="52" t="s">
        <v>7</v>
      </c>
      <c r="J16" s="48" t="s">
        <v>8</v>
      </c>
      <c r="K16" s="48" t="s">
        <v>22</v>
      </c>
    </row>
    <row r="17" spans="1:11">
      <c r="A17" s="50"/>
      <c r="B17" s="51"/>
      <c r="C17" s="48"/>
      <c r="D17" s="48"/>
      <c r="E17" s="48"/>
      <c r="F17" s="52"/>
      <c r="G17" s="16" t="s">
        <v>23</v>
      </c>
      <c r="H17" s="48"/>
      <c r="I17" s="52"/>
      <c r="J17" s="48"/>
      <c r="K17" s="48"/>
    </row>
    <row r="18" spans="1:11" ht="78.75">
      <c r="A18" s="20">
        <v>1</v>
      </c>
      <c r="B18" s="25" t="s">
        <v>24</v>
      </c>
      <c r="C18" s="20" t="s">
        <v>25</v>
      </c>
      <c r="D18" s="20">
        <v>40</v>
      </c>
      <c r="E18" s="20"/>
      <c r="F18" s="26">
        <f>E18*D18</f>
        <v>0</v>
      </c>
      <c r="G18" s="20"/>
      <c r="H18" s="20"/>
      <c r="I18" s="26">
        <f>F18*1.08</f>
        <v>0</v>
      </c>
      <c r="J18" s="20"/>
      <c r="K18" s="20"/>
    </row>
    <row r="19" spans="1:11">
      <c r="A19" s="27"/>
      <c r="B19" s="23"/>
      <c r="C19" s="16" t="s">
        <v>15</v>
      </c>
      <c r="D19" s="16" t="s">
        <v>15</v>
      </c>
      <c r="E19" s="16" t="s">
        <v>15</v>
      </c>
      <c r="F19" s="24">
        <f>F18</f>
        <v>0</v>
      </c>
      <c r="G19" s="16" t="s">
        <v>15</v>
      </c>
      <c r="H19" s="16"/>
      <c r="I19" s="24">
        <f>I18</f>
        <v>0</v>
      </c>
      <c r="J19" s="16" t="s">
        <v>15</v>
      </c>
      <c r="K19" s="16" t="s">
        <v>15</v>
      </c>
    </row>
    <row r="20" spans="1:11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</row>
    <row r="23" spans="1:11">
      <c r="A23" s="7" t="s">
        <v>54</v>
      </c>
      <c r="B23" s="2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50" t="s">
        <v>17</v>
      </c>
      <c r="B24" s="51" t="s">
        <v>18</v>
      </c>
      <c r="C24" s="48" t="s">
        <v>19</v>
      </c>
      <c r="D24" s="48" t="s">
        <v>20</v>
      </c>
      <c r="E24" s="48" t="s">
        <v>3</v>
      </c>
      <c r="F24" s="52" t="s">
        <v>4</v>
      </c>
      <c r="G24" s="16" t="s">
        <v>21</v>
      </c>
      <c r="H24" s="48" t="s">
        <v>6</v>
      </c>
      <c r="I24" s="52" t="s">
        <v>7</v>
      </c>
      <c r="J24" s="48" t="s">
        <v>8</v>
      </c>
      <c r="K24" s="48" t="s">
        <v>22</v>
      </c>
    </row>
    <row r="25" spans="1:11">
      <c r="A25" s="50"/>
      <c r="B25" s="51"/>
      <c r="C25" s="48"/>
      <c r="D25" s="48"/>
      <c r="E25" s="48"/>
      <c r="F25" s="52"/>
      <c r="G25" s="16" t="s">
        <v>23</v>
      </c>
      <c r="H25" s="48"/>
      <c r="I25" s="52"/>
      <c r="J25" s="48"/>
      <c r="K25" s="48"/>
    </row>
    <row r="26" spans="1:11">
      <c r="A26" s="20">
        <v>1</v>
      </c>
      <c r="B26" s="25" t="s">
        <v>26</v>
      </c>
      <c r="C26" s="20" t="s">
        <v>27</v>
      </c>
      <c r="D26" s="20">
        <v>300</v>
      </c>
      <c r="E26" s="20">
        <v>500</v>
      </c>
      <c r="F26" s="26">
        <f>E26*D26</f>
        <v>150000</v>
      </c>
      <c r="G26" s="20"/>
      <c r="H26" s="20"/>
      <c r="I26" s="26">
        <f>F26*1.08</f>
        <v>162000</v>
      </c>
      <c r="J26" s="20"/>
      <c r="K26" s="20"/>
    </row>
    <row r="27" spans="1:11">
      <c r="A27" s="27"/>
      <c r="B27" s="23"/>
      <c r="C27" s="16" t="s">
        <v>15</v>
      </c>
      <c r="D27" s="16" t="s">
        <v>15</v>
      </c>
      <c r="E27" s="16" t="s">
        <v>15</v>
      </c>
      <c r="F27" s="24">
        <f>F26</f>
        <v>150000</v>
      </c>
      <c r="G27" s="16" t="s">
        <v>15</v>
      </c>
      <c r="H27" s="16"/>
      <c r="I27" s="24">
        <f>I26</f>
        <v>162000</v>
      </c>
      <c r="J27" s="16" t="s">
        <v>15</v>
      </c>
      <c r="K27" s="16" t="s">
        <v>15</v>
      </c>
    </row>
    <row r="33" spans="1:11">
      <c r="A33" s="7" t="s">
        <v>53</v>
      </c>
      <c r="B33" s="2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50" t="s">
        <v>17</v>
      </c>
      <c r="B34" s="51" t="s">
        <v>18</v>
      </c>
      <c r="C34" s="48" t="s">
        <v>19</v>
      </c>
      <c r="D34" s="48" t="s">
        <v>20</v>
      </c>
      <c r="E34" s="48" t="s">
        <v>3</v>
      </c>
      <c r="F34" s="52" t="s">
        <v>4</v>
      </c>
      <c r="G34" s="16" t="s">
        <v>21</v>
      </c>
      <c r="H34" s="48" t="s">
        <v>6</v>
      </c>
      <c r="I34" s="52" t="s">
        <v>7</v>
      </c>
      <c r="J34" s="48" t="s">
        <v>8</v>
      </c>
      <c r="K34" s="48" t="s">
        <v>22</v>
      </c>
    </row>
    <row r="35" spans="1:11">
      <c r="A35" s="50"/>
      <c r="B35" s="51"/>
      <c r="C35" s="48"/>
      <c r="D35" s="48"/>
      <c r="E35" s="48"/>
      <c r="F35" s="52"/>
      <c r="G35" s="16" t="s">
        <v>23</v>
      </c>
      <c r="H35" s="48"/>
      <c r="I35" s="52"/>
      <c r="J35" s="48"/>
      <c r="K35" s="48"/>
    </row>
    <row r="36" spans="1:11" ht="63">
      <c r="A36" s="27">
        <v>1</v>
      </c>
      <c r="B36" s="28" t="s">
        <v>28</v>
      </c>
      <c r="C36" s="20" t="s">
        <v>29</v>
      </c>
      <c r="D36" s="20">
        <v>10</v>
      </c>
      <c r="E36" s="20"/>
      <c r="F36" s="26">
        <f t="shared" ref="F36:F43" si="0">E36*D36</f>
        <v>0</v>
      </c>
      <c r="G36" s="20"/>
      <c r="H36" s="20"/>
      <c r="I36" s="26">
        <f t="shared" ref="I36:I43" si="1">F36*1.08</f>
        <v>0</v>
      </c>
      <c r="J36" s="16"/>
      <c r="K36" s="16"/>
    </row>
    <row r="37" spans="1:11">
      <c r="A37" s="27">
        <v>2</v>
      </c>
      <c r="B37" s="28" t="s">
        <v>30</v>
      </c>
      <c r="C37" s="20" t="s">
        <v>27</v>
      </c>
      <c r="D37" s="20">
        <v>13</v>
      </c>
      <c r="E37" s="20"/>
      <c r="F37" s="26">
        <f t="shared" si="0"/>
        <v>0</v>
      </c>
      <c r="G37" s="20"/>
      <c r="H37" s="20"/>
      <c r="I37" s="26">
        <f t="shared" si="1"/>
        <v>0</v>
      </c>
      <c r="J37" s="16"/>
      <c r="K37" s="16"/>
    </row>
    <row r="38" spans="1:11">
      <c r="A38" s="27">
        <v>3</v>
      </c>
      <c r="B38" s="28" t="s">
        <v>31</v>
      </c>
      <c r="C38" s="20" t="s">
        <v>27</v>
      </c>
      <c r="D38" s="20">
        <v>16</v>
      </c>
      <c r="E38" s="20"/>
      <c r="F38" s="26">
        <f t="shared" si="0"/>
        <v>0</v>
      </c>
      <c r="G38" s="20"/>
      <c r="H38" s="20"/>
      <c r="I38" s="26">
        <f t="shared" si="1"/>
        <v>0</v>
      </c>
      <c r="J38" s="16"/>
      <c r="K38" s="16"/>
    </row>
    <row r="39" spans="1:11" ht="31.5">
      <c r="A39" s="27">
        <v>4</v>
      </c>
      <c r="B39" s="28" t="s">
        <v>32</v>
      </c>
      <c r="C39" s="20" t="s">
        <v>29</v>
      </c>
      <c r="D39" s="20">
        <v>30</v>
      </c>
      <c r="E39" s="20"/>
      <c r="F39" s="26">
        <f t="shared" si="0"/>
        <v>0</v>
      </c>
      <c r="G39" s="20"/>
      <c r="H39" s="20"/>
      <c r="I39" s="26">
        <f t="shared" si="1"/>
        <v>0</v>
      </c>
      <c r="J39" s="16"/>
      <c r="K39" s="16"/>
    </row>
    <row r="40" spans="1:11">
      <c r="A40" s="27">
        <v>5</v>
      </c>
      <c r="B40" s="28" t="s">
        <v>33</v>
      </c>
      <c r="C40" s="20" t="s">
        <v>27</v>
      </c>
      <c r="D40" s="20">
        <v>40</v>
      </c>
      <c r="E40" s="20"/>
      <c r="F40" s="26">
        <f t="shared" si="0"/>
        <v>0</v>
      </c>
      <c r="G40" s="20"/>
      <c r="H40" s="20"/>
      <c r="I40" s="26">
        <f t="shared" si="1"/>
        <v>0</v>
      </c>
      <c r="J40" s="16"/>
      <c r="K40" s="16"/>
    </row>
    <row r="41" spans="1:11">
      <c r="A41" s="27">
        <v>6</v>
      </c>
      <c r="B41" s="28" t="s">
        <v>34</v>
      </c>
      <c r="C41" s="20" t="s">
        <v>27</v>
      </c>
      <c r="D41" s="20">
        <v>150</v>
      </c>
      <c r="E41" s="20"/>
      <c r="F41" s="26">
        <f t="shared" si="0"/>
        <v>0</v>
      </c>
      <c r="G41" s="20"/>
      <c r="H41" s="20"/>
      <c r="I41" s="26">
        <f t="shared" si="1"/>
        <v>0</v>
      </c>
      <c r="J41" s="16"/>
      <c r="K41" s="16"/>
    </row>
    <row r="42" spans="1:11">
      <c r="A42" s="27">
        <v>7</v>
      </c>
      <c r="B42" s="28" t="s">
        <v>35</v>
      </c>
      <c r="C42" s="20" t="s">
        <v>27</v>
      </c>
      <c r="D42" s="20">
        <v>8</v>
      </c>
      <c r="E42" s="20"/>
      <c r="F42" s="26">
        <f t="shared" si="0"/>
        <v>0</v>
      </c>
      <c r="G42" s="20"/>
      <c r="H42" s="20"/>
      <c r="I42" s="26">
        <f t="shared" si="1"/>
        <v>0</v>
      </c>
      <c r="J42" s="20"/>
      <c r="K42" s="20"/>
    </row>
    <row r="43" spans="1:11">
      <c r="A43" s="27">
        <v>8</v>
      </c>
      <c r="B43" s="29" t="s">
        <v>36</v>
      </c>
      <c r="C43" s="20" t="s">
        <v>27</v>
      </c>
      <c r="D43" s="20">
        <v>20</v>
      </c>
      <c r="E43" s="20"/>
      <c r="F43" s="26">
        <f t="shared" si="0"/>
        <v>0</v>
      </c>
      <c r="G43" s="20"/>
      <c r="H43" s="20"/>
      <c r="I43" s="26">
        <f t="shared" si="1"/>
        <v>0</v>
      </c>
      <c r="J43" s="20"/>
      <c r="K43" s="20"/>
    </row>
    <row r="44" spans="1:11">
      <c r="A44" s="27"/>
      <c r="B44" s="23"/>
      <c r="C44" s="16" t="s">
        <v>15</v>
      </c>
      <c r="D44" s="16" t="s">
        <v>15</v>
      </c>
      <c r="E44" s="16" t="s">
        <v>15</v>
      </c>
      <c r="F44" s="24">
        <f>SUM(F36:F43)</f>
        <v>0</v>
      </c>
      <c r="G44" s="16" t="s">
        <v>15</v>
      </c>
      <c r="H44" s="16"/>
      <c r="I44" s="24">
        <f>SUM(I36:I43)</f>
        <v>0</v>
      </c>
      <c r="J44" s="16" t="s">
        <v>15</v>
      </c>
      <c r="K44" s="16" t="s">
        <v>15</v>
      </c>
    </row>
    <row r="48" spans="1:11">
      <c r="A48" s="6" t="s">
        <v>52</v>
      </c>
    </row>
    <row r="49" spans="1:12" s="31" customFormat="1">
      <c r="A49" s="49" t="s">
        <v>17</v>
      </c>
      <c r="B49" s="51" t="s">
        <v>18</v>
      </c>
      <c r="C49" s="49" t="s">
        <v>19</v>
      </c>
      <c r="D49" s="49" t="s">
        <v>37</v>
      </c>
      <c r="E49" s="49" t="s">
        <v>20</v>
      </c>
      <c r="F49" s="49" t="s">
        <v>3</v>
      </c>
      <c r="G49" s="49" t="s">
        <v>4</v>
      </c>
      <c r="H49" s="30" t="s">
        <v>21</v>
      </c>
      <c r="I49" s="49" t="s">
        <v>6</v>
      </c>
      <c r="J49" s="49" t="s">
        <v>7</v>
      </c>
      <c r="K49" s="49" t="s">
        <v>38</v>
      </c>
      <c r="L49" s="49" t="s">
        <v>22</v>
      </c>
    </row>
    <row r="50" spans="1:12" s="31" customFormat="1">
      <c r="A50" s="49"/>
      <c r="B50" s="51"/>
      <c r="C50" s="49"/>
      <c r="D50" s="49"/>
      <c r="E50" s="49"/>
      <c r="F50" s="49"/>
      <c r="G50" s="49"/>
      <c r="H50" s="30" t="s">
        <v>23</v>
      </c>
      <c r="I50" s="49"/>
      <c r="J50" s="49"/>
      <c r="K50" s="49"/>
      <c r="L50" s="49"/>
    </row>
    <row r="51" spans="1:12" s="31" customFormat="1" ht="142.5" thickBot="1">
      <c r="A51" s="32">
        <v>1</v>
      </c>
      <c r="B51" s="33" t="s">
        <v>39</v>
      </c>
      <c r="C51" s="20" t="s">
        <v>27</v>
      </c>
      <c r="D51" s="20"/>
      <c r="E51" s="54">
        <v>10</v>
      </c>
      <c r="F51" s="20"/>
      <c r="G51" s="26">
        <f>E51*F51</f>
        <v>0</v>
      </c>
      <c r="H51" s="24"/>
      <c r="I51" s="24"/>
      <c r="J51" s="24">
        <f>G51*1.08</f>
        <v>0</v>
      </c>
      <c r="K51" s="16"/>
      <c r="L51" s="16"/>
    </row>
    <row r="52" spans="1:12" s="31" customFormat="1" ht="126.75" thickBot="1">
      <c r="A52" s="32">
        <v>2</v>
      </c>
      <c r="B52" s="33" t="s">
        <v>40</v>
      </c>
      <c r="C52" s="20" t="s">
        <v>27</v>
      </c>
      <c r="D52" s="20"/>
      <c r="E52" s="54">
        <v>40</v>
      </c>
      <c r="F52" s="20"/>
      <c r="G52" s="26">
        <f>E52*F52</f>
        <v>0</v>
      </c>
      <c r="H52" s="24"/>
      <c r="I52" s="24"/>
      <c r="J52" s="24">
        <f>G52*1.08</f>
        <v>0</v>
      </c>
      <c r="K52" s="16"/>
      <c r="L52" s="16"/>
    </row>
    <row r="53" spans="1:12" s="31" customFormat="1">
      <c r="A53" s="30"/>
      <c r="B53" s="23" t="s">
        <v>14</v>
      </c>
      <c r="C53" s="16" t="s">
        <v>15</v>
      </c>
      <c r="D53" s="16" t="s">
        <v>15</v>
      </c>
      <c r="E53" s="16"/>
      <c r="F53" s="16" t="s">
        <v>15</v>
      </c>
      <c r="G53" s="24">
        <f>SUM(G51:G52)</f>
        <v>0</v>
      </c>
      <c r="H53" s="24" t="s">
        <v>15</v>
      </c>
      <c r="I53" s="24"/>
      <c r="J53" s="24">
        <f>SUM(J51:J52)</f>
        <v>0</v>
      </c>
      <c r="K53" s="16" t="s">
        <v>15</v>
      </c>
      <c r="L53" s="16" t="s">
        <v>15</v>
      </c>
    </row>
    <row r="56" spans="1:12">
      <c r="A56" s="7" t="s">
        <v>51</v>
      </c>
      <c r="B56" s="2"/>
      <c r="C56" s="1"/>
      <c r="D56" s="1"/>
      <c r="E56" s="1"/>
      <c r="F56" s="1"/>
      <c r="G56" s="1"/>
      <c r="H56" s="1"/>
      <c r="I56" s="1"/>
      <c r="J56" s="1"/>
      <c r="K56" s="1"/>
    </row>
    <row r="57" spans="1:12">
      <c r="A57" s="50" t="s">
        <v>17</v>
      </c>
      <c r="B57" s="51" t="s">
        <v>18</v>
      </c>
      <c r="C57" s="48" t="s">
        <v>19</v>
      </c>
      <c r="D57" s="48" t="s">
        <v>20</v>
      </c>
      <c r="E57" s="48" t="s">
        <v>3</v>
      </c>
      <c r="F57" s="52" t="s">
        <v>4</v>
      </c>
      <c r="G57" s="16" t="s">
        <v>21</v>
      </c>
      <c r="H57" s="48" t="s">
        <v>6</v>
      </c>
      <c r="I57" s="52" t="s">
        <v>7</v>
      </c>
      <c r="J57" s="48" t="s">
        <v>8</v>
      </c>
      <c r="K57" s="48" t="s">
        <v>22</v>
      </c>
    </row>
    <row r="58" spans="1:12">
      <c r="A58" s="50"/>
      <c r="B58" s="51"/>
      <c r="C58" s="48"/>
      <c r="D58" s="48"/>
      <c r="E58" s="48"/>
      <c r="F58" s="52"/>
      <c r="G58" s="16" t="s">
        <v>23</v>
      </c>
      <c r="H58" s="48"/>
      <c r="I58" s="52"/>
      <c r="J58" s="48"/>
      <c r="K58" s="48"/>
    </row>
    <row r="59" spans="1:12" ht="63">
      <c r="A59" s="20">
        <v>2</v>
      </c>
      <c r="B59" s="34" t="s">
        <v>41</v>
      </c>
      <c r="C59" s="20" t="s">
        <v>25</v>
      </c>
      <c r="D59" s="20">
        <v>20</v>
      </c>
      <c r="E59" s="20"/>
      <c r="F59" s="26">
        <f>E59*D59</f>
        <v>0</v>
      </c>
      <c r="G59" s="20"/>
      <c r="H59" s="20"/>
      <c r="I59" s="26">
        <f>F59*1.08</f>
        <v>0</v>
      </c>
      <c r="J59" s="20"/>
      <c r="K59" s="20"/>
    </row>
    <row r="60" spans="1:12">
      <c r="A60" s="27"/>
      <c r="B60" s="23"/>
      <c r="C60" s="16" t="s">
        <v>15</v>
      </c>
      <c r="D60" s="16" t="s">
        <v>15</v>
      </c>
      <c r="E60" s="16" t="s">
        <v>15</v>
      </c>
      <c r="F60" s="24">
        <f>F59</f>
        <v>0</v>
      </c>
      <c r="G60" s="16" t="s">
        <v>15</v>
      </c>
      <c r="H60" s="16"/>
      <c r="I60" s="24">
        <f>I59</f>
        <v>0</v>
      </c>
      <c r="J60" s="16" t="s">
        <v>15</v>
      </c>
      <c r="K60" s="16" t="s">
        <v>15</v>
      </c>
    </row>
    <row r="62" spans="1:12">
      <c r="B62" s="47"/>
    </row>
    <row r="63" spans="1:12">
      <c r="A63" s="7" t="s">
        <v>50</v>
      </c>
      <c r="B63" s="44"/>
      <c r="C63" s="1"/>
      <c r="D63" s="1"/>
      <c r="E63" s="1"/>
      <c r="F63" s="1"/>
      <c r="G63" s="1"/>
      <c r="H63" s="1"/>
      <c r="I63" s="1"/>
      <c r="J63" s="1"/>
      <c r="K63" s="1"/>
    </row>
    <row r="64" spans="1:12">
      <c r="A64" s="50" t="s">
        <v>17</v>
      </c>
      <c r="B64" s="53" t="s">
        <v>18</v>
      </c>
      <c r="C64" s="48" t="s">
        <v>19</v>
      </c>
      <c r="D64" s="48" t="s">
        <v>20</v>
      </c>
      <c r="E64" s="48" t="s">
        <v>3</v>
      </c>
      <c r="F64" s="52" t="s">
        <v>4</v>
      </c>
      <c r="G64" s="16" t="s">
        <v>21</v>
      </c>
      <c r="H64" s="48" t="s">
        <v>6</v>
      </c>
      <c r="I64" s="52" t="s">
        <v>7</v>
      </c>
      <c r="J64" s="48" t="s">
        <v>8</v>
      </c>
      <c r="K64" s="48" t="s">
        <v>22</v>
      </c>
    </row>
    <row r="65" spans="1:11">
      <c r="A65" s="50"/>
      <c r="B65" s="53"/>
      <c r="C65" s="48"/>
      <c r="D65" s="48"/>
      <c r="E65" s="48"/>
      <c r="F65" s="52"/>
      <c r="G65" s="16" t="s">
        <v>23</v>
      </c>
      <c r="H65" s="48"/>
      <c r="I65" s="52"/>
      <c r="J65" s="48"/>
      <c r="K65" s="48"/>
    </row>
    <row r="66" spans="1:11" ht="90">
      <c r="A66" s="20">
        <v>1</v>
      </c>
      <c r="B66" s="35" t="s">
        <v>42</v>
      </c>
      <c r="C66" s="20" t="s">
        <v>43</v>
      </c>
      <c r="D66" s="20">
        <v>4</v>
      </c>
      <c r="E66" s="20"/>
      <c r="F66" s="26">
        <f>E66*D66</f>
        <v>0</v>
      </c>
      <c r="G66" s="20">
        <v>23</v>
      </c>
      <c r="H66" s="20"/>
      <c r="I66" s="26">
        <f>F66*1.23</f>
        <v>0</v>
      </c>
      <c r="J66" s="20"/>
      <c r="K66" s="20"/>
    </row>
    <row r="67" spans="1:11" ht="22.5">
      <c r="A67" s="20">
        <v>2</v>
      </c>
      <c r="B67" s="36" t="s">
        <v>44</v>
      </c>
      <c r="C67" s="20" t="s">
        <v>49</v>
      </c>
      <c r="D67" s="20">
        <v>10</v>
      </c>
      <c r="E67" s="20"/>
      <c r="F67" s="26">
        <f t="shared" ref="F67:F70" si="2">E67*D67</f>
        <v>0</v>
      </c>
      <c r="G67" s="20">
        <v>8</v>
      </c>
      <c r="H67" s="20"/>
      <c r="I67" s="26">
        <f>F67*1.08</f>
        <v>0</v>
      </c>
      <c r="J67" s="20"/>
      <c r="K67" s="20"/>
    </row>
    <row r="68" spans="1:11" ht="45">
      <c r="A68" s="20">
        <v>3</v>
      </c>
      <c r="B68" s="37" t="s">
        <v>45</v>
      </c>
      <c r="C68" s="20" t="s">
        <v>49</v>
      </c>
      <c r="D68" s="20">
        <v>24</v>
      </c>
      <c r="E68" s="20"/>
      <c r="F68" s="26">
        <f t="shared" si="2"/>
        <v>0</v>
      </c>
      <c r="G68" s="20">
        <v>8</v>
      </c>
      <c r="H68" s="20"/>
      <c r="I68" s="26">
        <f>F68*1.08</f>
        <v>0</v>
      </c>
      <c r="J68" s="20"/>
      <c r="K68" s="20"/>
    </row>
    <row r="69" spans="1:11" ht="45">
      <c r="A69" s="38">
        <v>4</v>
      </c>
      <c r="B69" s="39" t="s">
        <v>46</v>
      </c>
      <c r="C69" s="20" t="s">
        <v>49</v>
      </c>
      <c r="D69" s="38">
        <v>24</v>
      </c>
      <c r="E69" s="38"/>
      <c r="F69" s="26">
        <f t="shared" si="2"/>
        <v>0</v>
      </c>
      <c r="G69" s="38">
        <v>8</v>
      </c>
      <c r="H69" s="38"/>
      <c r="I69" s="26">
        <f t="shared" ref="I69:I70" si="3">F69*1.08</f>
        <v>0</v>
      </c>
      <c r="J69" s="38"/>
      <c r="K69" s="38"/>
    </row>
    <row r="70" spans="1:11" ht="45">
      <c r="A70" s="40">
        <v>5</v>
      </c>
      <c r="B70" s="41" t="s">
        <v>47</v>
      </c>
      <c r="C70" s="20" t="s">
        <v>49</v>
      </c>
      <c r="D70" s="46">
        <v>24</v>
      </c>
      <c r="E70" s="46"/>
      <c r="F70" s="26">
        <f t="shared" si="2"/>
        <v>0</v>
      </c>
      <c r="G70" s="46">
        <v>8</v>
      </c>
      <c r="H70" s="46"/>
      <c r="I70" s="26">
        <f t="shared" si="3"/>
        <v>0</v>
      </c>
      <c r="J70" s="46"/>
      <c r="K70" s="46"/>
    </row>
    <row r="71" spans="1:11">
      <c r="A71" s="40" t="s">
        <v>48</v>
      </c>
      <c r="B71" s="45" t="s">
        <v>48</v>
      </c>
      <c r="C71" s="42" t="s">
        <v>15</v>
      </c>
      <c r="D71" s="42" t="s">
        <v>15</v>
      </c>
      <c r="E71" s="42" t="s">
        <v>15</v>
      </c>
      <c r="F71" s="43">
        <f>SUM(F66:F70)</f>
        <v>0</v>
      </c>
      <c r="G71" s="42" t="s">
        <v>15</v>
      </c>
      <c r="H71" s="42"/>
      <c r="I71" s="43">
        <f>SUM(I66:I70)</f>
        <v>0</v>
      </c>
      <c r="J71" s="42" t="s">
        <v>15</v>
      </c>
      <c r="K71" s="42" t="s">
        <v>15</v>
      </c>
    </row>
  </sheetData>
  <mergeCells count="61">
    <mergeCell ref="C64:C65"/>
    <mergeCell ref="A64:A65"/>
    <mergeCell ref="B64:B65"/>
    <mergeCell ref="D64:D65"/>
    <mergeCell ref="E64:E65"/>
    <mergeCell ref="F64:F65"/>
    <mergeCell ref="H64:H65"/>
    <mergeCell ref="I64:I65"/>
    <mergeCell ref="J64:J65"/>
    <mergeCell ref="K64:K65"/>
    <mergeCell ref="H16:H17"/>
    <mergeCell ref="I16:I17"/>
    <mergeCell ref="J16:J17"/>
    <mergeCell ref="K16:K17"/>
    <mergeCell ref="A24:A25"/>
    <mergeCell ref="B24:B25"/>
    <mergeCell ref="C24:C25"/>
    <mergeCell ref="D24:D25"/>
    <mergeCell ref="E24:E25"/>
    <mergeCell ref="F24:F25"/>
    <mergeCell ref="A16:A17"/>
    <mergeCell ref="B16:B17"/>
    <mergeCell ref="C16:C17"/>
    <mergeCell ref="D16:D17"/>
    <mergeCell ref="E16:E17"/>
    <mergeCell ref="F16:F17"/>
    <mergeCell ref="H24:H25"/>
    <mergeCell ref="I24:I25"/>
    <mergeCell ref="J24:J25"/>
    <mergeCell ref="K24:K25"/>
    <mergeCell ref="A34:A35"/>
    <mergeCell ref="B34:B35"/>
    <mergeCell ref="C34:C35"/>
    <mergeCell ref="D34:D35"/>
    <mergeCell ref="E34:E35"/>
    <mergeCell ref="F34:F35"/>
    <mergeCell ref="H34:H35"/>
    <mergeCell ref="I34:I35"/>
    <mergeCell ref="J34:J35"/>
    <mergeCell ref="K34:K35"/>
    <mergeCell ref="L49:L50"/>
    <mergeCell ref="F49:F50"/>
    <mergeCell ref="A57:A58"/>
    <mergeCell ref="B57:B58"/>
    <mergeCell ref="C57:C58"/>
    <mergeCell ref="D57:D58"/>
    <mergeCell ref="E57:E58"/>
    <mergeCell ref="F57:F58"/>
    <mergeCell ref="A49:A50"/>
    <mergeCell ref="B49:B50"/>
    <mergeCell ref="C49:C50"/>
    <mergeCell ref="D49:D50"/>
    <mergeCell ref="E49:E50"/>
    <mergeCell ref="H57:H58"/>
    <mergeCell ref="I57:I58"/>
    <mergeCell ref="J57:J58"/>
    <mergeCell ref="K57:K58"/>
    <mergeCell ref="G49:G50"/>
    <mergeCell ref="I49:I50"/>
    <mergeCell ref="J49:J50"/>
    <mergeCell ref="K49:K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Bodnar</dc:creator>
  <cp:lastModifiedBy>Katarzyna Jarosz</cp:lastModifiedBy>
  <dcterms:created xsi:type="dcterms:W3CDTF">2024-09-17T11:01:08Z</dcterms:created>
  <dcterms:modified xsi:type="dcterms:W3CDTF">2024-10-11T07:24:55Z</dcterms:modified>
</cp:coreProperties>
</file>