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kumenty\Przetargi 2024\20. Remont fontanny\Dokumentacja techniczna\"/>
    </mc:Choice>
  </mc:AlternateContent>
  <bookViews>
    <workbookView xWindow="0" yWindow="0" windowWidth="23040" windowHeight="9252"/>
  </bookViews>
  <sheets>
    <sheet name="Oferta" sheetId="1" r:id="rId1"/>
  </sheets>
  <calcPr calcId="152511"/>
</workbook>
</file>

<file path=xl/calcChain.xml><?xml version="1.0" encoding="utf-8"?>
<calcChain xmlns="http://schemas.openxmlformats.org/spreadsheetml/2006/main">
  <c r="G62" i="1" l="1"/>
  <c r="G61" i="1"/>
  <c r="G60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63" i="1" l="1"/>
  <c r="G64" i="1"/>
  <c r="G65" i="1" s="1"/>
</calcChain>
</file>

<file path=xl/sharedStrings.xml><?xml version="1.0" encoding="utf-8"?>
<sst xmlns="http://schemas.openxmlformats.org/spreadsheetml/2006/main" count="222" uniqueCount="164">
  <si>
    <t>Lp.</t>
  </si>
  <si>
    <t>Podstawa</t>
  </si>
  <si>
    <t>Opis robót</t>
  </si>
  <si>
    <t>Jednostka</t>
  </si>
  <si>
    <t>Obmiar</t>
  </si>
  <si>
    <t>1</t>
  </si>
  <si>
    <t>2</t>
  </si>
  <si>
    <t>3</t>
  </si>
  <si>
    <t>4</t>
  </si>
  <si>
    <t>5</t>
  </si>
  <si>
    <t>6</t>
  </si>
  <si>
    <t>7</t>
  </si>
  <si>
    <t>8</t>
  </si>
  <si>
    <t>Roboty remontowo-budowlane</t>
  </si>
  <si>
    <t>KNR 2-31 0815-02_x000D_
analogia</t>
  </si>
  <si>
    <t>Ostrożny demontaż nawierzchni placu z płyt kamiennych (w miejscu fontanny podziemnej, poza strefą uszkodzenia fontanny) - płyty do ponownego wykorzystania</t>
  </si>
  <si>
    <t>m2</t>
  </si>
  <si>
    <t>KNNR 8 0128-02_x000D_
analogia</t>
  </si>
  <si>
    <t>Sprawdzenie istniejących podpór (buzonów) znajdujących się poza strefą uszkodzenia fontanny (dokonanie oględzin i oceny stanu technicznego)</t>
  </si>
  <si>
    <t>szt.</t>
  </si>
  <si>
    <t>KNR 9-21 0105-03</t>
  </si>
  <si>
    <t>Czyszczenie i ciśnieniowe mycie posadzek mineralnych (dno niecki fontanny)</t>
  </si>
  <si>
    <t>KNR 9-21 0105-04</t>
  </si>
  <si>
    <t>Czyszczenie i ciśnieniowe mycie ścian niecki fontanny</t>
  </si>
  <si>
    <t>KNR AT-50 0709-02_x000D_
analogia</t>
  </si>
  <si>
    <t>Naprawa powierzchni pod warstwę izolacji mineralnej niecki fontanny (lokalne ubytki w warstwie izolacji)</t>
  </si>
  <si>
    <t>KNR AT-50 0709-03</t>
  </si>
  <si>
    <t>Uszczelnienie przejść rurowych przy obciążeniu wilgocią - wykonanie uszczelnienia szlamem mineralnym przejść rur instalacji wod.-kan.</t>
  </si>
  <si>
    <t>KNR AT-50 0302-05</t>
  </si>
  <si>
    <t>Izolacje poziome przeciwwodne o grubości 3 mm z mineralnych szlamów uszczelniających nakładanych natryskowo na wyrównanym podłożu (dno niecki)</t>
  </si>
  <si>
    <t>KNR AT-50 0301-05</t>
  </si>
  <si>
    <t>Izolacje pionowe przeciwwodne o grubości 3 mm z mineralnych szlamów uszczelniających nakładanych natryskowo na wyrównanym podłożu (ściany niecki)</t>
  </si>
  <si>
    <t>9</t>
  </si>
  <si>
    <t>KNR 2-09 0425-06</t>
  </si>
  <si>
    <t>Transport materiałów drogowych z rozbiórki samochodami na odległość do 1 km (przewiezienie płyt nadających się do ponownego wbudowania, z terenu PSZOK na teren Plac Wileńskiego)</t>
  </si>
  <si>
    <t>t</t>
  </si>
  <si>
    <t>10</t>
  </si>
  <si>
    <t>KNR 2-09 0425-09</t>
  </si>
  <si>
    <t>Transport materiałów z rozbiórki samochodami - dodatek za każdy dalszy 1 km</t>
  </si>
  <si>
    <t>11</t>
  </si>
  <si>
    <t>TZKNBK I 0801-01</t>
  </si>
  <si>
    <t>Ręczne przenoszenie elementów betonowych i żelbetowych o ciężarze do 25 kg w jednym poziomie na odległość do 10 m</t>
  </si>
  <si>
    <t>12</t>
  </si>
  <si>
    <t>TZKNBK I 0801-05</t>
  </si>
  <si>
    <t>Ręczne przenoszenie elementów betonowych i żelbetowych o ciężarze do 25 kg - za każdy 1 m wysokość znoszenia</t>
  </si>
  <si>
    <t>13</t>
  </si>
  <si>
    <t>KNR 2-23 0501-01_x000D_
analogia</t>
  </si>
  <si>
    <t>Montaż nowych podpór (buzonów) z tworzywa sztucznego, niskich - zakwalifikowanych do wymiany (zgodnie z ekspertyzą techniczną)</t>
  </si>
  <si>
    <t>14</t>
  </si>
  <si>
    <t>Montaż nowych podpór (buzonów) z tworzywa sztucznego, wysokich - zakwalifikowanych do wymiany (zgodnie z ekspertyzą techniczną)</t>
  </si>
  <si>
    <t>15</t>
  </si>
  <si>
    <t>KNR 2-21 0501-06</t>
  </si>
  <si>
    <t>Odtworzenie nawierzchni placu z płyt kamiennych (istniejące płyty, wcześniej zdemontowane, z obszaru poza strefą zniszczeń; 4 szt. płyt / 1 m2)</t>
  </si>
  <si>
    <t>16</t>
  </si>
  <si>
    <t>Odtworzenie nawierzchni placu z płyt kamiennych (istniejące płyty składowane na terenie PSZOK, nadające się do ponownego wykorzystania, ilość: 55 szt.; 4 szt. płyt / 1 m2)</t>
  </si>
  <si>
    <t>17</t>
  </si>
  <si>
    <t>Odtworzenie nawierzchni placu / fontanny z nowych płyt kamiennych (nowe płyty; ilość: 68 szt.; zużycie 4 szt. / 1 m2)</t>
  </si>
  <si>
    <t>Roboty remontowe instalacji sanitarnych (technologia fontanny)</t>
  </si>
  <si>
    <t>18</t>
  </si>
  <si>
    <t>KNR-W 2-15 0436-01_x000D_
analogia</t>
  </si>
  <si>
    <t>Sprawdzenie istniejących dysz fontannowych VARIOJET 55-20 (dotyczy istniejących dysz, poza strefą uszkodzeń)</t>
  </si>
  <si>
    <t>urz.</t>
  </si>
  <si>
    <t>19</t>
  </si>
  <si>
    <t>Sprawdzenie istniejących dysz fontannowych KOMETA 10-12 T (dotyczy istniejących dysz, poza strefą uszkodzeń)</t>
  </si>
  <si>
    <t>20</t>
  </si>
  <si>
    <t>Sprawdzenie istniejących agregatów pompowych VARIONAUT 150 (dotyczy istniejących agregatów, poza strefą uszkodzeń)</t>
  </si>
  <si>
    <t>21</t>
  </si>
  <si>
    <t>KNR-W 4-02 0121-02_x000D_
analogia</t>
  </si>
  <si>
    <t>Sprawdzenie istniejących przyłączy wodnych (elastycznych) do dysz VARIOJET, o średnicy 63 mm, z tworzywa sztucznego</t>
  </si>
  <si>
    <t>m</t>
  </si>
  <si>
    <t>22</t>
  </si>
  <si>
    <t>KNR 2-28 0311-03_x000D_
analogia</t>
  </si>
  <si>
    <t>Montaż nowej dyszy fontannowej OASE VARIOJET 55-20 wraz z podstawą ze stali nierdzewnej i złączem przyłączeniowym</t>
  </si>
  <si>
    <t>23</t>
  </si>
  <si>
    <t>_x000D_
kalk. warsztatowa</t>
  </si>
  <si>
    <t>Naprawa / regeneracja dyszy fontannowej VARIOJET 55-20 wraz z wykonaniem nowej podstawy ze stali nierdzewnej i złącza przyłączeniowego</t>
  </si>
  <si>
    <t>kpl.</t>
  </si>
  <si>
    <t>24</t>
  </si>
  <si>
    <t>KNR-W 4-02 0111-06</t>
  </si>
  <si>
    <t>Wymiana podejścia dopływowego (przyłączy wodnych) do dysz VARIOJET o połączeniu elastycznym z tworzywa (elastyczne węże PVC Ø63 mm ssawno-tłoczne, grubość ścianki węża min. 4 mm) - dotyczy uszkodzonych dysz i przyłączy</t>
  </si>
  <si>
    <t>25</t>
  </si>
  <si>
    <t>KNR-W 4-02 0114-06_x000D_
analogia</t>
  </si>
  <si>
    <t>Wymiana kolan PE o śr. 63 mm o połączeniach skręcanych</t>
  </si>
  <si>
    <t>26</t>
  </si>
  <si>
    <t>KNR 7-07 0107-01</t>
  </si>
  <si>
    <t>Montaż nowych agregatów pompowych OASE VARIONAUT 150 24V/DMX/02 (Qmax 140 l/min, Hmax 5,0 m; IP68)</t>
  </si>
  <si>
    <t>27</t>
  </si>
  <si>
    <t>KNR-W 2-15 0135-06_x000D_
analogia</t>
  </si>
  <si>
    <t>Montaż nowych dysz fontannowych OASE KOMETA 10-12 T wraz z króćcem mocującym do agregatu pompowego</t>
  </si>
  <si>
    <t>28</t>
  </si>
  <si>
    <t>Montaż istniejących dysz fontannowych OASE KOMETA 10-12 T wraz z króćcem mocującym do agregatu pompowego (dotyczy dysz zdemontowanych, nadających się do ponownego wykorzystania, składowanych w magazynie Urzędu Gminy)</t>
  </si>
  <si>
    <t>29</t>
  </si>
  <si>
    <t>KNP ZREW 07 0704-930_x000D_
analogia</t>
  </si>
  <si>
    <t>Udrożnienie króćca napływowego do niecki fontanny</t>
  </si>
  <si>
    <t>10 mb</t>
  </si>
  <si>
    <t>30</t>
  </si>
  <si>
    <t>KNR 2-18 0802-01</t>
  </si>
  <si>
    <t>Próba szczelności urządzeń technologicznych fontanny (dysze, agregaty, przyłącza, króćce itd.)</t>
  </si>
  <si>
    <t>prob.</t>
  </si>
  <si>
    <t>31</t>
  </si>
  <si>
    <t>KNR INSTAL 0307-04_x000D_
analogia</t>
  </si>
  <si>
    <t>Regulacja instalacji fontannowej (w zakresie hydraulicznym tj. wydajność przepływu wody itp.)</t>
  </si>
  <si>
    <t>urządz.</t>
  </si>
  <si>
    <t>Roboty remontowe instalacji elektrycznych i sterowania (technologia fontanny)</t>
  </si>
  <si>
    <t>32</t>
  </si>
  <si>
    <t>KNNR 5 1301-01</t>
  </si>
  <si>
    <t>Sprawdzenie i pomiar obwodu elektrycznego niskiego napięcia - istniejące agregaty pompowe  (nie zakwalifikowane jako uszkodzone, znajdujących się poza strefą zniszczeń) - sprawdzenie poprawności działania wraz ze sprawdzeniem okablowania</t>
  </si>
  <si>
    <t>pomiar</t>
  </si>
  <si>
    <t>33</t>
  </si>
  <si>
    <t>KNR 5-08 0820-01_x000D_
analogia</t>
  </si>
  <si>
    <t>Sprawdzenie istniejących reflektorów (nie zakwalifikowanych jako uszkodzone, znajdujących się poza strefą zniszczeń) - sprawdzenie poprawności działania wraz ze sprawdzeniem okablowania</t>
  </si>
  <si>
    <t>34</t>
  </si>
  <si>
    <t>Naprawa lampy / reflektora fontannowego typu LED PP110</t>
  </si>
  <si>
    <t>35</t>
  </si>
  <si>
    <t>Naprawa lampy / reflektora fontannowego typu LED PP320</t>
  </si>
  <si>
    <t>36</t>
  </si>
  <si>
    <t>KNR 5-08 0507-03</t>
  </si>
  <si>
    <t>Montaż z podłączeniem na gotowym podłożu reflektora fontannowego OASE PROFIPLANE LED 110/DMX/RDM/02 (nowe reflektory)</t>
  </si>
  <si>
    <t>37</t>
  </si>
  <si>
    <t>Montaż z podłączeniem na gotowym podłożu reflektora fontannowego OASE PROFIPLANE LED 320/DMX/RDM/02 (nowe reflektory)</t>
  </si>
  <si>
    <t>38</t>
  </si>
  <si>
    <t>KNR-W 5-08 0226-01</t>
  </si>
  <si>
    <t>Przewody kabelkowe o łącznym przekroju żył do 7.5 mm2 - Kabel OASE 24V/DC/7,5M/O1</t>
  </si>
  <si>
    <t>39</t>
  </si>
  <si>
    <t>Przewody kabelkowe o łącznym przekroju żył do 7.5 mm2 - Kabel OASE DMX/3.0M/01</t>
  </si>
  <si>
    <t>40</t>
  </si>
  <si>
    <t>Przewody kabelkowe o łącznym przekroju żył do 7.5 mm2 - Kabel OASE DMX/5.0M/01</t>
  </si>
  <si>
    <t>41</t>
  </si>
  <si>
    <t>Przewody kabelkowe o łącznym przekroju żył do 7.5 mm2 - Kabel hybrydowy OASE DMX/3.0M</t>
  </si>
  <si>
    <t>42</t>
  </si>
  <si>
    <t>KNNR 5 0303-04_x000D_
analogia</t>
  </si>
  <si>
    <t>Montaż szczelnej podwodnej puszki połączeniowej OASE Junction Box 8/M20</t>
  </si>
  <si>
    <t>43</t>
  </si>
  <si>
    <t>KNR 5-14 0510-01_x000D_
analogia</t>
  </si>
  <si>
    <t>Montaż podwodnego sterownika oświetlenia LED - OASE DriverLED UD 4/DMX/RDM/02</t>
  </si>
  <si>
    <t>44</t>
  </si>
  <si>
    <t>Sprawdzenie i pomiar obwodu elektrycznego niskiego napięcia - nowe agregaty pompowe</t>
  </si>
  <si>
    <t>45</t>
  </si>
  <si>
    <t>Sprawdzenie i pomiar obwodu elektrycznego niskiego napięcia - nowe reflektory fontannowe wraz z osprzętem sterującym</t>
  </si>
  <si>
    <t>46</t>
  </si>
  <si>
    <t>KNR AL-01 0603-08_x000D_
analogia</t>
  </si>
  <si>
    <t>Uruchomienie instalacji fontannowej (adresowanie, rozruch, rekonfiguracja)</t>
  </si>
  <si>
    <t>lin.</t>
  </si>
  <si>
    <t>Roboty dodatkowe (na życzenie Inwestora, nie ujęte w Ekspertyzie Technicznej)</t>
  </si>
  <si>
    <t>47</t>
  </si>
  <si>
    <t>KNR AT-50 0104-04</t>
  </si>
  <si>
    <t>Czyszczenie powierzchni płyt kamiennych przez piaskowanie (istniejące płyty; 4 szt. płyt / 1 m2)</t>
  </si>
  <si>
    <t>48</t>
  </si>
  <si>
    <t>KNR 7-08 0301-02</t>
  </si>
  <si>
    <t>Dostawa, montaż i uruchomienie czujnika wiatru z modułem zmiany programu pracy fontanny  F-SHOW na program F-SLOW</t>
  </si>
  <si>
    <t>ukł.</t>
  </si>
  <si>
    <t>49</t>
  </si>
  <si>
    <t>Dostawa, montaż i uruchomienie układu bezprzewodowego sterowania fontanny pilotem Z-50m</t>
  </si>
  <si>
    <t>Wartość netto</t>
  </si>
  <si>
    <t>Razem wartość netto</t>
  </si>
  <si>
    <t>Podatek VAT</t>
  </si>
  <si>
    <t>Razem wartość brutto</t>
  </si>
  <si>
    <t>7 (5*6)</t>
  </si>
  <si>
    <t>Cena jedn. netto</t>
  </si>
  <si>
    <t xml:space="preserve">Plik należy podpisać elektronicznym kwalifikowanym podpisem lub podpisem zaufanym lub podpisem osobistym. </t>
  </si>
  <si>
    <t>KOSZTORYS OFERTOWY</t>
  </si>
  <si>
    <t>RP.271.1.20.2024</t>
  </si>
  <si>
    <t>WYKONAWCA: ……………….</t>
  </si>
  <si>
    <t>Remont fontanny zlokalizowanej na Placu Wileńskim w Drezdenku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</si>
</sst>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\ ###\ ###\ ##0.00"/>
    <numFmt numFmtId="165" formatCode="#\ ###\ ###\ ##0.0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entury Gothic"/>
    </font>
    <font>
      <b/>
      <sz val="11"/>
      <name val="Century Gothic"/>
    </font>
    <font>
      <sz val="11"/>
      <name val="Century Gothic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charset val="238"/>
    </font>
    <font>
      <b/>
      <sz val="12"/>
      <color theme="1"/>
      <name val="Century Gothic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 justifyLastLine="1"/>
    </xf>
    <xf numFmtId="164" fontId="2" fillId="3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43" fontId="3" fillId="0" borderId="1" xfId="1" applyFont="1" applyBorder="1" applyAlignment="1">
      <alignment vertical="center" wrapText="1"/>
    </xf>
    <xf numFmtId="43" fontId="2" fillId="3" borderId="1" xfId="1" applyFont="1" applyFill="1" applyBorder="1" applyAlignment="1">
      <alignment vertical="center" wrapText="1"/>
    </xf>
    <xf numFmtId="43" fontId="2" fillId="4" borderId="1" xfId="1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164" fontId="2" fillId="4" borderId="2" xfId="0" applyNumberFormat="1" applyFont="1" applyFill="1" applyBorder="1" applyAlignment="1">
      <alignment horizontal="right" vertical="center" wrapText="1"/>
    </xf>
    <xf numFmtId="164" fontId="2" fillId="4" borderId="3" xfId="0" applyNumberFormat="1" applyFont="1" applyFill="1" applyBorder="1" applyAlignment="1">
      <alignment horizontal="right" vertical="center" wrapText="1"/>
    </xf>
    <xf numFmtId="164" fontId="2" fillId="4" borderId="4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68"/>
  <sheetViews>
    <sheetView tabSelected="1" workbookViewId="0">
      <selection activeCell="C5" sqref="C5"/>
    </sheetView>
  </sheetViews>
  <sheetFormatPr defaultRowHeight="14.4" x14ac:dyDescent="0.3"/>
  <cols>
    <col min="1" max="1" width="14.33203125" customWidth="1"/>
    <col min="2" max="2" width="28.5546875" customWidth="1"/>
    <col min="3" max="3" width="57.109375" customWidth="1"/>
    <col min="4" max="7" width="14.33203125" customWidth="1"/>
  </cols>
  <sheetData>
    <row r="1" spans="1:7" ht="15.6" x14ac:dyDescent="0.3">
      <c r="A1" s="9"/>
      <c r="B1" s="9"/>
      <c r="C1" s="8" t="s">
        <v>160</v>
      </c>
      <c r="D1" s="9"/>
      <c r="E1" s="9"/>
      <c r="F1" s="9"/>
      <c r="G1" s="9"/>
    </row>
    <row r="2" spans="1:7" ht="15.6" x14ac:dyDescent="0.3">
      <c r="A2" s="9" t="s">
        <v>161</v>
      </c>
      <c r="B2" s="9"/>
      <c r="C2" s="9"/>
      <c r="D2" s="9"/>
      <c r="E2" s="9"/>
      <c r="F2" s="9"/>
      <c r="G2" s="9"/>
    </row>
    <row r="3" spans="1:7" ht="15.6" x14ac:dyDescent="0.3">
      <c r="A3" s="9" t="s">
        <v>163</v>
      </c>
      <c r="B3" s="9"/>
      <c r="C3" s="9"/>
      <c r="D3" s="9"/>
      <c r="E3" s="9"/>
      <c r="F3" s="9"/>
      <c r="G3" s="9"/>
    </row>
    <row r="4" spans="1:7" ht="15.6" x14ac:dyDescent="0.3">
      <c r="A4" s="9"/>
      <c r="B4" s="9"/>
      <c r="C4" s="9"/>
      <c r="D4" s="9"/>
      <c r="E4" s="9"/>
      <c r="F4" s="9"/>
      <c r="G4" s="9"/>
    </row>
    <row r="5" spans="1:7" ht="15.6" x14ac:dyDescent="0.3">
      <c r="A5" s="9" t="s">
        <v>162</v>
      </c>
      <c r="B5" s="9"/>
      <c r="C5" s="9"/>
      <c r="D5" s="9"/>
      <c r="E5" s="9"/>
      <c r="F5" s="9"/>
      <c r="G5" s="9"/>
    </row>
    <row r="6" spans="1:7" ht="15.6" x14ac:dyDescent="0.3">
      <c r="A6" s="9"/>
      <c r="B6" s="9"/>
      <c r="C6" s="9"/>
      <c r="D6" s="9"/>
      <c r="E6" s="9"/>
      <c r="F6" s="9"/>
      <c r="G6" s="9"/>
    </row>
    <row r="8" spans="1:7" ht="27.6" x14ac:dyDescent="0.3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158</v>
      </c>
      <c r="G8" s="1" t="s">
        <v>153</v>
      </c>
    </row>
    <row r="9" spans="1:7" x14ac:dyDescent="0.3">
      <c r="A9" s="1" t="s">
        <v>5</v>
      </c>
      <c r="B9" s="1" t="s">
        <v>6</v>
      </c>
      <c r="C9" s="1">
        <v>3</v>
      </c>
      <c r="D9" s="1">
        <v>4</v>
      </c>
      <c r="E9" s="1">
        <v>5</v>
      </c>
      <c r="F9" s="1">
        <v>6</v>
      </c>
      <c r="G9" s="1" t="s">
        <v>157</v>
      </c>
    </row>
    <row r="10" spans="1:7" x14ac:dyDescent="0.3">
      <c r="A10" s="2" t="s">
        <v>5</v>
      </c>
      <c r="B10" s="2"/>
      <c r="C10" s="2" t="s">
        <v>13</v>
      </c>
      <c r="D10" s="2"/>
      <c r="E10" s="2"/>
      <c r="F10" s="2"/>
      <c r="G10" s="2"/>
    </row>
    <row r="11" spans="1:7" ht="55.2" x14ac:dyDescent="0.3">
      <c r="A11" s="3" t="s">
        <v>5</v>
      </c>
      <c r="B11" s="3" t="s">
        <v>14</v>
      </c>
      <c r="C11" s="3" t="s">
        <v>15</v>
      </c>
      <c r="D11" s="3" t="s">
        <v>16</v>
      </c>
      <c r="E11" s="4">
        <v>79.5</v>
      </c>
      <c r="F11" s="5">
        <v>0</v>
      </c>
      <c r="G11" s="5">
        <f>ROUND(E11*F11,2)</f>
        <v>0</v>
      </c>
    </row>
    <row r="12" spans="1:7" ht="41.4" x14ac:dyDescent="0.3">
      <c r="A12" s="3" t="s">
        <v>6</v>
      </c>
      <c r="B12" s="3" t="s">
        <v>17</v>
      </c>
      <c r="C12" s="3" t="s">
        <v>18</v>
      </c>
      <c r="D12" s="3" t="s">
        <v>19</v>
      </c>
      <c r="E12" s="4">
        <v>246</v>
      </c>
      <c r="F12" s="5">
        <v>0</v>
      </c>
      <c r="G12" s="5">
        <f t="shared" ref="G12:G62" si="0">ROUND(E12*F12,2)</f>
        <v>0</v>
      </c>
    </row>
    <row r="13" spans="1:7" ht="27.6" x14ac:dyDescent="0.3">
      <c r="A13" s="3" t="s">
        <v>7</v>
      </c>
      <c r="B13" s="3" t="s">
        <v>20</v>
      </c>
      <c r="C13" s="3" t="s">
        <v>21</v>
      </c>
      <c r="D13" s="3" t="s">
        <v>16</v>
      </c>
      <c r="E13" s="4">
        <v>111.348</v>
      </c>
      <c r="F13" s="5">
        <v>0</v>
      </c>
      <c r="G13" s="5">
        <f t="shared" si="0"/>
        <v>0</v>
      </c>
    </row>
    <row r="14" spans="1:7" x14ac:dyDescent="0.3">
      <c r="A14" s="3" t="s">
        <v>8</v>
      </c>
      <c r="B14" s="3" t="s">
        <v>22</v>
      </c>
      <c r="C14" s="3" t="s">
        <v>23</v>
      </c>
      <c r="D14" s="3" t="s">
        <v>16</v>
      </c>
      <c r="E14" s="4">
        <v>33.64</v>
      </c>
      <c r="F14" s="5">
        <v>0</v>
      </c>
      <c r="G14" s="5">
        <f t="shared" si="0"/>
        <v>0</v>
      </c>
    </row>
    <row r="15" spans="1:7" ht="27.6" x14ac:dyDescent="0.3">
      <c r="A15" s="3" t="s">
        <v>9</v>
      </c>
      <c r="B15" s="3" t="s">
        <v>24</v>
      </c>
      <c r="C15" s="3" t="s">
        <v>25</v>
      </c>
      <c r="D15" s="3" t="s">
        <v>19</v>
      </c>
      <c r="E15" s="4">
        <v>20</v>
      </c>
      <c r="F15" s="5">
        <v>0</v>
      </c>
      <c r="G15" s="5">
        <f t="shared" si="0"/>
        <v>0</v>
      </c>
    </row>
    <row r="16" spans="1:7" ht="41.4" x14ac:dyDescent="0.3">
      <c r="A16" s="3" t="s">
        <v>10</v>
      </c>
      <c r="B16" s="3" t="s">
        <v>26</v>
      </c>
      <c r="C16" s="3" t="s">
        <v>27</v>
      </c>
      <c r="D16" s="3" t="s">
        <v>19</v>
      </c>
      <c r="E16" s="4">
        <v>11</v>
      </c>
      <c r="F16" s="5">
        <v>0</v>
      </c>
      <c r="G16" s="5">
        <f t="shared" si="0"/>
        <v>0</v>
      </c>
    </row>
    <row r="17" spans="1:7" ht="41.4" x14ac:dyDescent="0.3">
      <c r="A17" s="3" t="s">
        <v>11</v>
      </c>
      <c r="B17" s="3" t="s">
        <v>28</v>
      </c>
      <c r="C17" s="3" t="s">
        <v>29</v>
      </c>
      <c r="D17" s="3" t="s">
        <v>16</v>
      </c>
      <c r="E17" s="4">
        <v>111.348</v>
      </c>
      <c r="F17" s="5">
        <v>0</v>
      </c>
      <c r="G17" s="5">
        <f t="shared" si="0"/>
        <v>0</v>
      </c>
    </row>
    <row r="18" spans="1:7" ht="41.4" x14ac:dyDescent="0.3">
      <c r="A18" s="3" t="s">
        <v>12</v>
      </c>
      <c r="B18" s="3" t="s">
        <v>30</v>
      </c>
      <c r="C18" s="3" t="s">
        <v>31</v>
      </c>
      <c r="D18" s="3" t="s">
        <v>16</v>
      </c>
      <c r="E18" s="4">
        <v>33.64</v>
      </c>
      <c r="F18" s="5">
        <v>0</v>
      </c>
      <c r="G18" s="5">
        <f t="shared" si="0"/>
        <v>0</v>
      </c>
    </row>
    <row r="19" spans="1:7" ht="55.2" x14ac:dyDescent="0.3">
      <c r="A19" s="3" t="s">
        <v>32</v>
      </c>
      <c r="B19" s="3" t="s">
        <v>33</v>
      </c>
      <c r="C19" s="3" t="s">
        <v>34</v>
      </c>
      <c r="D19" s="3" t="s">
        <v>35</v>
      </c>
      <c r="E19" s="4">
        <v>0.82499999999999996</v>
      </c>
      <c r="F19" s="5">
        <v>0</v>
      </c>
      <c r="G19" s="5">
        <f t="shared" si="0"/>
        <v>0</v>
      </c>
    </row>
    <row r="20" spans="1:7" ht="27.6" x14ac:dyDescent="0.3">
      <c r="A20" s="3" t="s">
        <v>36</v>
      </c>
      <c r="B20" s="3" t="s">
        <v>37</v>
      </c>
      <c r="C20" s="3" t="s">
        <v>38</v>
      </c>
      <c r="D20" s="3" t="s">
        <v>35</v>
      </c>
      <c r="E20" s="4">
        <v>0.82499999999999996</v>
      </c>
      <c r="F20" s="5">
        <v>0</v>
      </c>
      <c r="G20" s="5">
        <f t="shared" si="0"/>
        <v>0</v>
      </c>
    </row>
    <row r="21" spans="1:7" ht="41.4" x14ac:dyDescent="0.3">
      <c r="A21" s="3" t="s">
        <v>39</v>
      </c>
      <c r="B21" s="3" t="s">
        <v>40</v>
      </c>
      <c r="C21" s="3" t="s">
        <v>41</v>
      </c>
      <c r="D21" s="3" t="s">
        <v>35</v>
      </c>
      <c r="E21" s="4">
        <v>0.82499999999999996</v>
      </c>
      <c r="F21" s="5">
        <v>0</v>
      </c>
      <c r="G21" s="5">
        <f t="shared" si="0"/>
        <v>0</v>
      </c>
    </row>
    <row r="22" spans="1:7" ht="41.4" x14ac:dyDescent="0.3">
      <c r="A22" s="3" t="s">
        <v>42</v>
      </c>
      <c r="B22" s="3" t="s">
        <v>43</v>
      </c>
      <c r="C22" s="3" t="s">
        <v>44</v>
      </c>
      <c r="D22" s="3" t="s">
        <v>35</v>
      </c>
      <c r="E22" s="4">
        <v>0.82499999999999996</v>
      </c>
      <c r="F22" s="5">
        <v>0</v>
      </c>
      <c r="G22" s="5">
        <f t="shared" si="0"/>
        <v>0</v>
      </c>
    </row>
    <row r="23" spans="1:7" ht="41.4" x14ac:dyDescent="0.3">
      <c r="A23" s="3" t="s">
        <v>45</v>
      </c>
      <c r="B23" s="3" t="s">
        <v>46</v>
      </c>
      <c r="C23" s="3" t="s">
        <v>47</v>
      </c>
      <c r="D23" s="3" t="s">
        <v>19</v>
      </c>
      <c r="E23" s="4">
        <v>132</v>
      </c>
      <c r="F23" s="5">
        <v>0</v>
      </c>
      <c r="G23" s="5">
        <f t="shared" si="0"/>
        <v>0</v>
      </c>
    </row>
    <row r="24" spans="1:7" ht="41.4" x14ac:dyDescent="0.3">
      <c r="A24" s="3" t="s">
        <v>48</v>
      </c>
      <c r="B24" s="3" t="s">
        <v>46</v>
      </c>
      <c r="C24" s="3" t="s">
        <v>49</v>
      </c>
      <c r="D24" s="3" t="s">
        <v>19</v>
      </c>
      <c r="E24" s="4">
        <v>18</v>
      </c>
      <c r="F24" s="5">
        <v>0</v>
      </c>
      <c r="G24" s="5">
        <f t="shared" si="0"/>
        <v>0</v>
      </c>
    </row>
    <row r="25" spans="1:7" ht="41.4" x14ac:dyDescent="0.3">
      <c r="A25" s="3" t="s">
        <v>50</v>
      </c>
      <c r="B25" s="3" t="s">
        <v>51</v>
      </c>
      <c r="C25" s="3" t="s">
        <v>52</v>
      </c>
      <c r="D25" s="3" t="s">
        <v>16</v>
      </c>
      <c r="E25" s="4">
        <v>79.5</v>
      </c>
      <c r="F25" s="5">
        <v>0</v>
      </c>
      <c r="G25" s="5">
        <f t="shared" si="0"/>
        <v>0</v>
      </c>
    </row>
    <row r="26" spans="1:7" ht="55.2" x14ac:dyDescent="0.3">
      <c r="A26" s="3" t="s">
        <v>53</v>
      </c>
      <c r="B26" s="3" t="s">
        <v>51</v>
      </c>
      <c r="C26" s="3" t="s">
        <v>54</v>
      </c>
      <c r="D26" s="3" t="s">
        <v>16</v>
      </c>
      <c r="E26" s="4">
        <v>13.75</v>
      </c>
      <c r="F26" s="5">
        <v>0</v>
      </c>
      <c r="G26" s="5">
        <f t="shared" si="0"/>
        <v>0</v>
      </c>
    </row>
    <row r="27" spans="1:7" ht="41.4" x14ac:dyDescent="0.3">
      <c r="A27" s="3" t="s">
        <v>55</v>
      </c>
      <c r="B27" s="3" t="s">
        <v>51</v>
      </c>
      <c r="C27" s="3" t="s">
        <v>56</v>
      </c>
      <c r="D27" s="3" t="s">
        <v>16</v>
      </c>
      <c r="E27" s="4">
        <v>17</v>
      </c>
      <c r="F27" s="5">
        <v>0</v>
      </c>
      <c r="G27" s="5">
        <f t="shared" si="0"/>
        <v>0</v>
      </c>
    </row>
    <row r="28" spans="1:7" ht="27.6" x14ac:dyDescent="0.3">
      <c r="A28" s="2" t="s">
        <v>6</v>
      </c>
      <c r="B28" s="2"/>
      <c r="C28" s="2" t="s">
        <v>57</v>
      </c>
      <c r="D28" s="2"/>
      <c r="E28" s="2"/>
      <c r="F28" s="6"/>
      <c r="G28" s="6"/>
    </row>
    <row r="29" spans="1:7" ht="27.6" x14ac:dyDescent="0.3">
      <c r="A29" s="3" t="s">
        <v>58</v>
      </c>
      <c r="B29" s="3" t="s">
        <v>59</v>
      </c>
      <c r="C29" s="3" t="s">
        <v>60</v>
      </c>
      <c r="D29" s="3" t="s">
        <v>61</v>
      </c>
      <c r="E29" s="4">
        <v>3</v>
      </c>
      <c r="F29" s="5">
        <v>0</v>
      </c>
      <c r="G29" s="5">
        <f t="shared" si="0"/>
        <v>0</v>
      </c>
    </row>
    <row r="30" spans="1:7" ht="41.4" x14ac:dyDescent="0.3">
      <c r="A30" s="3" t="s">
        <v>62</v>
      </c>
      <c r="B30" s="3" t="s">
        <v>59</v>
      </c>
      <c r="C30" s="3" t="s">
        <v>63</v>
      </c>
      <c r="D30" s="3" t="s">
        <v>61</v>
      </c>
      <c r="E30" s="4">
        <v>36</v>
      </c>
      <c r="F30" s="5">
        <v>0</v>
      </c>
      <c r="G30" s="5">
        <f t="shared" si="0"/>
        <v>0</v>
      </c>
    </row>
    <row r="31" spans="1:7" ht="41.4" x14ac:dyDescent="0.3">
      <c r="A31" s="3" t="s">
        <v>64</v>
      </c>
      <c r="B31" s="3" t="s">
        <v>59</v>
      </c>
      <c r="C31" s="3" t="s">
        <v>65</v>
      </c>
      <c r="D31" s="3" t="s">
        <v>61</v>
      </c>
      <c r="E31" s="4">
        <v>32</v>
      </c>
      <c r="F31" s="5">
        <v>0</v>
      </c>
      <c r="G31" s="5">
        <f t="shared" si="0"/>
        <v>0</v>
      </c>
    </row>
    <row r="32" spans="1:7" ht="41.4" x14ac:dyDescent="0.3">
      <c r="A32" s="3" t="s">
        <v>66</v>
      </c>
      <c r="B32" s="3" t="s">
        <v>67</v>
      </c>
      <c r="C32" s="3" t="s">
        <v>68</v>
      </c>
      <c r="D32" s="3" t="s">
        <v>69</v>
      </c>
      <c r="E32" s="4">
        <v>9</v>
      </c>
      <c r="F32" s="5">
        <v>0</v>
      </c>
      <c r="G32" s="5">
        <f t="shared" si="0"/>
        <v>0</v>
      </c>
    </row>
    <row r="33" spans="1:7" ht="41.4" x14ac:dyDescent="0.3">
      <c r="A33" s="3" t="s">
        <v>70</v>
      </c>
      <c r="B33" s="3" t="s">
        <v>71</v>
      </c>
      <c r="C33" s="3" t="s">
        <v>72</v>
      </c>
      <c r="D33" s="3" t="s">
        <v>19</v>
      </c>
      <c r="E33" s="4">
        <v>1</v>
      </c>
      <c r="F33" s="5">
        <v>0</v>
      </c>
      <c r="G33" s="5">
        <f t="shared" si="0"/>
        <v>0</v>
      </c>
    </row>
    <row r="34" spans="1:7" ht="41.4" x14ac:dyDescent="0.3">
      <c r="A34" s="3" t="s">
        <v>73</v>
      </c>
      <c r="B34" s="3" t="s">
        <v>74</v>
      </c>
      <c r="C34" s="3" t="s">
        <v>75</v>
      </c>
      <c r="D34" s="3" t="s">
        <v>76</v>
      </c>
      <c r="E34" s="4">
        <v>1</v>
      </c>
      <c r="F34" s="5">
        <v>0</v>
      </c>
      <c r="G34" s="5">
        <f t="shared" si="0"/>
        <v>0</v>
      </c>
    </row>
    <row r="35" spans="1:7" ht="69" x14ac:dyDescent="0.3">
      <c r="A35" s="3" t="s">
        <v>77</v>
      </c>
      <c r="B35" s="3" t="s">
        <v>78</v>
      </c>
      <c r="C35" s="3" t="s">
        <v>79</v>
      </c>
      <c r="D35" s="3" t="s">
        <v>19</v>
      </c>
      <c r="E35" s="4">
        <v>4</v>
      </c>
      <c r="F35" s="5">
        <v>0</v>
      </c>
      <c r="G35" s="5">
        <f t="shared" si="0"/>
        <v>0</v>
      </c>
    </row>
    <row r="36" spans="1:7" ht="27.6" x14ac:dyDescent="0.3">
      <c r="A36" s="3" t="s">
        <v>80</v>
      </c>
      <c r="B36" s="3" t="s">
        <v>81</v>
      </c>
      <c r="C36" s="3" t="s">
        <v>82</v>
      </c>
      <c r="D36" s="3" t="s">
        <v>19</v>
      </c>
      <c r="E36" s="4">
        <v>4</v>
      </c>
      <c r="F36" s="5">
        <v>0</v>
      </c>
      <c r="G36" s="5">
        <f t="shared" si="0"/>
        <v>0</v>
      </c>
    </row>
    <row r="37" spans="1:7" ht="41.4" x14ac:dyDescent="0.3">
      <c r="A37" s="3" t="s">
        <v>83</v>
      </c>
      <c r="B37" s="3" t="s">
        <v>84</v>
      </c>
      <c r="C37" s="3" t="s">
        <v>85</v>
      </c>
      <c r="D37" s="3" t="s">
        <v>76</v>
      </c>
      <c r="E37" s="4">
        <v>8</v>
      </c>
      <c r="F37" s="5">
        <v>0</v>
      </c>
      <c r="G37" s="5">
        <f t="shared" si="0"/>
        <v>0</v>
      </c>
    </row>
    <row r="38" spans="1:7" ht="41.4" x14ac:dyDescent="0.3">
      <c r="A38" s="3" t="s">
        <v>86</v>
      </c>
      <c r="B38" s="3" t="s">
        <v>87</v>
      </c>
      <c r="C38" s="3" t="s">
        <v>88</v>
      </c>
      <c r="D38" s="3" t="s">
        <v>19</v>
      </c>
      <c r="E38" s="4">
        <v>4</v>
      </c>
      <c r="F38" s="5">
        <v>0</v>
      </c>
      <c r="G38" s="5">
        <f t="shared" si="0"/>
        <v>0</v>
      </c>
    </row>
    <row r="39" spans="1:7" ht="69" x14ac:dyDescent="0.3">
      <c r="A39" s="3" t="s">
        <v>89</v>
      </c>
      <c r="B39" s="3" t="s">
        <v>87</v>
      </c>
      <c r="C39" s="3" t="s">
        <v>90</v>
      </c>
      <c r="D39" s="3" t="s">
        <v>19</v>
      </c>
      <c r="E39" s="4">
        <v>4</v>
      </c>
      <c r="F39" s="5">
        <v>0</v>
      </c>
      <c r="G39" s="5">
        <f t="shared" si="0"/>
        <v>0</v>
      </c>
    </row>
    <row r="40" spans="1:7" ht="27.6" x14ac:dyDescent="0.3">
      <c r="A40" s="3" t="s">
        <v>91</v>
      </c>
      <c r="B40" s="3" t="s">
        <v>92</v>
      </c>
      <c r="C40" s="3" t="s">
        <v>93</v>
      </c>
      <c r="D40" s="3" t="s">
        <v>94</v>
      </c>
      <c r="E40" s="4">
        <v>0.1</v>
      </c>
      <c r="F40" s="5">
        <v>0</v>
      </c>
      <c r="G40" s="5">
        <f t="shared" si="0"/>
        <v>0</v>
      </c>
    </row>
    <row r="41" spans="1:7" ht="27.6" x14ac:dyDescent="0.3">
      <c r="A41" s="3" t="s">
        <v>95</v>
      </c>
      <c r="B41" s="3" t="s">
        <v>96</v>
      </c>
      <c r="C41" s="3" t="s">
        <v>97</v>
      </c>
      <c r="D41" s="3" t="s">
        <v>98</v>
      </c>
      <c r="E41" s="4">
        <v>1</v>
      </c>
      <c r="F41" s="5">
        <v>0</v>
      </c>
      <c r="G41" s="5">
        <f t="shared" si="0"/>
        <v>0</v>
      </c>
    </row>
    <row r="42" spans="1:7" ht="27.6" x14ac:dyDescent="0.3">
      <c r="A42" s="3" t="s">
        <v>99</v>
      </c>
      <c r="B42" s="3" t="s">
        <v>100</v>
      </c>
      <c r="C42" s="3" t="s">
        <v>101</v>
      </c>
      <c r="D42" s="3" t="s">
        <v>102</v>
      </c>
      <c r="E42" s="4">
        <v>48</v>
      </c>
      <c r="F42" s="5">
        <v>0</v>
      </c>
      <c r="G42" s="5">
        <f t="shared" si="0"/>
        <v>0</v>
      </c>
    </row>
    <row r="43" spans="1:7" ht="27.6" x14ac:dyDescent="0.3">
      <c r="A43" s="2" t="s">
        <v>7</v>
      </c>
      <c r="B43" s="2"/>
      <c r="C43" s="2" t="s">
        <v>103</v>
      </c>
      <c r="D43" s="2"/>
      <c r="E43" s="2"/>
      <c r="F43" s="6"/>
      <c r="G43" s="6"/>
    </row>
    <row r="44" spans="1:7" ht="69" x14ac:dyDescent="0.3">
      <c r="A44" s="3" t="s">
        <v>104</v>
      </c>
      <c r="B44" s="3" t="s">
        <v>105</v>
      </c>
      <c r="C44" s="3" t="s">
        <v>106</v>
      </c>
      <c r="D44" s="3" t="s">
        <v>107</v>
      </c>
      <c r="E44" s="4">
        <v>32</v>
      </c>
      <c r="F44" s="5">
        <v>0</v>
      </c>
      <c r="G44" s="5">
        <f t="shared" si="0"/>
        <v>0</v>
      </c>
    </row>
    <row r="45" spans="1:7" ht="55.2" x14ac:dyDescent="0.3">
      <c r="A45" s="3" t="s">
        <v>108</v>
      </c>
      <c r="B45" s="3" t="s">
        <v>109</v>
      </c>
      <c r="C45" s="3" t="s">
        <v>110</v>
      </c>
      <c r="D45" s="3" t="s">
        <v>19</v>
      </c>
      <c r="E45" s="4">
        <v>56</v>
      </c>
      <c r="F45" s="5">
        <v>0</v>
      </c>
      <c r="G45" s="5">
        <f t="shared" si="0"/>
        <v>0</v>
      </c>
    </row>
    <row r="46" spans="1:7" ht="27.6" x14ac:dyDescent="0.3">
      <c r="A46" s="3" t="s">
        <v>111</v>
      </c>
      <c r="B46" s="3" t="s">
        <v>74</v>
      </c>
      <c r="C46" s="3" t="s">
        <v>112</v>
      </c>
      <c r="D46" s="3" t="s">
        <v>76</v>
      </c>
      <c r="E46" s="4">
        <v>7</v>
      </c>
      <c r="F46" s="5">
        <v>0</v>
      </c>
      <c r="G46" s="5">
        <f t="shared" si="0"/>
        <v>0</v>
      </c>
    </row>
    <row r="47" spans="1:7" ht="27.6" x14ac:dyDescent="0.3">
      <c r="A47" s="3" t="s">
        <v>113</v>
      </c>
      <c r="B47" s="3" t="s">
        <v>74</v>
      </c>
      <c r="C47" s="3" t="s">
        <v>114</v>
      </c>
      <c r="D47" s="3" t="s">
        <v>76</v>
      </c>
      <c r="E47" s="4">
        <v>5</v>
      </c>
      <c r="F47" s="5">
        <v>0</v>
      </c>
      <c r="G47" s="5">
        <f t="shared" si="0"/>
        <v>0</v>
      </c>
    </row>
    <row r="48" spans="1:7" ht="41.4" x14ac:dyDescent="0.3">
      <c r="A48" s="3" t="s">
        <v>115</v>
      </c>
      <c r="B48" s="3" t="s">
        <v>116</v>
      </c>
      <c r="C48" s="3" t="s">
        <v>117</v>
      </c>
      <c r="D48" s="3" t="s">
        <v>19</v>
      </c>
      <c r="E48" s="4">
        <v>9</v>
      </c>
      <c r="F48" s="5">
        <v>0</v>
      </c>
      <c r="G48" s="5">
        <f t="shared" si="0"/>
        <v>0</v>
      </c>
    </row>
    <row r="49" spans="1:7" ht="41.4" x14ac:dyDescent="0.3">
      <c r="A49" s="3" t="s">
        <v>118</v>
      </c>
      <c r="B49" s="3" t="s">
        <v>116</v>
      </c>
      <c r="C49" s="3" t="s">
        <v>119</v>
      </c>
      <c r="D49" s="3" t="s">
        <v>19</v>
      </c>
      <c r="E49" s="4">
        <v>3</v>
      </c>
      <c r="F49" s="5">
        <v>0</v>
      </c>
      <c r="G49" s="5">
        <f t="shared" si="0"/>
        <v>0</v>
      </c>
    </row>
    <row r="50" spans="1:7" ht="27.6" x14ac:dyDescent="0.3">
      <c r="A50" s="3" t="s">
        <v>120</v>
      </c>
      <c r="B50" s="3" t="s">
        <v>121</v>
      </c>
      <c r="C50" s="3" t="s">
        <v>122</v>
      </c>
      <c r="D50" s="3" t="s">
        <v>69</v>
      </c>
      <c r="E50" s="4">
        <v>30</v>
      </c>
      <c r="F50" s="5">
        <v>0</v>
      </c>
      <c r="G50" s="5">
        <f t="shared" si="0"/>
        <v>0</v>
      </c>
    </row>
    <row r="51" spans="1:7" ht="27.6" x14ac:dyDescent="0.3">
      <c r="A51" s="3" t="s">
        <v>123</v>
      </c>
      <c r="B51" s="3" t="s">
        <v>121</v>
      </c>
      <c r="C51" s="3" t="s">
        <v>124</v>
      </c>
      <c r="D51" s="3" t="s">
        <v>69</v>
      </c>
      <c r="E51" s="4">
        <v>24</v>
      </c>
      <c r="F51" s="5">
        <v>0</v>
      </c>
      <c r="G51" s="5">
        <f t="shared" si="0"/>
        <v>0</v>
      </c>
    </row>
    <row r="52" spans="1:7" ht="27.6" x14ac:dyDescent="0.3">
      <c r="A52" s="3" t="s">
        <v>125</v>
      </c>
      <c r="B52" s="3" t="s">
        <v>121</v>
      </c>
      <c r="C52" s="3" t="s">
        <v>126</v>
      </c>
      <c r="D52" s="3" t="s">
        <v>69</v>
      </c>
      <c r="E52" s="4">
        <v>10</v>
      </c>
      <c r="F52" s="5">
        <v>0</v>
      </c>
      <c r="G52" s="5">
        <f t="shared" si="0"/>
        <v>0</v>
      </c>
    </row>
    <row r="53" spans="1:7" ht="27.6" x14ac:dyDescent="0.3">
      <c r="A53" s="3" t="s">
        <v>127</v>
      </c>
      <c r="B53" s="3" t="s">
        <v>121</v>
      </c>
      <c r="C53" s="3" t="s">
        <v>128</v>
      </c>
      <c r="D53" s="3" t="s">
        <v>69</v>
      </c>
      <c r="E53" s="4">
        <v>24</v>
      </c>
      <c r="F53" s="5">
        <v>0</v>
      </c>
      <c r="G53" s="5">
        <f t="shared" si="0"/>
        <v>0</v>
      </c>
    </row>
    <row r="54" spans="1:7" ht="27.6" x14ac:dyDescent="0.3">
      <c r="A54" s="3" t="s">
        <v>129</v>
      </c>
      <c r="B54" s="3" t="s">
        <v>130</v>
      </c>
      <c r="C54" s="3" t="s">
        <v>131</v>
      </c>
      <c r="D54" s="3" t="s">
        <v>19</v>
      </c>
      <c r="E54" s="4">
        <v>1</v>
      </c>
      <c r="F54" s="5">
        <v>0</v>
      </c>
      <c r="G54" s="5">
        <f t="shared" si="0"/>
        <v>0</v>
      </c>
    </row>
    <row r="55" spans="1:7" ht="27.6" x14ac:dyDescent="0.3">
      <c r="A55" s="3" t="s">
        <v>132</v>
      </c>
      <c r="B55" s="3" t="s">
        <v>133</v>
      </c>
      <c r="C55" s="3" t="s">
        <v>134</v>
      </c>
      <c r="D55" s="3" t="s">
        <v>19</v>
      </c>
      <c r="E55" s="4">
        <v>8</v>
      </c>
      <c r="F55" s="5">
        <v>0</v>
      </c>
      <c r="G55" s="5">
        <f t="shared" si="0"/>
        <v>0</v>
      </c>
    </row>
    <row r="56" spans="1:7" ht="27.6" x14ac:dyDescent="0.3">
      <c r="A56" s="3" t="s">
        <v>135</v>
      </c>
      <c r="B56" s="3" t="s">
        <v>105</v>
      </c>
      <c r="C56" s="3" t="s">
        <v>136</v>
      </c>
      <c r="D56" s="3" t="s">
        <v>107</v>
      </c>
      <c r="E56" s="4">
        <v>8</v>
      </c>
      <c r="F56" s="5">
        <v>0</v>
      </c>
      <c r="G56" s="5">
        <f t="shared" si="0"/>
        <v>0</v>
      </c>
    </row>
    <row r="57" spans="1:7" ht="41.4" x14ac:dyDescent="0.3">
      <c r="A57" s="3" t="s">
        <v>137</v>
      </c>
      <c r="B57" s="3" t="s">
        <v>105</v>
      </c>
      <c r="C57" s="3" t="s">
        <v>138</v>
      </c>
      <c r="D57" s="3" t="s">
        <v>107</v>
      </c>
      <c r="E57" s="4">
        <v>12</v>
      </c>
      <c r="F57" s="5">
        <v>0</v>
      </c>
      <c r="G57" s="5">
        <f t="shared" si="0"/>
        <v>0</v>
      </c>
    </row>
    <row r="58" spans="1:7" ht="27.6" x14ac:dyDescent="0.3">
      <c r="A58" s="3" t="s">
        <v>139</v>
      </c>
      <c r="B58" s="3" t="s">
        <v>140</v>
      </c>
      <c r="C58" s="3" t="s">
        <v>141</v>
      </c>
      <c r="D58" s="3" t="s">
        <v>142</v>
      </c>
      <c r="E58" s="4">
        <v>1</v>
      </c>
      <c r="F58" s="5">
        <v>0</v>
      </c>
      <c r="G58" s="5">
        <f t="shared" si="0"/>
        <v>0</v>
      </c>
    </row>
    <row r="59" spans="1:7" ht="27.6" x14ac:dyDescent="0.3">
      <c r="A59" s="2" t="s">
        <v>8</v>
      </c>
      <c r="B59" s="2"/>
      <c r="C59" s="2" t="s">
        <v>143</v>
      </c>
      <c r="D59" s="2"/>
      <c r="E59" s="2"/>
      <c r="F59" s="6"/>
      <c r="G59" s="6"/>
    </row>
    <row r="60" spans="1:7" ht="27.6" x14ac:dyDescent="0.3">
      <c r="A60" s="3" t="s">
        <v>144</v>
      </c>
      <c r="B60" s="3" t="s">
        <v>145</v>
      </c>
      <c r="C60" s="3" t="s">
        <v>146</v>
      </c>
      <c r="D60" s="3" t="s">
        <v>16</v>
      </c>
      <c r="E60" s="4">
        <v>93.25</v>
      </c>
      <c r="F60" s="5">
        <v>0</v>
      </c>
      <c r="G60" s="5">
        <f t="shared" si="0"/>
        <v>0</v>
      </c>
    </row>
    <row r="61" spans="1:7" ht="41.4" x14ac:dyDescent="0.3">
      <c r="A61" s="3" t="s">
        <v>147</v>
      </c>
      <c r="B61" s="3" t="s">
        <v>148</v>
      </c>
      <c r="C61" s="3" t="s">
        <v>149</v>
      </c>
      <c r="D61" s="3" t="s">
        <v>150</v>
      </c>
      <c r="E61" s="4">
        <v>1</v>
      </c>
      <c r="F61" s="5">
        <v>0</v>
      </c>
      <c r="G61" s="5">
        <f t="shared" si="0"/>
        <v>0</v>
      </c>
    </row>
    <row r="62" spans="1:7" ht="27.6" x14ac:dyDescent="0.3">
      <c r="A62" s="3" t="s">
        <v>151</v>
      </c>
      <c r="B62" s="3" t="s">
        <v>148</v>
      </c>
      <c r="C62" s="3" t="s">
        <v>152</v>
      </c>
      <c r="D62" s="3" t="s">
        <v>150</v>
      </c>
      <c r="E62" s="4">
        <v>1</v>
      </c>
      <c r="F62" s="5">
        <v>0</v>
      </c>
      <c r="G62" s="5">
        <f t="shared" si="0"/>
        <v>0</v>
      </c>
    </row>
    <row r="63" spans="1:7" ht="14.4" customHeight="1" x14ac:dyDescent="0.3">
      <c r="A63" s="10" t="s">
        <v>154</v>
      </c>
      <c r="B63" s="11"/>
      <c r="C63" s="11"/>
      <c r="D63" s="11"/>
      <c r="E63" s="11"/>
      <c r="F63" s="12"/>
      <c r="G63" s="7">
        <f>SUM(G11:G62)</f>
        <v>0</v>
      </c>
    </row>
    <row r="64" spans="1:7" x14ac:dyDescent="0.3">
      <c r="A64" s="10" t="s">
        <v>155</v>
      </c>
      <c r="B64" s="11"/>
      <c r="C64" s="11"/>
      <c r="D64" s="11"/>
      <c r="E64" s="11"/>
      <c r="F64" s="12"/>
      <c r="G64" s="7">
        <f>ROUND(G63*23%,2)</f>
        <v>0</v>
      </c>
    </row>
    <row r="65" spans="1:7" ht="14.4" customHeight="1" x14ac:dyDescent="0.3">
      <c r="A65" s="10" t="s">
        <v>156</v>
      </c>
      <c r="B65" s="11"/>
      <c r="C65" s="11"/>
      <c r="D65" s="11"/>
      <c r="E65" s="11"/>
      <c r="F65" s="12"/>
      <c r="G65" s="7">
        <f>SUM(G63:G64)</f>
        <v>0</v>
      </c>
    </row>
    <row r="68" spans="1:7" ht="15.6" x14ac:dyDescent="0.3">
      <c r="A68" s="13" t="s">
        <v>159</v>
      </c>
      <c r="B68" s="13"/>
      <c r="C68" s="13"/>
      <c r="D68" s="13"/>
      <c r="E68" s="13"/>
      <c r="F68" s="13"/>
      <c r="G68" s="13"/>
    </row>
  </sheetData>
  <mergeCells count="4">
    <mergeCell ref="A63:F63"/>
    <mergeCell ref="A64:F64"/>
    <mergeCell ref="A65:F65"/>
    <mergeCell ref="A68:G68"/>
  </mergeCells>
  <pageMargins left="0.7" right="0.7" top="0.75" bottom="0.75" header="0.3" footer="0.3"/>
  <pageSetup paperSize="9" scale="55" fitToHeight="0" orientation="portrait" verticalDpi="0" r:id="rId1"/>
  <ignoredErrors>
    <ignoredError sqref="A10:B10 A28:B42 A11:B11 A8:B8 A9:B9 A12:B27 A43:B58 A59:B62 C10:G10 C28:F42 C11:E11 C8:E8 C12:F27 C43:F58 C59:F6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Tomasz Fiedler</cp:lastModifiedBy>
  <cp:lastPrinted>2024-12-03T07:52:06Z</cp:lastPrinted>
  <dcterms:created xsi:type="dcterms:W3CDTF">2024-10-29T15:22:16Z</dcterms:created>
  <dcterms:modified xsi:type="dcterms:W3CDTF">2024-12-03T09:57:42Z</dcterms:modified>
</cp:coreProperties>
</file>