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usz.kawalko\Desktop\warzywa mrożone\"/>
    </mc:Choice>
  </mc:AlternateContent>
  <xr:revisionPtr revIDLastSave="0" documentId="8_{6C963A50-C0B5-45C1-A059-ABDB1AD5903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ARZYWA I OWOCE MROŻONE" sheetId="2" r:id="rId1"/>
  </sheets>
  <definedNames>
    <definedName name="_xlnm.Print_Area" localSheetId="0">'WARZYWA I OWOCE MROŻONE'!$B$1:$K$54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6" i="2" l="1"/>
  <c r="I16" i="2"/>
  <c r="I3" i="2"/>
  <c r="I4" i="2"/>
  <c r="I6" i="2"/>
  <c r="I5" i="2"/>
  <c r="I7" i="2"/>
  <c r="I8" i="2"/>
  <c r="I9" i="2"/>
  <c r="I10" i="2"/>
  <c r="I11" i="2"/>
  <c r="I12" i="2"/>
  <c r="I13" i="2"/>
  <c r="I14" i="2"/>
  <c r="I15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41" i="2"/>
  <c r="I42" i="2"/>
  <c r="I43" i="2"/>
  <c r="I39" i="2"/>
  <c r="I40" i="2"/>
  <c r="I44" i="2"/>
  <c r="I45" i="2"/>
  <c r="I46" i="2"/>
  <c r="I47" i="2"/>
  <c r="G3" i="2"/>
  <c r="G4" i="2"/>
  <c r="G6" i="2"/>
  <c r="G5" i="2"/>
  <c r="G7" i="2"/>
  <c r="G8" i="2"/>
  <c r="G9" i="2"/>
  <c r="G10" i="2"/>
  <c r="G11" i="2"/>
  <c r="G12" i="2"/>
  <c r="G13" i="2"/>
  <c r="G14" i="2"/>
  <c r="G15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41" i="2"/>
  <c r="G42" i="2"/>
  <c r="G43" i="2"/>
  <c r="G39" i="2"/>
  <c r="G40" i="2"/>
  <c r="G44" i="2"/>
  <c r="G45" i="2"/>
  <c r="G46" i="2"/>
  <c r="G47" i="2"/>
  <c r="J27" i="2" l="1"/>
  <c r="J40" i="2"/>
  <c r="J35" i="2"/>
  <c r="J39" i="2"/>
  <c r="J34" i="2"/>
  <c r="J26" i="2"/>
  <c r="J18" i="2"/>
  <c r="J10" i="2"/>
  <c r="J33" i="2"/>
  <c r="J17" i="2"/>
  <c r="J46" i="2"/>
  <c r="J19" i="2"/>
  <c r="J11" i="2"/>
  <c r="J45" i="2"/>
  <c r="J38" i="2"/>
  <c r="J43" i="2"/>
  <c r="J25" i="2"/>
  <c r="J9" i="2"/>
  <c r="J42" i="2"/>
  <c r="J32" i="2"/>
  <c r="J24" i="2"/>
  <c r="J8" i="2"/>
  <c r="J4" i="2"/>
  <c r="J41" i="2"/>
  <c r="J31" i="2"/>
  <c r="J23" i="2"/>
  <c r="J15" i="2"/>
  <c r="J7" i="2"/>
  <c r="J16" i="2"/>
  <c r="J44" i="2"/>
  <c r="J37" i="2"/>
  <c r="J29" i="2"/>
  <c r="J21" i="2"/>
  <c r="J13" i="2"/>
  <c r="J5" i="2"/>
  <c r="J36" i="2"/>
  <c r="J28" i="2"/>
  <c r="J20" i="2"/>
  <c r="J12" i="2"/>
  <c r="J6" i="2"/>
  <c r="J47" i="2"/>
  <c r="J30" i="2"/>
  <c r="J22" i="2"/>
  <c r="J14" i="2"/>
  <c r="J3" i="2"/>
  <c r="G50" i="2"/>
  <c r="G5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57189A9-605C-47F7-95A5-BEB9DC5FEC90}" keepAlive="1" name="Zapytanie — Tabela2" description="Połączenie z zapytaniem „Tabela2” w skoroszycie." type="5" refreshedVersion="0" background="1">
    <dbPr connection="Provider=Microsoft.Mashup.OleDb.1;Data Source=$Workbook$;Location=Tabela2;Extended Properties=&quot;&quot;" command="SELECT * FROM [Tabela2]"/>
  </connection>
</connections>
</file>

<file path=xl/sharedStrings.xml><?xml version="1.0" encoding="utf-8"?>
<sst xmlns="http://schemas.openxmlformats.org/spreadsheetml/2006/main" count="152" uniqueCount="108">
  <si>
    <t>Jednostka</t>
  </si>
  <si>
    <t>Agrest</t>
  </si>
  <si>
    <t>kg</t>
  </si>
  <si>
    <t xml:space="preserve">Brokuly mrożone </t>
  </si>
  <si>
    <t>brokuly mrożone , kalibrowane od 40 do 60 mm, bez granulatu kolor ciemno- zielony,różyczki pozbawione łodyg , liści,zanieczyszczeń mechanicznych, organicznych i mineralnych,nie uszkodzone  przez choroby ,szkodniki ,utrzymane w temp min. -18°C przez cały proces produkcyjno-transportowy ,zachowujące swój smak, barwę i aromat po rozmrożeniu,opakowanie netto min 2,5-10 kg</t>
  </si>
  <si>
    <t>Dynia kosta mrozona</t>
  </si>
  <si>
    <t>Fasola szpar.ziel. Cała</t>
  </si>
  <si>
    <t>Fasola szpar.ziel. Cięta</t>
  </si>
  <si>
    <t>Fasola żółta. Cała</t>
  </si>
  <si>
    <t>Groszek zielony</t>
  </si>
  <si>
    <t xml:space="preserve">Jagody </t>
  </si>
  <si>
    <t xml:space="preserve">Jarmuż </t>
  </si>
  <si>
    <t>mrożone liście jarmużu bez łodyg, zdrowe , bez zanieczyszczeń mechanicznych ,organicznych i mineralnych opakowanie netto min 1-2,5 kg</t>
  </si>
  <si>
    <t>Kalafior mrozony</t>
  </si>
  <si>
    <t>kalafior mrozony rozyczki cale kalibrowane od 40 do 60 mm ,opakowanie netto min 2,5-10 kg  nie zbrylone,bez szronu i lodu, bez drobnego grysu, różyczki zdrowe,pozbawione długich łodyg,zanieczyszczeń mechanicznych ,organicznych i mineralnych,utrzymywane w procesie prod-transp. W temp-18°C</t>
  </si>
  <si>
    <t>Kukurydza mroz</t>
  </si>
  <si>
    <t>Maliny grys</t>
  </si>
  <si>
    <t>Maliny mrożone</t>
  </si>
  <si>
    <t>Marchew z groszkiem</t>
  </si>
  <si>
    <t>Marchewka duet</t>
  </si>
  <si>
    <t>Marchewka młoda mrożona</t>
  </si>
  <si>
    <t>Mieszanka chinska</t>
  </si>
  <si>
    <t>Mieszanka Europejska</t>
  </si>
  <si>
    <t>Mieszanka królewska</t>
  </si>
  <si>
    <t xml:space="preserve">Mieszanka meksykańska </t>
  </si>
  <si>
    <t>Mieszanka ratatouille</t>
  </si>
  <si>
    <t>Papryka cieta mroz</t>
  </si>
  <si>
    <t>Porzeczka  czerwona</t>
  </si>
  <si>
    <t>Porzeczka czarna</t>
  </si>
  <si>
    <t>Rabarbar</t>
  </si>
  <si>
    <t xml:space="preserve"> rabarbar mrożony bez zanieczyszczeń  mechanicznych, organicznych,lodu,utrzymane podczas cyklu podukc-transport w temp.około-18°C opakowanie netto min 1-2,5 kg</t>
  </si>
  <si>
    <t xml:space="preserve">Ser panierowany </t>
  </si>
  <si>
    <t>Szpinak mrozony liscie</t>
  </si>
  <si>
    <t>szpinak liscie mrozone , bez łodyg, uformowany lużno w kostkę,nie oszronione, utrzymana temp.min-18°C w cyklu produkcyjno-transport,po rozmrożeniu zachowujący naturalny kolor ,smak i aromat,opakowanie netto min 2,5-10 kg</t>
  </si>
  <si>
    <t>Szpinak siekany porcje</t>
  </si>
  <si>
    <t>szpinak siekany, mrozony, bez lodu,zanieczyszczeń mechanicznych i organicznych,utrzmany w temp. mrożenia przez cały cykl produkc.-transport ,po rozmrożeniu zachowujący swój kolor ,smak i aromat, opakowanie netto min 2,5-10 kg</t>
  </si>
  <si>
    <t>Śliwki mrożona b/pestek</t>
  </si>
  <si>
    <t xml:space="preserve">Truskawki bez szypułek kalibrowane  kl I </t>
  </si>
  <si>
    <t>truskawki bez szypułek ,bez zanieczyszczeń mechanicznych, organicznych ,uszkodzonych przez szkodniki , mrożone, opakowanie netto min 2,5-10 kg</t>
  </si>
  <si>
    <t xml:space="preserve">Wiśnie bez pestek </t>
  </si>
  <si>
    <t>wiśnie bez pestek mrożone ,bez zanieczyszczeń mechanicznych, organicznych,uszkodzonych przez szkodniki, opakowanie netto min 2,5-10 kg</t>
  </si>
  <si>
    <t>Włoszczyzna paski</t>
  </si>
  <si>
    <t xml:space="preserve">Żurawina </t>
  </si>
  <si>
    <t>Mix plastry z cukini mrożonej</t>
  </si>
  <si>
    <t xml:space="preserve">Granat ziarna mrozony </t>
  </si>
  <si>
    <t>Mieszanka warzyw do zupy jarzynowej -minimum 5 skladnikowa</t>
  </si>
  <si>
    <t>panierowany ser mrozony, opakowanie min 3kg-3,5 kg  ,waga 1szt od 100g utrzymane podczas procesu produk.-transportowego w temp,-18°C,po usmażeniu zachowujące swój kształt,zawartość ,smak i aromat</t>
  </si>
  <si>
    <t>Jagody mrożone bez zanieczyszczeń mechanicznych i organicznych, lużno zmrożone bez zbryleń , śladów rozmrażania, zachowujące aromat, barwę i smak po rozmrożeniu, opakowanie netto min 2,5-5 kg</t>
  </si>
  <si>
    <t>Marchew plastry żółta i czerwona  ,plastry karbowane ,opakowanie netto min 2,5-5 kg, bez lodu i zbryleń,zanieczyszczeń mechanicznych i organicznych,zachowana temp. W cyklu produk-transport -18°C</t>
  </si>
  <si>
    <t xml:space="preserve">warzywa mrożone - mieszanka: pomidory, cukinia, bakłażan , papryka czerwona, cebula, bez zanieczyszczeń mechanicznych i organicznych ,utrzymane w stałej temp.mrożenia, , opakowanie netto min 2,5-5 kg </t>
  </si>
  <si>
    <t>mrożona mieszanka żółtej i zielonej cukinii ,krojona w plastrach,bez zanieczyszczeń mechanicznych ,organicznych i mineralnych ,nie uszkodzona i utrzymana w stałej temp. min.-18°C w całym cyklu produkcyjno-transportowym opakowanie netto min 2,5-5 kg</t>
  </si>
  <si>
    <t>mrożona porzeczka czerwona , pozbawiona  zanieczyszczeń mechanicznych ,organicznych i mineralonych opakowanie opakowanie netto min 2,5-5 kg</t>
  </si>
  <si>
    <t>mrożona porzeczka czarna , pozbawiona  zanieczyszczeń mechanicznych ,organicznych i mineralonych opakowanie opakowanie netto min 2,5-5 kg</t>
  </si>
  <si>
    <t xml:space="preserve">Śliwki mrożone b/ pestek, węgierki ,nie kalibrowane, bez zanieczyszczeń mechanicznych i organicznych, zachowujące smak i aromat , opakowanie netto min 2,5 kg-5 kg </t>
  </si>
  <si>
    <t>mrożona fasola zielona szparagowa cała, zdrowa pozbawiona ogonków,zanieczyszczeń mechanicznych ,organicznych i mineralonych opakowanie netto min 2,5- 10 kg</t>
  </si>
  <si>
    <t>mrożona fasola zielona szparagowa, cięta,zdrowa pozbawiona ogonków,zanieczyszczeń mechanicznych ,organicznych i mineralonych opakowanie netto min 2,5-10 kg</t>
  </si>
  <si>
    <t>mrożona fasola żółta szparagowa,  cała zdrowa pozbawiona ogonków,zanieczyszczeń mechanicznych ,organicznych i mineralonych opakowanie netto min 2,5-10 kg</t>
  </si>
  <si>
    <t>groszek mrozony ,bez zanieczyszczeń mechanicznych ,organicznych ,lodu ,zbryleń ,opakowanie netto min 2,5-10  kg</t>
  </si>
  <si>
    <t>kukurydza mrozona ziarno, opakowanie netto min 2,5- 10 kg , bez lodu i szronu,ziarna zdrowe ,pozbawione zanieczyszczeń mechanicznych i organicznych,utrzymane w temp.-18°C podczas transportu</t>
  </si>
  <si>
    <t>maliny mrożone grys  bez szypułek, zanieczyszczeń mechanicznych,organicznych, uszkodzonych przez szkodniki, opakowanie netto min 2,5- 10 kg</t>
  </si>
  <si>
    <t>maliny mrożone, bez szypułek, zanieczyszczeń mechanicznych,organicznych, uszkodzonych przez szkodniki,opakowanie netto min 2,5- 10 kg</t>
  </si>
  <si>
    <t>mieszanka warzyw mrożonych, Skład: marchew czerwona plastry 25%, marchew żółta plastry 25%, fasola romano 25%, brokuły różczki 25%, ,możliwe są odchlenia +/- 4%, opakowanie netto min 2,5-5 kg, bez lodu i zbryleń,warzywa zdrowe ,bez zanieczyszczeń mechanicznych i organicznych</t>
  </si>
  <si>
    <t xml:space="preserve">mieszanka kompotowa, minimalnie 5 składnikowa mrożone owoce: śliwka b/p 50% ,wiśnia b/p 5%. Porzeczka czarna 20% truskawka 12%,jabłko 10%  możliwe są odchlenia +/- 4% bez zanieczyszczeń mechanicznych i organicznych ,utrzymane w stałej temp.mrożenia,opakowanie netto min 2,5-10 kg </t>
  </si>
  <si>
    <t>papryka cięta mrozona ,w trzech kolorach ,zdrowa, bez zanieczyszczeń mechanicznych, i organicznych, lodu i nadmiernej ilości szronu,utrzymana w temp.-18°C,opakowanie netto min 2,5-10 kg</t>
  </si>
  <si>
    <t>Jarzyny blanszowane  mrozone krojone ;marchew 45%,pietruszka paski 5%,seler w paski 25%,pasternak 20%pory krążk 5%,możliwe są odchlenia +/- 2 %  bez zanieczyszczeń mechanicznych,organicznych,lodu,utrzymane podczas cyklu podukc-transport w temp.około-18°C opakowanie netto min 2,5-10 kg</t>
  </si>
  <si>
    <t xml:space="preserve"> Mrożone purre owocu Marakuji brazylijskiej - odmiana żółta kwaśna 100% miąższ bez cukru (pulpa owocowa z Marakui, puree owocowe, sok z miąższem) z owoców Marakui - Passiflory - Męczennicy Jadalnej. opakowanie netto min 1,5 kg-2,5 kg</t>
  </si>
  <si>
    <t xml:space="preserve"> Mrożone purre z  owocu  Mango brazylijskie bardzo słodkie - naturalny miąższ bez cukru 100% owocu (puree owocowe, pulpa, sok z miąższem). opakowanie netto min 1,5 kg-2,5 kg</t>
  </si>
  <si>
    <t>Produkt</t>
  </si>
  <si>
    <t>Opis</t>
  </si>
  <si>
    <t>Cena netto</t>
  </si>
  <si>
    <t>Wartość netto</t>
  </si>
  <si>
    <t>Producent</t>
  </si>
  <si>
    <t>Ilość</t>
  </si>
  <si>
    <t xml:space="preserve">ziarna granatu, mrożone bez zanieczyszczeń, mechanicznych, organicznych,lodu,utrzymane podczas cyklu podukc-transport w temp.około-18°C opakowanie netto min 2,5 kg-5 kg </t>
  </si>
  <si>
    <t>mieszanka marchewki krojonej w kostkę i zielonego groszku skład: groszek zielony  20%, marchew kostka 80%, możliwe są odchlenia +/- 2%, bez lodu, zanieczyszczeń mechanicznych i organicznych i zbryleń ,utrzymane w temp.zamrożenia w cyklu produkc-transport ,opakowanie netto min 2,5-5 kg</t>
  </si>
  <si>
    <t>Marchew młoda mrożona ,bez lodu, zanieczyszczeń mechanicznych i organicznych i zbryleń ,utrzymane w temp.zamrożenia w cyklu produkc-transport ,opakowanie netto min 2,5-5 kg</t>
  </si>
  <si>
    <t xml:space="preserve">mieszanka warzyw mrożonych - typu chińska, skład: cebula 10% bambus 10%, grzyby chinskie mun 10% ,marchew paski 30%, por 13% , papryka czerwona 14%,kiełki fasoli mung 13%, możliwe są odchlenia +/- 2%, opakowanie netto min 2,5-5 kg, bez lodu i zbryleń,utrzymane w temp.-18°C w cyklu produkcja transport </t>
  </si>
  <si>
    <t>Puree Mango mrożone</t>
  </si>
  <si>
    <t>Puree Maracuja mrożone</t>
  </si>
  <si>
    <t>Owoc żurawiny mrożony bez zanieczyszczeń, mechanicznych, organicznych,lodu,utrzymane podczas cyklu podukc-transport w temp.około-18°C opakowanie netto min 1-2,5 kg</t>
  </si>
  <si>
    <t>wartość netto</t>
  </si>
  <si>
    <t>wartość vat 5%</t>
  </si>
  <si>
    <t>wartość vat 8%</t>
  </si>
  <si>
    <t>wartość vat 23%</t>
  </si>
  <si>
    <t>wartość brutto</t>
  </si>
  <si>
    <t xml:space="preserve">Mieszanka kompotowa  min. 5 składników </t>
  </si>
  <si>
    <t xml:space="preserve">mieszanka warzyw blanszowanych mrożonych, Skład: kalafior różyczk 33%, marchew plastry 27%, brokuł różyczki 40%  możliwe są odchlenia +/- 4%. opakowanie netto min 2,5-10 kg </t>
  </si>
  <si>
    <t xml:space="preserve"> mieszanka warzywna zawierająca  w składzie: fioletową fasolę ziarno, marchew, groszek, kukurydzę, paprykę czerwoną i zieloną, fasolkę zieloną. </t>
  </si>
  <si>
    <t>Stawka vat</t>
  </si>
  <si>
    <t>Wartość brutto</t>
  </si>
  <si>
    <t xml:space="preserve">Szparagi białe całe 1 kg
</t>
  </si>
  <si>
    <t>Puree z dyni 100% warzyw 2,5 kg</t>
  </si>
  <si>
    <t>Szparagi zielone całe mrożone 1 kg</t>
  </si>
  <si>
    <t>Brukselka mrożona</t>
  </si>
  <si>
    <t>Borówka brusznica mrożona</t>
  </si>
  <si>
    <t>Owoc borówki brusznicy mrożony mrożony bez zanieczyszczeń, mechanicznych, organicznych,lodu,utrzymane podczas cyklu podukc-transport w temp.około-18°C opakowanie netto min 2,5 do 10 kg</t>
  </si>
  <si>
    <t>Brukselka mrożona , kalibrowane od 40 do 60 mm, bez granulatu kolor zielony, pozbawione łodyg , zanieczyszczeń mechanicznych, organicznych i mineralnych,nie uszkodzone  przez choroby ,szkodniki ,utrzymane w temp min. -18°C przez cały proces produkcyjno-transportowy ,zachowujące swój smak, barwę i aromat po rozmrożeniu,opakowanie netto min 2,5-10 kg</t>
  </si>
  <si>
    <t>Puree z dyni min 99%  bez zagęszczaczy, polepszaczy smaku, bez glutenu opakowanie netto min 1,5 kg-2,5 kg</t>
  </si>
  <si>
    <t>Szparagi białe ,całe, nie połamane,bez zbryleń ,szronu,  zanieczyszczeń mechanicznych i organicznych, zachowujące smak i aromat , opakowanie netto 1-2 kg</t>
  </si>
  <si>
    <t>Szparagi zielone ,całe, nie połamane,bez zbryleń ,szronu,  zanieczyszczeń mechanicznych i organicznych, zachowujące smak i aromat , opakowanie netto 1-2 kg</t>
  </si>
  <si>
    <t>Owoc agrestu mrożony bez zanieczyszczeń, mechanicznych, organicznych,lodu,utrzymane podczas cyklu podukc-transport w temp.około-18°C opakowanie netto min 2,5 do 10 kg</t>
  </si>
  <si>
    <t>mrożona dynia w kostkach bez skórki  oczyszczona, zdrowa ,o właściwym aromacie ,barwie i smaku , utrzymana  w stałej temp.min-18°C ,opakowanie netto min 2,5- 10  kg</t>
  </si>
  <si>
    <t xml:space="preserve">mieszanka mrożonych warzyw blanszowanych  baza do zupy jarzynowej,skład:marchew kostka 25%, kalafior rózyczki 35% brokuły kostka 15%, fasola szparagowa10%, , por 5%,selerkostka 7%.,pasternak 3% możliwe są odchlenia +/- 2 % netto min 2,5-5 kg bez lodu i zbryleń,warzywa zdrowe ,pozbawione zanieczyszczeń organicznych i mechanicznych,utrzymane w cyklu producja-transport-18°c </t>
  </si>
  <si>
    <t>LP</t>
  </si>
  <si>
    <t>WARZYWA I OWOCE</t>
  </si>
  <si>
    <t>Wartość Vat</t>
  </si>
  <si>
    <t xml:space="preserve">Kalafior romanesco </t>
  </si>
  <si>
    <t>Kalafior Romanesco mrożony, o krótkiej nóżce kalibrowane od 40 do 60 mm ,opakowanie netto min 2,5-10 kg  nie zbrylone,bez szronu i lodu, bez drobnego grysu, różyczki zdrowe,pozbawione długich łodyg,zanieczyszczeń mechanicznych ,organicznych i mineralnych,utrzymywane w procesie prod-transp. W temp-18°C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</si>
</sst>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1" x14ac:knownFonts="1">
    <font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3F3F3F"/>
      <name val="Calibri"/>
      <family val="2"/>
      <charset val="238"/>
      <scheme val="minor"/>
    </font>
    <font>
      <b/>
      <sz val="22"/>
      <color theme="1"/>
      <name val="Arial"/>
      <family val="2"/>
      <charset val="238"/>
    </font>
    <font>
      <sz val="11"/>
      <color theme="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theme="6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7" fillId="3" borderId="1" applyNumberFormat="0" applyAlignment="0" applyProtection="0"/>
    <xf numFmtId="0" fontId="10" fillId="4" borderId="0" applyNumberFormat="0" applyBorder="0" applyAlignment="0" applyProtection="0"/>
  </cellStyleXfs>
  <cellXfs count="62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vertical="center" wrapText="1"/>
    </xf>
    <xf numFmtId="0" fontId="8" fillId="3" borderId="1" xfId="1" applyFont="1" applyAlignment="1" applyProtection="1">
      <alignment horizontal="center" vertical="center" wrapText="1"/>
      <protection locked="0"/>
    </xf>
    <xf numFmtId="0" fontId="8" fillId="3" borderId="1" xfId="1" applyFont="1" applyAlignment="1" applyProtection="1">
      <alignment horizontal="center" vertical="center"/>
      <protection locked="0"/>
    </xf>
    <xf numFmtId="0" fontId="8" fillId="3" borderId="1" xfId="1" applyFont="1" applyAlignment="1" applyProtection="1">
      <alignment horizontal="center" vertical="center" wrapText="1"/>
    </xf>
    <xf numFmtId="0" fontId="8" fillId="3" borderId="1" xfId="1" applyFont="1" applyAlignment="1" applyProtection="1">
      <alignment horizontal="center" vertical="center"/>
    </xf>
    <xf numFmtId="2" fontId="8" fillId="3" borderId="1" xfId="1" applyNumberFormat="1" applyFont="1" applyAlignment="1" applyProtection="1">
      <alignment horizontal="center" vertical="center"/>
      <protection locked="0"/>
    </xf>
    <xf numFmtId="9" fontId="8" fillId="3" borderId="1" xfId="1" applyNumberFormat="1" applyFont="1" applyAlignment="1" applyProtection="1">
      <alignment horizontal="center" vertical="center"/>
      <protection locked="0"/>
    </xf>
    <xf numFmtId="0" fontId="8" fillId="3" borderId="1" xfId="1" applyFont="1" applyAlignment="1" applyProtection="1">
      <alignment wrapText="1"/>
      <protection locked="0"/>
    </xf>
    <xf numFmtId="0" fontId="8" fillId="3" borderId="1" xfId="1" applyFont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Alignment="1" applyProtection="1">
      <alignment horizontal="center"/>
      <protection locked="0"/>
    </xf>
    <xf numFmtId="2" fontId="0" fillId="0" borderId="0" xfId="0" applyNumberFormat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8" fillId="3" borderId="1" xfId="1" applyFont="1" applyAlignment="1" applyProtection="1">
      <alignment horizontal="center" wrapText="1"/>
      <protection locked="0"/>
    </xf>
    <xf numFmtId="0" fontId="10" fillId="4" borderId="1" xfId="2" applyBorder="1" applyAlignment="1" applyProtection="1">
      <alignment horizontal="center" vertical="center"/>
      <protection locked="0"/>
    </xf>
    <xf numFmtId="0" fontId="10" fillId="4" borderId="1" xfId="2" applyBorder="1" applyAlignment="1" applyProtection="1">
      <alignment horizontal="center" vertical="center" wrapText="1"/>
      <protection locked="0"/>
    </xf>
    <xf numFmtId="0" fontId="10" fillId="4" borderId="1" xfId="2" applyBorder="1" applyAlignment="1">
      <alignment horizontal="center" vertical="center" wrapText="1"/>
    </xf>
    <xf numFmtId="2" fontId="10" fillId="4" borderId="1" xfId="2" applyNumberFormat="1" applyBorder="1" applyAlignment="1">
      <alignment horizontal="center" vertical="center" wrapText="1"/>
    </xf>
    <xf numFmtId="0" fontId="8" fillId="3" borderId="3" xfId="1" applyFont="1" applyBorder="1" applyAlignment="1" applyProtection="1">
      <alignment horizontal="center" vertical="center" wrapText="1"/>
    </xf>
    <xf numFmtId="0" fontId="8" fillId="3" borderId="3" xfId="1" applyFont="1" applyBorder="1" applyAlignment="1" applyProtection="1">
      <alignment horizontal="center" vertical="center"/>
    </xf>
    <xf numFmtId="0" fontId="8" fillId="3" borderId="3" xfId="1" applyFont="1" applyBorder="1" applyAlignment="1" applyProtection="1">
      <alignment horizontal="center" vertical="center"/>
      <protection locked="0"/>
    </xf>
    <xf numFmtId="2" fontId="8" fillId="3" borderId="3" xfId="1" applyNumberFormat="1" applyFont="1" applyBorder="1" applyAlignment="1" applyProtection="1">
      <alignment horizontal="center" vertical="center"/>
      <protection locked="0"/>
    </xf>
    <xf numFmtId="9" fontId="8" fillId="3" borderId="3" xfId="1" applyNumberFormat="1" applyFont="1" applyBorder="1" applyAlignment="1" applyProtection="1">
      <alignment horizontal="center" vertical="center"/>
      <protection locked="0"/>
    </xf>
    <xf numFmtId="0" fontId="8" fillId="3" borderId="4" xfId="1" applyFont="1" applyBorder="1" applyAlignment="1" applyProtection="1">
      <alignment horizontal="center" wrapText="1"/>
      <protection locked="0"/>
    </xf>
    <xf numFmtId="0" fontId="0" fillId="2" borderId="0" xfId="0" applyFill="1" applyAlignment="1">
      <alignment horizontal="center"/>
    </xf>
    <xf numFmtId="0" fontId="8" fillId="2" borderId="5" xfId="1" applyFont="1" applyFill="1" applyBorder="1" applyAlignment="1" applyProtection="1">
      <alignment horizontal="center" vertical="center"/>
    </xf>
    <xf numFmtId="0" fontId="8" fillId="2" borderId="5" xfId="1" applyFont="1" applyFill="1" applyBorder="1" applyAlignment="1" applyProtection="1">
      <alignment horizontal="center" vertical="center" wrapText="1"/>
    </xf>
    <xf numFmtId="0" fontId="8" fillId="2" borderId="5" xfId="1" applyFont="1" applyFill="1" applyBorder="1" applyAlignment="1" applyProtection="1">
      <alignment horizontal="center" vertical="center"/>
      <protection locked="0"/>
    </xf>
    <xf numFmtId="2" fontId="8" fillId="2" borderId="5" xfId="1" applyNumberFormat="1" applyFont="1" applyFill="1" applyBorder="1" applyAlignment="1" applyProtection="1">
      <alignment horizontal="center" vertical="center"/>
      <protection locked="0"/>
    </xf>
    <xf numFmtId="9" fontId="8" fillId="2" borderId="5" xfId="1" applyNumberFormat="1" applyFont="1" applyFill="1" applyBorder="1" applyAlignment="1" applyProtection="1">
      <alignment horizontal="center" vertical="center"/>
      <protection locked="0"/>
    </xf>
    <xf numFmtId="0" fontId="8" fillId="2" borderId="6" xfId="1" applyFont="1" applyFill="1" applyBorder="1" applyAlignment="1" applyProtection="1">
      <alignment horizontal="center" vertical="center"/>
    </xf>
    <xf numFmtId="0" fontId="8" fillId="2" borderId="6" xfId="1" applyFont="1" applyFill="1" applyBorder="1" applyAlignment="1" applyProtection="1">
      <alignment horizontal="center" vertical="center" wrapText="1"/>
    </xf>
    <xf numFmtId="0" fontId="8" fillId="2" borderId="6" xfId="1" applyFont="1" applyFill="1" applyBorder="1" applyAlignment="1" applyProtection="1">
      <alignment horizontal="center" vertical="center"/>
      <protection locked="0"/>
    </xf>
    <xf numFmtId="2" fontId="8" fillId="2" borderId="6" xfId="1" applyNumberFormat="1" applyFont="1" applyFill="1" applyBorder="1" applyAlignment="1" applyProtection="1">
      <alignment horizontal="center" vertical="center"/>
      <protection locked="0"/>
    </xf>
    <xf numFmtId="9" fontId="8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3" borderId="1" xfId="1" applyNumberFormat="1" applyFont="1" applyAlignment="1" applyProtection="1">
      <alignment horizontal="center"/>
      <protection locked="0"/>
    </xf>
    <xf numFmtId="164" fontId="8" fillId="3" borderId="1" xfId="1" applyNumberFormat="1" applyFont="1" applyAlignment="1" applyProtection="1">
      <alignment horizontal="center"/>
      <protection locked="0"/>
    </xf>
    <xf numFmtId="0" fontId="9" fillId="0" borderId="2" xfId="0" applyFont="1" applyBorder="1" applyAlignment="1">
      <alignment horizontal="center" vertical="center" wrapText="1"/>
    </xf>
    <xf numFmtId="164" fontId="8" fillId="3" borderId="4" xfId="1" applyNumberFormat="1" applyFont="1" applyBorder="1" applyAlignment="1" applyProtection="1">
      <alignment horizontal="center"/>
      <protection locked="0"/>
    </xf>
    <xf numFmtId="0" fontId="8" fillId="3" borderId="1" xfId="1" applyFont="1" applyAlignment="1" applyProtection="1">
      <alignment horizontal="center"/>
      <protection locked="0"/>
    </xf>
    <xf numFmtId="0" fontId="8" fillId="5" borderId="1" xfId="1" applyFont="1" applyFill="1" applyBorder="1" applyAlignment="1" applyProtection="1">
      <alignment horizontal="center" vertical="center" wrapText="1"/>
    </xf>
    <xf numFmtId="0" fontId="8" fillId="3" borderId="1" xfId="1" applyFont="1" applyBorder="1" applyAlignment="1" applyProtection="1">
      <alignment horizontal="center" vertical="center" wrapText="1"/>
    </xf>
    <xf numFmtId="0" fontId="8" fillId="3" borderId="1" xfId="1" applyFont="1" applyBorder="1" applyAlignment="1" applyProtection="1">
      <alignment horizontal="center" vertical="center"/>
    </xf>
    <xf numFmtId="0" fontId="8" fillId="3" borderId="1" xfId="1" applyFont="1" applyBorder="1" applyAlignment="1" applyProtection="1">
      <alignment horizontal="center" vertical="center"/>
      <protection locked="0"/>
    </xf>
    <xf numFmtId="2" fontId="8" fillId="3" borderId="1" xfId="1" applyNumberFormat="1" applyFont="1" applyBorder="1" applyAlignment="1" applyProtection="1">
      <alignment horizontal="center" vertical="center"/>
      <protection locked="0"/>
    </xf>
    <xf numFmtId="9" fontId="8" fillId="3" borderId="1" xfId="1" applyNumberFormat="1" applyFont="1" applyBorder="1" applyAlignment="1" applyProtection="1">
      <alignment horizontal="center" vertical="center"/>
      <protection locked="0"/>
    </xf>
    <xf numFmtId="0" fontId="8" fillId="5" borderId="1" xfId="1" applyFont="1" applyFill="1" applyBorder="1" applyAlignment="1" applyProtection="1">
      <alignment horizontal="center" vertical="center"/>
      <protection locked="0"/>
    </xf>
  </cellXfs>
  <cellStyles count="3">
    <cellStyle name="Akcent 3" xfId="2" builtinId="37"/>
    <cellStyle name="Dane wyjściowe" xfId="1" builtinId="21"/>
    <cellStyle name="Normalny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</font>
      <numFmt numFmtId="2" formatCode="0.00"/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</font>
      <numFmt numFmtId="2" formatCode="0.0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</font>
      <numFmt numFmtId="13" formatCode="0%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</font>
      <numFmt numFmtId="2" formatCode="0.00"/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</font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</font>
      <alignment horizontal="center" vertical="center" textRotation="0" wrapText="1" indent="0" justifyLastLine="0" shrinkToFit="0" readingOrder="0"/>
      <protection locked="1" hidden="0"/>
    </dxf>
    <dxf>
      <font>
        <b val="0"/>
      </font>
      <alignment horizontal="center" vertical="center" textRotation="0" indent="0" justifyLastLine="0" shrinkToFit="0" readingOrder="0"/>
      <protection locked="0" hidden="0"/>
    </dxf>
    <dxf>
      <alignment horizontal="center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a2" displayName="Tabela2" ref="B2:K47" totalsRowShown="0" headerRowDxfId="21" dataDxfId="20" headerRowCellStyle="Akcent 3" dataCellStyle="Dane wyjściowe">
  <autoFilter ref="B2:K47" xr:uid="{00000000-0009-0000-0100-000002000000}"/>
  <sortState xmlns:xlrd2="http://schemas.microsoft.com/office/spreadsheetml/2017/richdata2" ref="B3:K47">
    <sortCondition ref="B2:B47"/>
  </sortState>
  <tableColumns count="10">
    <tableColumn id="2" xr3:uid="{00000000-0010-0000-0000-000002000000}" name="Produkt" dataDxfId="19" totalsRowDxfId="18" dataCellStyle="Dane wyjściowe"/>
    <tableColumn id="3" xr3:uid="{00000000-0010-0000-0000-000003000000}" name="Opis" dataDxfId="17" totalsRowDxfId="16" dataCellStyle="Dane wyjściowe"/>
    <tableColumn id="4" xr3:uid="{00000000-0010-0000-0000-000004000000}" name="Jednostka" dataDxfId="15" totalsRowDxfId="14" dataCellStyle="Dane wyjściowe"/>
    <tableColumn id="10" xr3:uid="{00000000-0010-0000-0000-00000A000000}" name="Ilość" dataDxfId="13" totalsRowDxfId="12" dataCellStyle="Dane wyjściowe"/>
    <tableColumn id="5" xr3:uid="{00000000-0010-0000-0000-000005000000}" name="Cena netto" dataDxfId="11" totalsRowDxfId="10" dataCellStyle="Dane wyjściowe"/>
    <tableColumn id="6" xr3:uid="{00000000-0010-0000-0000-000006000000}" name="Wartość netto" dataDxfId="9" totalsRowDxfId="8" dataCellStyle="Dane wyjściowe">
      <calculatedColumnFormula>Tabela2[[#This Row],[Ilość]]*Tabela2[[#This Row],[Cena netto]]</calculatedColumnFormula>
    </tableColumn>
    <tableColumn id="9" xr3:uid="{00000000-0010-0000-0000-000009000000}" name="Stawka vat" dataDxfId="7" totalsRowDxfId="6" dataCellStyle="Dane wyjściowe"/>
    <tableColumn id="11" xr3:uid="{3E17ADEC-CD66-4D11-A24F-91705EDAF957}" name="Wartość Vat" dataDxfId="5" totalsRowDxfId="4" dataCellStyle="Dane wyjściowe">
      <calculatedColumnFormula>Tabela2[[#This Row],[Stawka vat]]*Tabela2[[#This Row],[Cena netto]]</calculatedColumnFormula>
    </tableColumn>
    <tableColumn id="7" xr3:uid="{00000000-0010-0000-0000-000007000000}" name="Wartość brutto" dataDxfId="3" totalsRowDxfId="2" dataCellStyle="Dane wyjściowe">
      <calculatedColumnFormula>Tabela2[[#This Row],[Wartość Vat]]+Tabela2[[#This Row],[Wartość netto]]</calculatedColumnFormula>
    </tableColumn>
    <tableColumn id="8" xr3:uid="{00000000-0010-0000-0000-000008000000}" name="Producent" dataDxfId="1" totalsRowDxfId="0" dataCellStyle="Dane wyjściowe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56"/>
  <sheetViews>
    <sheetView tabSelected="1" topLeftCell="C41" zoomScaleNormal="100" workbookViewId="0">
      <selection activeCell="D30" sqref="D30"/>
    </sheetView>
  </sheetViews>
  <sheetFormatPr defaultColWidth="9.109375" defaultRowHeight="14.4" x14ac:dyDescent="0.3"/>
  <cols>
    <col min="1" max="1" width="9.109375" style="10"/>
    <col min="2" max="2" width="25.109375" style="4" bestFit="1" customWidth="1"/>
    <col min="3" max="3" width="73.109375" style="5" customWidth="1"/>
    <col min="4" max="4" width="14.44140625" style="1" customWidth="1"/>
    <col min="5" max="5" width="10.33203125" style="1" customWidth="1"/>
    <col min="6" max="6" width="16.5546875" style="1" customWidth="1"/>
    <col min="7" max="7" width="15.109375" style="9" customWidth="1"/>
    <col min="8" max="9" width="14.44140625" style="1" customWidth="1"/>
    <col min="10" max="10" width="15.6640625" style="1" customWidth="1"/>
    <col min="11" max="11" width="27.6640625" style="6" customWidth="1"/>
    <col min="12" max="22" width="9.109375" style="1"/>
  </cols>
  <sheetData>
    <row r="1" spans="1:22" s="8" customFormat="1" ht="28.2" x14ac:dyDescent="0.3">
      <c r="A1" s="52" t="s">
        <v>104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11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s="3" customFormat="1" x14ac:dyDescent="0.3">
      <c r="A2" s="29" t="s">
        <v>103</v>
      </c>
      <c r="B2" s="30" t="s">
        <v>67</v>
      </c>
      <c r="C2" s="30" t="s">
        <v>68</v>
      </c>
      <c r="D2" s="29" t="s">
        <v>0</v>
      </c>
      <c r="E2" s="29" t="s">
        <v>72</v>
      </c>
      <c r="F2" s="31" t="s">
        <v>69</v>
      </c>
      <c r="G2" s="32" t="s">
        <v>70</v>
      </c>
      <c r="H2" s="31" t="s">
        <v>88</v>
      </c>
      <c r="I2" s="31" t="s">
        <v>105</v>
      </c>
      <c r="J2" s="31" t="s">
        <v>89</v>
      </c>
      <c r="K2" s="31" t="s">
        <v>71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43.2" x14ac:dyDescent="0.3">
      <c r="A3" s="15">
        <v>1</v>
      </c>
      <c r="B3" s="14" t="s">
        <v>1</v>
      </c>
      <c r="C3" s="14" t="s">
        <v>100</v>
      </c>
      <c r="D3" s="15" t="s">
        <v>2</v>
      </c>
      <c r="E3" s="15">
        <v>10</v>
      </c>
      <c r="F3" s="13"/>
      <c r="G3" s="16">
        <f>Tabela2[[#This Row],[Ilość]]*Tabela2[[#This Row],[Cena netto]]</f>
        <v>0</v>
      </c>
      <c r="H3" s="17"/>
      <c r="I3" s="16">
        <f>Tabela2[[#This Row],[Stawka vat]]*Tabela2[[#This Row],[Cena netto]]</f>
        <v>0</v>
      </c>
      <c r="J3" s="16">
        <f>Tabela2[[#This Row],[Wartość Vat]]+Tabela2[[#This Row],[Wartość netto]]</f>
        <v>0</v>
      </c>
      <c r="K3" s="13"/>
    </row>
    <row r="4" spans="1:22" ht="43.2" x14ac:dyDescent="0.3">
      <c r="A4" s="15">
        <v>2</v>
      </c>
      <c r="B4" s="14" t="s">
        <v>94</v>
      </c>
      <c r="C4" s="14" t="s">
        <v>95</v>
      </c>
      <c r="D4" s="15" t="s">
        <v>2</v>
      </c>
      <c r="E4" s="15">
        <v>5</v>
      </c>
      <c r="F4" s="13"/>
      <c r="G4" s="16">
        <f>Tabela2[[#This Row],[Ilość]]*Tabela2[[#This Row],[Cena netto]]</f>
        <v>0</v>
      </c>
      <c r="H4" s="17"/>
      <c r="I4" s="16">
        <f>Tabela2[[#This Row],[Stawka vat]]*Tabela2[[#This Row],[Cena netto]]</f>
        <v>0</v>
      </c>
      <c r="J4" s="16">
        <f>Tabela2[[#This Row],[Wartość Vat]]+Tabela2[[#This Row],[Wartość netto]]</f>
        <v>0</v>
      </c>
      <c r="K4" s="13"/>
    </row>
    <row r="5" spans="1:22" ht="72" x14ac:dyDescent="0.3">
      <c r="A5" s="15">
        <v>3</v>
      </c>
      <c r="B5" s="14" t="s">
        <v>3</v>
      </c>
      <c r="C5" s="14" t="s">
        <v>4</v>
      </c>
      <c r="D5" s="15" t="s">
        <v>2</v>
      </c>
      <c r="E5" s="15">
        <v>100</v>
      </c>
      <c r="F5" s="13"/>
      <c r="G5" s="16">
        <f>Tabela2[[#This Row],[Ilość]]*Tabela2[[#This Row],[Cena netto]]</f>
        <v>0</v>
      </c>
      <c r="H5" s="17"/>
      <c r="I5" s="16">
        <f>Tabela2[[#This Row],[Stawka vat]]*Tabela2[[#This Row],[Cena netto]]</f>
        <v>0</v>
      </c>
      <c r="J5" s="16">
        <f>Tabela2[[#This Row],[Wartość Vat]]+Tabela2[[#This Row],[Wartość netto]]</f>
        <v>0</v>
      </c>
      <c r="K5" s="13"/>
    </row>
    <row r="6" spans="1:22" ht="72" x14ac:dyDescent="0.3">
      <c r="A6" s="15">
        <v>4</v>
      </c>
      <c r="B6" s="14" t="s">
        <v>93</v>
      </c>
      <c r="C6" s="14" t="s">
        <v>96</v>
      </c>
      <c r="D6" s="15" t="s">
        <v>2</v>
      </c>
      <c r="E6" s="15">
        <v>60</v>
      </c>
      <c r="F6" s="13"/>
      <c r="G6" s="16">
        <f>Tabela2[[#This Row],[Ilość]]*Tabela2[[#This Row],[Cena netto]]</f>
        <v>0</v>
      </c>
      <c r="H6" s="17"/>
      <c r="I6" s="16">
        <f>Tabela2[[#This Row],[Stawka vat]]*Tabela2[[#This Row],[Cena netto]]</f>
        <v>0</v>
      </c>
      <c r="J6" s="16">
        <f>Tabela2[[#This Row],[Wartość Vat]]+Tabela2[[#This Row],[Wartość netto]]</f>
        <v>0</v>
      </c>
      <c r="K6" s="13"/>
    </row>
    <row r="7" spans="1:22" ht="28.8" x14ac:dyDescent="0.3">
      <c r="A7" s="15">
        <v>5</v>
      </c>
      <c r="B7" s="14" t="s">
        <v>5</v>
      </c>
      <c r="C7" s="14" t="s">
        <v>101</v>
      </c>
      <c r="D7" s="15" t="s">
        <v>2</v>
      </c>
      <c r="E7" s="15">
        <v>40</v>
      </c>
      <c r="F7" s="13"/>
      <c r="G7" s="16">
        <f>Tabela2[[#This Row],[Ilość]]*Tabela2[[#This Row],[Cena netto]]</f>
        <v>0</v>
      </c>
      <c r="H7" s="17"/>
      <c r="I7" s="16">
        <f>Tabela2[[#This Row],[Stawka vat]]*Tabela2[[#This Row],[Cena netto]]</f>
        <v>0</v>
      </c>
      <c r="J7" s="16">
        <f>Tabela2[[#This Row],[Wartość Vat]]+Tabela2[[#This Row],[Wartość netto]]</f>
        <v>0</v>
      </c>
      <c r="K7" s="13"/>
    </row>
    <row r="8" spans="1:22" ht="28.8" x14ac:dyDescent="0.3">
      <c r="A8" s="15">
        <v>6</v>
      </c>
      <c r="B8" s="14" t="s">
        <v>6</v>
      </c>
      <c r="C8" s="14" t="s">
        <v>54</v>
      </c>
      <c r="D8" s="15" t="s">
        <v>2</v>
      </c>
      <c r="E8" s="15">
        <v>80</v>
      </c>
      <c r="F8" s="13"/>
      <c r="G8" s="16">
        <f>Tabela2[[#This Row],[Ilość]]*Tabela2[[#This Row],[Cena netto]]</f>
        <v>0</v>
      </c>
      <c r="H8" s="17"/>
      <c r="I8" s="16">
        <f>Tabela2[[#This Row],[Stawka vat]]*Tabela2[[#This Row],[Cena netto]]</f>
        <v>0</v>
      </c>
      <c r="J8" s="16">
        <f>Tabela2[[#This Row],[Wartość Vat]]+Tabela2[[#This Row],[Wartość netto]]</f>
        <v>0</v>
      </c>
      <c r="K8" s="13"/>
    </row>
    <row r="9" spans="1:22" ht="43.2" x14ac:dyDescent="0.3">
      <c r="A9" s="15">
        <v>7</v>
      </c>
      <c r="B9" s="14" t="s">
        <v>7</v>
      </c>
      <c r="C9" s="14" t="s">
        <v>55</v>
      </c>
      <c r="D9" s="15" t="s">
        <v>2</v>
      </c>
      <c r="E9" s="15">
        <v>80</v>
      </c>
      <c r="F9" s="13"/>
      <c r="G9" s="16">
        <f>Tabela2[[#This Row],[Ilość]]*Tabela2[[#This Row],[Cena netto]]</f>
        <v>0</v>
      </c>
      <c r="H9" s="17"/>
      <c r="I9" s="16">
        <f>Tabela2[[#This Row],[Stawka vat]]*Tabela2[[#This Row],[Cena netto]]</f>
        <v>0</v>
      </c>
      <c r="J9" s="16">
        <f>Tabela2[[#This Row],[Wartość Vat]]+Tabela2[[#This Row],[Wartość netto]]</f>
        <v>0</v>
      </c>
      <c r="K9" s="13"/>
    </row>
    <row r="10" spans="1:22" ht="28.8" x14ac:dyDescent="0.3">
      <c r="A10" s="15">
        <v>8</v>
      </c>
      <c r="B10" s="14" t="s">
        <v>8</v>
      </c>
      <c r="C10" s="14" t="s">
        <v>56</v>
      </c>
      <c r="D10" s="15" t="s">
        <v>2</v>
      </c>
      <c r="E10" s="15">
        <v>80</v>
      </c>
      <c r="F10" s="13"/>
      <c r="G10" s="16">
        <f>Tabela2[[#This Row],[Ilość]]*Tabela2[[#This Row],[Cena netto]]</f>
        <v>0</v>
      </c>
      <c r="H10" s="17"/>
      <c r="I10" s="16">
        <f>Tabela2[[#This Row],[Stawka vat]]*Tabela2[[#This Row],[Cena netto]]</f>
        <v>0</v>
      </c>
      <c r="J10" s="16">
        <f>Tabela2[[#This Row],[Wartość Vat]]+Tabela2[[#This Row],[Wartość netto]]</f>
        <v>0</v>
      </c>
      <c r="K10" s="13"/>
    </row>
    <row r="11" spans="1:22" ht="43.2" x14ac:dyDescent="0.3">
      <c r="A11" s="15">
        <v>9</v>
      </c>
      <c r="B11" s="14" t="s">
        <v>44</v>
      </c>
      <c r="C11" s="14" t="s">
        <v>73</v>
      </c>
      <c r="D11" s="15" t="s">
        <v>2</v>
      </c>
      <c r="E11" s="15">
        <v>5</v>
      </c>
      <c r="F11" s="13"/>
      <c r="G11" s="16">
        <f>Tabela2[[#This Row],[Ilość]]*Tabela2[[#This Row],[Cena netto]]</f>
        <v>0</v>
      </c>
      <c r="H11" s="17"/>
      <c r="I11" s="16">
        <f>Tabela2[[#This Row],[Stawka vat]]*Tabela2[[#This Row],[Cena netto]]</f>
        <v>0</v>
      </c>
      <c r="J11" s="16">
        <f>Tabela2[[#This Row],[Wartość Vat]]+Tabela2[[#This Row],[Wartość netto]]</f>
        <v>0</v>
      </c>
      <c r="K11" s="13"/>
    </row>
    <row r="12" spans="1:22" ht="28.8" x14ac:dyDescent="0.3">
      <c r="A12" s="15">
        <v>10</v>
      </c>
      <c r="B12" s="14" t="s">
        <v>9</v>
      </c>
      <c r="C12" s="14" t="s">
        <v>57</v>
      </c>
      <c r="D12" s="15" t="s">
        <v>2</v>
      </c>
      <c r="E12" s="15">
        <v>50</v>
      </c>
      <c r="F12" s="13"/>
      <c r="G12" s="16">
        <f>Tabela2[[#This Row],[Ilość]]*Tabela2[[#This Row],[Cena netto]]</f>
        <v>0</v>
      </c>
      <c r="H12" s="17"/>
      <c r="I12" s="16">
        <f>Tabela2[[#This Row],[Stawka vat]]*Tabela2[[#This Row],[Cena netto]]</f>
        <v>0</v>
      </c>
      <c r="J12" s="16">
        <f>Tabela2[[#This Row],[Wartość Vat]]+Tabela2[[#This Row],[Wartość netto]]</f>
        <v>0</v>
      </c>
      <c r="K12" s="13"/>
    </row>
    <row r="13" spans="1:22" ht="43.2" x14ac:dyDescent="0.3">
      <c r="A13" s="15">
        <v>11</v>
      </c>
      <c r="B13" s="14" t="s">
        <v>10</v>
      </c>
      <c r="C13" s="14" t="s">
        <v>47</v>
      </c>
      <c r="D13" s="15" t="s">
        <v>2</v>
      </c>
      <c r="E13" s="15">
        <v>40</v>
      </c>
      <c r="F13" s="13"/>
      <c r="G13" s="16">
        <f>Tabela2[[#This Row],[Ilość]]*Tabela2[[#This Row],[Cena netto]]</f>
        <v>0</v>
      </c>
      <c r="H13" s="17"/>
      <c r="I13" s="16">
        <f>Tabela2[[#This Row],[Stawka vat]]*Tabela2[[#This Row],[Cena netto]]</f>
        <v>0</v>
      </c>
      <c r="J13" s="16">
        <f>Tabela2[[#This Row],[Wartość Vat]]+Tabela2[[#This Row],[Wartość netto]]</f>
        <v>0</v>
      </c>
      <c r="K13" s="13"/>
    </row>
    <row r="14" spans="1:22" ht="28.8" x14ac:dyDescent="0.3">
      <c r="A14" s="15">
        <v>12</v>
      </c>
      <c r="B14" s="14" t="s">
        <v>11</v>
      </c>
      <c r="C14" s="14" t="s">
        <v>12</v>
      </c>
      <c r="D14" s="15" t="s">
        <v>2</v>
      </c>
      <c r="E14" s="15">
        <v>20</v>
      </c>
      <c r="F14" s="13"/>
      <c r="G14" s="16">
        <f>Tabela2[[#This Row],[Ilość]]*Tabela2[[#This Row],[Cena netto]]</f>
        <v>0</v>
      </c>
      <c r="H14" s="17"/>
      <c r="I14" s="16">
        <f>Tabela2[[#This Row],[Stawka vat]]*Tabela2[[#This Row],[Cena netto]]</f>
        <v>0</v>
      </c>
      <c r="J14" s="16">
        <f>Tabela2[[#This Row],[Wartość Vat]]+Tabela2[[#This Row],[Wartość netto]]</f>
        <v>0</v>
      </c>
      <c r="K14" s="13"/>
    </row>
    <row r="15" spans="1:22" ht="57.6" x14ac:dyDescent="0.3">
      <c r="A15" s="15">
        <v>13</v>
      </c>
      <c r="B15" s="14" t="s">
        <v>13</v>
      </c>
      <c r="C15" s="14" t="s">
        <v>14</v>
      </c>
      <c r="D15" s="15" t="s">
        <v>2</v>
      </c>
      <c r="E15" s="15">
        <v>100</v>
      </c>
      <c r="F15" s="13"/>
      <c r="G15" s="16">
        <f>Tabela2[[#This Row],[Ilość]]*Tabela2[[#This Row],[Cena netto]]</f>
        <v>0</v>
      </c>
      <c r="H15" s="17"/>
      <c r="I15" s="16">
        <f>Tabela2[[#This Row],[Stawka vat]]*Tabela2[[#This Row],[Cena netto]]</f>
        <v>0</v>
      </c>
      <c r="J15" s="16">
        <f>Tabela2[[#This Row],[Wartość Vat]]+Tabela2[[#This Row],[Wartość netto]]</f>
        <v>0</v>
      </c>
      <c r="K15" s="13"/>
    </row>
    <row r="16" spans="1:22" ht="57.6" x14ac:dyDescent="0.3">
      <c r="A16" s="15">
        <v>14</v>
      </c>
      <c r="B16" s="55" t="s">
        <v>106</v>
      </c>
      <c r="C16" s="56" t="s">
        <v>107</v>
      </c>
      <c r="D16" s="57" t="s">
        <v>2</v>
      </c>
      <c r="E16" s="57">
        <v>50</v>
      </c>
      <c r="F16" s="58"/>
      <c r="G16" s="59">
        <f>Tabela2[[#This Row],[Ilość]]*Tabela2[[#This Row],[Cena netto]]</f>
        <v>0</v>
      </c>
      <c r="H16" s="60"/>
      <c r="I16" s="59">
        <f>Tabela2[[#This Row],[Stawka vat]]*Tabela2[[#This Row],[Cena netto]]</f>
        <v>0</v>
      </c>
      <c r="J16" s="59">
        <f>Tabela2[[#This Row],[Wartość Vat]]+Tabela2[[#This Row],[Wartość netto]]</f>
        <v>0</v>
      </c>
      <c r="K16" s="61"/>
    </row>
    <row r="17" spans="1:11" ht="43.2" x14ac:dyDescent="0.3">
      <c r="A17" s="15">
        <v>15</v>
      </c>
      <c r="B17" s="14" t="s">
        <v>15</v>
      </c>
      <c r="C17" s="14" t="s">
        <v>58</v>
      </c>
      <c r="D17" s="15" t="s">
        <v>2</v>
      </c>
      <c r="E17" s="15">
        <v>50</v>
      </c>
      <c r="F17" s="12"/>
      <c r="G17" s="16">
        <f>Tabela2[[#This Row],[Ilość]]*Tabela2[[#This Row],[Cena netto]]</f>
        <v>0</v>
      </c>
      <c r="H17" s="17"/>
      <c r="I17" s="16">
        <f>Tabela2[[#This Row],[Stawka vat]]*Tabela2[[#This Row],[Cena netto]]</f>
        <v>0</v>
      </c>
      <c r="J17" s="16">
        <f>Tabela2[[#This Row],[Wartość Vat]]+Tabela2[[#This Row],[Wartość netto]]</f>
        <v>0</v>
      </c>
      <c r="K17" s="13"/>
    </row>
    <row r="18" spans="1:11" ht="28.8" x14ac:dyDescent="0.3">
      <c r="A18" s="15">
        <v>16</v>
      </c>
      <c r="B18" s="14" t="s">
        <v>16</v>
      </c>
      <c r="C18" s="14" t="s">
        <v>59</v>
      </c>
      <c r="D18" s="15" t="s">
        <v>2</v>
      </c>
      <c r="E18" s="15">
        <v>60</v>
      </c>
      <c r="F18" s="13"/>
      <c r="G18" s="16">
        <f>Tabela2[[#This Row],[Ilość]]*Tabela2[[#This Row],[Cena netto]]</f>
        <v>0</v>
      </c>
      <c r="H18" s="17"/>
      <c r="I18" s="16">
        <f>Tabela2[[#This Row],[Stawka vat]]*Tabela2[[#This Row],[Cena netto]]</f>
        <v>0</v>
      </c>
      <c r="J18" s="16">
        <f>Tabela2[[#This Row],[Wartość Vat]]+Tabela2[[#This Row],[Wartość netto]]</f>
        <v>0</v>
      </c>
      <c r="K18" s="13"/>
    </row>
    <row r="19" spans="1:11" ht="28.8" x14ac:dyDescent="0.3">
      <c r="A19" s="15">
        <v>17</v>
      </c>
      <c r="B19" s="14" t="s">
        <v>17</v>
      </c>
      <c r="C19" s="14" t="s">
        <v>60</v>
      </c>
      <c r="D19" s="15" t="s">
        <v>2</v>
      </c>
      <c r="E19" s="15">
        <v>60</v>
      </c>
      <c r="F19" s="13"/>
      <c r="G19" s="16">
        <f>Tabela2[[#This Row],[Ilość]]*Tabela2[[#This Row],[Cena netto]]</f>
        <v>0</v>
      </c>
      <c r="H19" s="17"/>
      <c r="I19" s="16">
        <f>Tabela2[[#This Row],[Stawka vat]]*Tabela2[[#This Row],[Cena netto]]</f>
        <v>0</v>
      </c>
      <c r="J19" s="16">
        <f>Tabela2[[#This Row],[Wartość Vat]]+Tabela2[[#This Row],[Wartość netto]]</f>
        <v>0</v>
      </c>
      <c r="K19" s="13"/>
    </row>
    <row r="20" spans="1:11" ht="57.6" x14ac:dyDescent="0.3">
      <c r="A20" s="15">
        <v>18</v>
      </c>
      <c r="B20" s="14" t="s">
        <v>18</v>
      </c>
      <c r="C20" s="14" t="s">
        <v>74</v>
      </c>
      <c r="D20" s="15" t="s">
        <v>2</v>
      </c>
      <c r="E20" s="15">
        <v>150</v>
      </c>
      <c r="F20" s="13"/>
      <c r="G20" s="16">
        <f>Tabela2[[#This Row],[Ilość]]*Tabela2[[#This Row],[Cena netto]]</f>
        <v>0</v>
      </c>
      <c r="H20" s="17"/>
      <c r="I20" s="16">
        <f>Tabela2[[#This Row],[Stawka vat]]*Tabela2[[#This Row],[Cena netto]]</f>
        <v>0</v>
      </c>
      <c r="J20" s="16">
        <f>Tabela2[[#This Row],[Wartość Vat]]+Tabela2[[#This Row],[Wartość netto]]</f>
        <v>0</v>
      </c>
      <c r="K20" s="13"/>
    </row>
    <row r="21" spans="1:11" ht="43.2" x14ac:dyDescent="0.3">
      <c r="A21" s="15">
        <v>19</v>
      </c>
      <c r="B21" s="14" t="s">
        <v>19</v>
      </c>
      <c r="C21" s="14" t="s">
        <v>48</v>
      </c>
      <c r="D21" s="15" t="s">
        <v>2</v>
      </c>
      <c r="E21" s="15">
        <v>50</v>
      </c>
      <c r="F21" s="13"/>
      <c r="G21" s="16">
        <f>Tabela2[[#This Row],[Ilość]]*Tabela2[[#This Row],[Cena netto]]</f>
        <v>0</v>
      </c>
      <c r="H21" s="17"/>
      <c r="I21" s="16">
        <f>Tabela2[[#This Row],[Stawka vat]]*Tabela2[[#This Row],[Cena netto]]</f>
        <v>0</v>
      </c>
      <c r="J21" s="16">
        <f>Tabela2[[#This Row],[Wartość Vat]]+Tabela2[[#This Row],[Wartość netto]]</f>
        <v>0</v>
      </c>
      <c r="K21" s="13"/>
    </row>
    <row r="22" spans="1:11" ht="43.2" x14ac:dyDescent="0.3">
      <c r="A22" s="15">
        <v>20</v>
      </c>
      <c r="B22" s="14" t="s">
        <v>20</v>
      </c>
      <c r="C22" s="14" t="s">
        <v>75</v>
      </c>
      <c r="D22" s="15" t="s">
        <v>2</v>
      </c>
      <c r="E22" s="15">
        <v>50</v>
      </c>
      <c r="F22" s="13"/>
      <c r="G22" s="16">
        <f>Tabela2[[#This Row],[Ilość]]*Tabela2[[#This Row],[Cena netto]]</f>
        <v>0</v>
      </c>
      <c r="H22" s="17"/>
      <c r="I22" s="16">
        <f>Tabela2[[#This Row],[Stawka vat]]*Tabela2[[#This Row],[Cena netto]]</f>
        <v>0</v>
      </c>
      <c r="J22" s="16">
        <f>Tabela2[[#This Row],[Wartość Vat]]+Tabela2[[#This Row],[Wartość netto]]</f>
        <v>0</v>
      </c>
      <c r="K22" s="13"/>
    </row>
    <row r="23" spans="1:11" ht="57.6" x14ac:dyDescent="0.3">
      <c r="A23" s="15">
        <v>21</v>
      </c>
      <c r="B23" s="14" t="s">
        <v>21</v>
      </c>
      <c r="C23" s="14" t="s">
        <v>76</v>
      </c>
      <c r="D23" s="15" t="s">
        <v>2</v>
      </c>
      <c r="E23" s="15">
        <v>50</v>
      </c>
      <c r="F23" s="13"/>
      <c r="G23" s="16">
        <f>Tabela2[[#This Row],[Ilość]]*Tabela2[[#This Row],[Cena netto]]</f>
        <v>0</v>
      </c>
      <c r="H23" s="17"/>
      <c r="I23" s="16">
        <f>Tabela2[[#This Row],[Stawka vat]]*Tabela2[[#This Row],[Cena netto]]</f>
        <v>0</v>
      </c>
      <c r="J23" s="16">
        <f>Tabela2[[#This Row],[Wartość Vat]]+Tabela2[[#This Row],[Wartość netto]]</f>
        <v>0</v>
      </c>
      <c r="K23" s="13"/>
    </row>
    <row r="24" spans="1:11" ht="57.6" x14ac:dyDescent="0.3">
      <c r="A24" s="15">
        <v>22</v>
      </c>
      <c r="B24" s="14" t="s">
        <v>22</v>
      </c>
      <c r="C24" s="14" t="s">
        <v>61</v>
      </c>
      <c r="D24" s="15" t="s">
        <v>2</v>
      </c>
      <c r="E24" s="15">
        <v>80</v>
      </c>
      <c r="F24" s="13"/>
      <c r="G24" s="16">
        <f>Tabela2[[#This Row],[Ilość]]*Tabela2[[#This Row],[Cena netto]]</f>
        <v>0</v>
      </c>
      <c r="H24" s="17"/>
      <c r="I24" s="16">
        <f>Tabela2[[#This Row],[Stawka vat]]*Tabela2[[#This Row],[Cena netto]]</f>
        <v>0</v>
      </c>
      <c r="J24" s="16">
        <f>Tabela2[[#This Row],[Wartość Vat]]+Tabela2[[#This Row],[Wartość netto]]</f>
        <v>0</v>
      </c>
      <c r="K24" s="13"/>
    </row>
    <row r="25" spans="1:11" ht="57.6" x14ac:dyDescent="0.3">
      <c r="A25" s="15">
        <v>23</v>
      </c>
      <c r="B25" s="14" t="s">
        <v>85</v>
      </c>
      <c r="C25" s="14" t="s">
        <v>62</v>
      </c>
      <c r="D25" s="15" t="s">
        <v>2</v>
      </c>
      <c r="E25" s="15">
        <v>100</v>
      </c>
      <c r="F25" s="13"/>
      <c r="G25" s="16">
        <f>Tabela2[[#This Row],[Ilość]]*Tabela2[[#This Row],[Cena netto]]</f>
        <v>0</v>
      </c>
      <c r="H25" s="17"/>
      <c r="I25" s="16">
        <f>Tabela2[[#This Row],[Stawka vat]]*Tabela2[[#This Row],[Cena netto]]</f>
        <v>0</v>
      </c>
      <c r="J25" s="16">
        <f>Tabela2[[#This Row],[Wartość Vat]]+Tabela2[[#This Row],[Wartość netto]]</f>
        <v>0</v>
      </c>
      <c r="K25" s="13"/>
    </row>
    <row r="26" spans="1:11" ht="43.2" x14ac:dyDescent="0.3">
      <c r="A26" s="15">
        <v>24</v>
      </c>
      <c r="B26" s="14" t="s">
        <v>23</v>
      </c>
      <c r="C26" s="14" t="s">
        <v>86</v>
      </c>
      <c r="D26" s="15" t="s">
        <v>2</v>
      </c>
      <c r="E26" s="15">
        <v>80</v>
      </c>
      <c r="F26" s="13"/>
      <c r="G26" s="16">
        <f>Tabela2[[#This Row],[Ilość]]*Tabela2[[#This Row],[Cena netto]]</f>
        <v>0</v>
      </c>
      <c r="H26" s="17"/>
      <c r="I26" s="16">
        <f>Tabela2[[#This Row],[Stawka vat]]*Tabela2[[#This Row],[Cena netto]]</f>
        <v>0</v>
      </c>
      <c r="J26" s="16">
        <f>Tabela2[[#This Row],[Wartość Vat]]+Tabela2[[#This Row],[Wartość netto]]</f>
        <v>0</v>
      </c>
      <c r="K26" s="13"/>
    </row>
    <row r="27" spans="1:11" ht="28.8" x14ac:dyDescent="0.3">
      <c r="A27" s="15">
        <v>25</v>
      </c>
      <c r="B27" s="14" t="s">
        <v>24</v>
      </c>
      <c r="C27" s="14" t="s">
        <v>87</v>
      </c>
      <c r="D27" s="15" t="s">
        <v>2</v>
      </c>
      <c r="E27" s="15">
        <v>50</v>
      </c>
      <c r="F27" s="13"/>
      <c r="G27" s="16">
        <f>Tabela2[[#This Row],[Ilość]]*Tabela2[[#This Row],[Cena netto]]</f>
        <v>0</v>
      </c>
      <c r="H27" s="17"/>
      <c r="I27" s="16">
        <f>Tabela2[[#This Row],[Stawka vat]]*Tabela2[[#This Row],[Cena netto]]</f>
        <v>0</v>
      </c>
      <c r="J27" s="16">
        <f>Tabela2[[#This Row],[Wartość Vat]]+Tabela2[[#This Row],[Wartość netto]]</f>
        <v>0</v>
      </c>
      <c r="K27" s="13"/>
    </row>
    <row r="28" spans="1:11" ht="43.2" x14ac:dyDescent="0.3">
      <c r="A28" s="15">
        <v>26</v>
      </c>
      <c r="B28" s="14" t="s">
        <v>25</v>
      </c>
      <c r="C28" s="14" t="s">
        <v>49</v>
      </c>
      <c r="D28" s="15" t="s">
        <v>2</v>
      </c>
      <c r="E28" s="15">
        <v>30</v>
      </c>
      <c r="F28" s="13"/>
      <c r="G28" s="16">
        <f>Tabela2[[#This Row],[Ilość]]*Tabela2[[#This Row],[Cena netto]]</f>
        <v>0</v>
      </c>
      <c r="H28" s="17"/>
      <c r="I28" s="16">
        <f>Tabela2[[#This Row],[Stawka vat]]*Tabela2[[#This Row],[Cena netto]]</f>
        <v>0</v>
      </c>
      <c r="J28" s="16">
        <f>Tabela2[[#This Row],[Wartość Vat]]+Tabela2[[#This Row],[Wartość netto]]</f>
        <v>0</v>
      </c>
      <c r="K28" s="13"/>
    </row>
    <row r="29" spans="1:11" ht="72" x14ac:dyDescent="0.3">
      <c r="A29" s="15">
        <v>27</v>
      </c>
      <c r="B29" s="14" t="s">
        <v>45</v>
      </c>
      <c r="C29" s="14" t="s">
        <v>102</v>
      </c>
      <c r="D29" s="15" t="s">
        <v>2</v>
      </c>
      <c r="E29" s="15">
        <v>100</v>
      </c>
      <c r="F29" s="13"/>
      <c r="G29" s="16">
        <f>Tabela2[[#This Row],[Ilość]]*Tabela2[[#This Row],[Cena netto]]</f>
        <v>0</v>
      </c>
      <c r="H29" s="17"/>
      <c r="I29" s="16">
        <f>Tabela2[[#This Row],[Stawka vat]]*Tabela2[[#This Row],[Cena netto]]</f>
        <v>0</v>
      </c>
      <c r="J29" s="16">
        <f>Tabela2[[#This Row],[Wartość Vat]]+Tabela2[[#This Row],[Wartość netto]]</f>
        <v>0</v>
      </c>
      <c r="K29" s="13"/>
    </row>
    <row r="30" spans="1:11" ht="43.2" x14ac:dyDescent="0.3">
      <c r="A30" s="15">
        <v>28</v>
      </c>
      <c r="B30" s="14" t="s">
        <v>43</v>
      </c>
      <c r="C30" s="14" t="s">
        <v>50</v>
      </c>
      <c r="D30" s="15" t="s">
        <v>2</v>
      </c>
      <c r="E30" s="15">
        <v>80</v>
      </c>
      <c r="F30" s="13"/>
      <c r="G30" s="16">
        <f>Tabela2[[#This Row],[Ilość]]*Tabela2[[#This Row],[Cena netto]]</f>
        <v>0</v>
      </c>
      <c r="H30" s="17"/>
      <c r="I30" s="16">
        <f>Tabela2[[#This Row],[Stawka vat]]*Tabela2[[#This Row],[Cena netto]]</f>
        <v>0</v>
      </c>
      <c r="J30" s="16">
        <f>Tabela2[[#This Row],[Wartość Vat]]+Tabela2[[#This Row],[Wartość netto]]</f>
        <v>0</v>
      </c>
      <c r="K30" s="13"/>
    </row>
    <row r="31" spans="1:11" ht="43.2" x14ac:dyDescent="0.3">
      <c r="A31" s="15">
        <v>29</v>
      </c>
      <c r="B31" s="14" t="s">
        <v>26</v>
      </c>
      <c r="C31" s="14" t="s">
        <v>63</v>
      </c>
      <c r="D31" s="15" t="s">
        <v>2</v>
      </c>
      <c r="E31" s="15">
        <v>50</v>
      </c>
      <c r="F31" s="13"/>
      <c r="G31" s="16">
        <f>Tabela2[[#This Row],[Ilość]]*Tabela2[[#This Row],[Cena netto]]</f>
        <v>0</v>
      </c>
      <c r="H31" s="17"/>
      <c r="I31" s="16">
        <f>Tabela2[[#This Row],[Stawka vat]]*Tabela2[[#This Row],[Cena netto]]</f>
        <v>0</v>
      </c>
      <c r="J31" s="16">
        <f>Tabela2[[#This Row],[Wartość Vat]]+Tabela2[[#This Row],[Wartość netto]]</f>
        <v>0</v>
      </c>
      <c r="K31" s="13"/>
    </row>
    <row r="32" spans="1:11" ht="28.8" x14ac:dyDescent="0.3">
      <c r="A32" s="15">
        <v>30</v>
      </c>
      <c r="B32" s="14" t="s">
        <v>27</v>
      </c>
      <c r="C32" s="14" t="s">
        <v>51</v>
      </c>
      <c r="D32" s="15" t="s">
        <v>2</v>
      </c>
      <c r="E32" s="15">
        <v>20</v>
      </c>
      <c r="F32" s="13"/>
      <c r="G32" s="16">
        <f>Tabela2[[#This Row],[Ilość]]*Tabela2[[#This Row],[Cena netto]]</f>
        <v>0</v>
      </c>
      <c r="H32" s="17"/>
      <c r="I32" s="16">
        <f>Tabela2[[#This Row],[Stawka vat]]*Tabela2[[#This Row],[Cena netto]]</f>
        <v>0</v>
      </c>
      <c r="J32" s="16">
        <f>Tabela2[[#This Row],[Wartość Vat]]+Tabela2[[#This Row],[Wartość netto]]</f>
        <v>0</v>
      </c>
      <c r="K32" s="13"/>
    </row>
    <row r="33" spans="1:12" ht="28.8" x14ac:dyDescent="0.3">
      <c r="A33" s="15">
        <v>31</v>
      </c>
      <c r="B33" s="14" t="s">
        <v>28</v>
      </c>
      <c r="C33" s="14" t="s">
        <v>52</v>
      </c>
      <c r="D33" s="15" t="s">
        <v>2</v>
      </c>
      <c r="E33" s="15">
        <v>20</v>
      </c>
      <c r="F33" s="13"/>
      <c r="G33" s="16">
        <f>Tabela2[[#This Row],[Ilość]]*Tabela2[[#This Row],[Cena netto]]</f>
        <v>0</v>
      </c>
      <c r="H33" s="17"/>
      <c r="I33" s="16">
        <f>Tabela2[[#This Row],[Stawka vat]]*Tabela2[[#This Row],[Cena netto]]</f>
        <v>0</v>
      </c>
      <c r="J33" s="16">
        <f>Tabela2[[#This Row],[Wartość Vat]]+Tabela2[[#This Row],[Wartość netto]]</f>
        <v>0</v>
      </c>
      <c r="K33" s="13"/>
    </row>
    <row r="34" spans="1:12" ht="43.2" x14ac:dyDescent="0.3">
      <c r="A34" s="15">
        <v>32</v>
      </c>
      <c r="B34" s="14" t="s">
        <v>77</v>
      </c>
      <c r="C34" s="14" t="s">
        <v>66</v>
      </c>
      <c r="D34" s="15" t="s">
        <v>2</v>
      </c>
      <c r="E34" s="15">
        <v>10</v>
      </c>
      <c r="F34" s="13"/>
      <c r="G34" s="16">
        <f>Tabela2[[#This Row],[Ilość]]*Tabela2[[#This Row],[Cena netto]]</f>
        <v>0</v>
      </c>
      <c r="H34" s="17"/>
      <c r="I34" s="16">
        <f>Tabela2[[#This Row],[Stawka vat]]*Tabela2[[#This Row],[Cena netto]]</f>
        <v>0</v>
      </c>
      <c r="J34" s="16">
        <f>Tabela2[[#This Row],[Wartość Vat]]+Tabela2[[#This Row],[Wartość netto]]</f>
        <v>0</v>
      </c>
      <c r="K34" s="13"/>
    </row>
    <row r="35" spans="1:12" ht="43.2" x14ac:dyDescent="0.3">
      <c r="A35" s="15">
        <v>33</v>
      </c>
      <c r="B35" s="14" t="s">
        <v>78</v>
      </c>
      <c r="C35" s="14" t="s">
        <v>65</v>
      </c>
      <c r="D35" s="15" t="s">
        <v>2</v>
      </c>
      <c r="E35" s="15">
        <v>10</v>
      </c>
      <c r="F35" s="13"/>
      <c r="G35" s="16">
        <f>Tabela2[[#This Row],[Ilość]]*Tabela2[[#This Row],[Cena netto]]</f>
        <v>0</v>
      </c>
      <c r="H35" s="17"/>
      <c r="I35" s="16">
        <f>Tabela2[[#This Row],[Stawka vat]]*Tabela2[[#This Row],[Cena netto]]</f>
        <v>0</v>
      </c>
      <c r="J35" s="16">
        <f>Tabela2[[#This Row],[Wartość Vat]]+Tabela2[[#This Row],[Wartość netto]]</f>
        <v>0</v>
      </c>
      <c r="K35" s="18"/>
    </row>
    <row r="36" spans="1:12" ht="28.8" x14ac:dyDescent="0.3">
      <c r="A36" s="15">
        <v>34</v>
      </c>
      <c r="B36" s="14" t="s">
        <v>91</v>
      </c>
      <c r="C36" s="14" t="s">
        <v>97</v>
      </c>
      <c r="D36" s="15" t="s">
        <v>2</v>
      </c>
      <c r="E36" s="15">
        <v>10</v>
      </c>
      <c r="F36" s="13"/>
      <c r="G36" s="16">
        <f>Tabela2[[#This Row],[Ilość]]*Tabela2[[#This Row],[Cena netto]]</f>
        <v>0</v>
      </c>
      <c r="H36" s="17"/>
      <c r="I36" s="16">
        <f>Tabela2[[#This Row],[Stawka vat]]*Tabela2[[#This Row],[Cena netto]]</f>
        <v>0</v>
      </c>
      <c r="J36" s="16">
        <f>Tabela2[[#This Row],[Wartość Vat]]+Tabela2[[#This Row],[Wartość netto]]</f>
        <v>0</v>
      </c>
      <c r="K36" s="18"/>
    </row>
    <row r="37" spans="1:12" ht="28.8" x14ac:dyDescent="0.3">
      <c r="A37" s="15">
        <v>35</v>
      </c>
      <c r="B37" s="14" t="s">
        <v>29</v>
      </c>
      <c r="C37" s="14" t="s">
        <v>30</v>
      </c>
      <c r="D37" s="15" t="s">
        <v>2</v>
      </c>
      <c r="E37" s="15">
        <v>50</v>
      </c>
      <c r="F37" s="13"/>
      <c r="G37" s="16">
        <f>Tabela2[[#This Row],[Ilość]]*Tabela2[[#This Row],[Cena netto]]</f>
        <v>0</v>
      </c>
      <c r="H37" s="17"/>
      <c r="I37" s="16">
        <f>Tabela2[[#This Row],[Stawka vat]]*Tabela2[[#This Row],[Cena netto]]</f>
        <v>0</v>
      </c>
      <c r="J37" s="16">
        <f>Tabela2[[#This Row],[Wartość Vat]]+Tabela2[[#This Row],[Wartość netto]]</f>
        <v>0</v>
      </c>
      <c r="K37" s="13"/>
    </row>
    <row r="38" spans="1:12" ht="43.2" x14ac:dyDescent="0.3">
      <c r="A38" s="15">
        <v>36</v>
      </c>
      <c r="B38" s="14" t="s">
        <v>31</v>
      </c>
      <c r="C38" s="14" t="s">
        <v>46</v>
      </c>
      <c r="D38" s="15" t="s">
        <v>2</v>
      </c>
      <c r="E38" s="15">
        <v>20</v>
      </c>
      <c r="F38" s="13"/>
      <c r="G38" s="16">
        <f>Tabela2[[#This Row],[Ilość]]*Tabela2[[#This Row],[Cena netto]]</f>
        <v>0</v>
      </c>
      <c r="H38" s="17"/>
      <c r="I38" s="16">
        <f>Tabela2[[#This Row],[Stawka vat]]*Tabela2[[#This Row],[Cena netto]]</f>
        <v>0</v>
      </c>
      <c r="J38" s="16">
        <f>Tabela2[[#This Row],[Wartość Vat]]+Tabela2[[#This Row],[Wartość netto]]</f>
        <v>0</v>
      </c>
      <c r="K38" s="19"/>
    </row>
    <row r="39" spans="1:12" ht="28.8" x14ac:dyDescent="0.3">
      <c r="A39" s="15">
        <v>37</v>
      </c>
      <c r="B39" s="14" t="s">
        <v>90</v>
      </c>
      <c r="C39" s="14" t="s">
        <v>98</v>
      </c>
      <c r="D39" s="15" t="s">
        <v>2</v>
      </c>
      <c r="E39" s="15">
        <v>10</v>
      </c>
      <c r="F39" s="12"/>
      <c r="G39" s="16">
        <f>Tabela2[[#This Row],[Ilość]]*Tabela2[[#This Row],[Cena netto]]</f>
        <v>0</v>
      </c>
      <c r="H39" s="17"/>
      <c r="I39" s="16">
        <f>Tabela2[[#This Row],[Stawka vat]]*Tabela2[[#This Row],[Cena netto]]</f>
        <v>0</v>
      </c>
      <c r="J39" s="16">
        <f>Tabela2[[#This Row],[Wartość Vat]]+Tabela2[[#This Row],[Wartość netto]]</f>
        <v>0</v>
      </c>
      <c r="K39" s="13"/>
    </row>
    <row r="40" spans="1:12" ht="28.8" x14ac:dyDescent="0.3">
      <c r="A40" s="15">
        <v>38</v>
      </c>
      <c r="B40" s="14" t="s">
        <v>92</v>
      </c>
      <c r="C40" s="14" t="s">
        <v>99</v>
      </c>
      <c r="D40" s="15" t="s">
        <v>2</v>
      </c>
      <c r="E40" s="15">
        <v>10</v>
      </c>
      <c r="F40" s="12"/>
      <c r="G40" s="16">
        <f>Tabela2[[#This Row],[Ilość]]*Tabela2[[#This Row],[Cena netto]]</f>
        <v>0</v>
      </c>
      <c r="H40" s="17"/>
      <c r="I40" s="16">
        <f>Tabela2[[#This Row],[Stawka vat]]*Tabela2[[#This Row],[Cena netto]]</f>
        <v>0</v>
      </c>
      <c r="J40" s="16">
        <f>Tabela2[[#This Row],[Wartość Vat]]+Tabela2[[#This Row],[Wartość netto]]</f>
        <v>0</v>
      </c>
      <c r="K40" s="13"/>
    </row>
    <row r="41" spans="1:12" ht="43.2" x14ac:dyDescent="0.3">
      <c r="A41" s="15">
        <v>39</v>
      </c>
      <c r="B41" s="14" t="s">
        <v>32</v>
      </c>
      <c r="C41" s="14" t="s">
        <v>33</v>
      </c>
      <c r="D41" s="15" t="s">
        <v>2</v>
      </c>
      <c r="E41" s="15">
        <v>100</v>
      </c>
      <c r="F41" s="13"/>
      <c r="G41" s="16">
        <f>Tabela2[[#This Row],[Ilość]]*Tabela2[[#This Row],[Cena netto]]</f>
        <v>0</v>
      </c>
      <c r="H41" s="17"/>
      <c r="I41" s="16">
        <f>Tabela2[[#This Row],[Stawka vat]]*Tabela2[[#This Row],[Cena netto]]</f>
        <v>0</v>
      </c>
      <c r="J41" s="16">
        <f>Tabela2[[#This Row],[Wartość Vat]]+Tabela2[[#This Row],[Wartość netto]]</f>
        <v>0</v>
      </c>
      <c r="K41" s="13"/>
    </row>
    <row r="42" spans="1:12" ht="43.2" x14ac:dyDescent="0.3">
      <c r="A42" s="15">
        <v>40</v>
      </c>
      <c r="B42" s="14" t="s">
        <v>34</v>
      </c>
      <c r="C42" s="14" t="s">
        <v>35</v>
      </c>
      <c r="D42" s="15" t="s">
        <v>2</v>
      </c>
      <c r="E42" s="15">
        <v>100</v>
      </c>
      <c r="F42" s="13"/>
      <c r="G42" s="16">
        <f>Tabela2[[#This Row],[Ilość]]*Tabela2[[#This Row],[Cena netto]]</f>
        <v>0</v>
      </c>
      <c r="H42" s="17"/>
      <c r="I42" s="16">
        <f>Tabela2[[#This Row],[Stawka vat]]*Tabela2[[#This Row],[Cena netto]]</f>
        <v>0</v>
      </c>
      <c r="J42" s="16">
        <f>Tabela2[[#This Row],[Wartość Vat]]+Tabela2[[#This Row],[Wartość netto]]</f>
        <v>0</v>
      </c>
      <c r="K42" s="13"/>
    </row>
    <row r="43" spans="1:12" ht="43.2" x14ac:dyDescent="0.3">
      <c r="A43" s="15">
        <v>41</v>
      </c>
      <c r="B43" s="14" t="s">
        <v>36</v>
      </c>
      <c r="C43" s="14" t="s">
        <v>53</v>
      </c>
      <c r="D43" s="15" t="s">
        <v>2</v>
      </c>
      <c r="E43" s="15">
        <v>60</v>
      </c>
      <c r="F43" s="12"/>
      <c r="G43" s="16">
        <f>Tabela2[[#This Row],[Ilość]]*Tabela2[[#This Row],[Cena netto]]</f>
        <v>0</v>
      </c>
      <c r="H43" s="17"/>
      <c r="I43" s="16">
        <f>Tabela2[[#This Row],[Stawka vat]]*Tabela2[[#This Row],[Cena netto]]</f>
        <v>0</v>
      </c>
      <c r="J43" s="16">
        <f>Tabela2[[#This Row],[Wartość Vat]]+Tabela2[[#This Row],[Wartość netto]]</f>
        <v>0</v>
      </c>
      <c r="K43" s="13"/>
    </row>
    <row r="44" spans="1:12" ht="28.8" x14ac:dyDescent="0.3">
      <c r="A44" s="15">
        <v>42</v>
      </c>
      <c r="B44" s="14" t="s">
        <v>37</v>
      </c>
      <c r="C44" s="14" t="s">
        <v>38</v>
      </c>
      <c r="D44" s="15" t="s">
        <v>2</v>
      </c>
      <c r="E44" s="15">
        <v>50</v>
      </c>
      <c r="F44" s="13"/>
      <c r="G44" s="16">
        <f>Tabela2[[#This Row],[Ilość]]*Tabela2[[#This Row],[Cena netto]]</f>
        <v>0</v>
      </c>
      <c r="H44" s="17"/>
      <c r="I44" s="16">
        <f>Tabela2[[#This Row],[Stawka vat]]*Tabela2[[#This Row],[Cena netto]]</f>
        <v>0</v>
      </c>
      <c r="J44" s="16">
        <f>Tabela2[[#This Row],[Wartość Vat]]+Tabela2[[#This Row],[Wartość netto]]</f>
        <v>0</v>
      </c>
      <c r="K44" s="13"/>
    </row>
    <row r="45" spans="1:12" ht="28.8" x14ac:dyDescent="0.3">
      <c r="A45" s="15">
        <v>43</v>
      </c>
      <c r="B45" s="14" t="s">
        <v>39</v>
      </c>
      <c r="C45" s="14" t="s">
        <v>40</v>
      </c>
      <c r="D45" s="15" t="s">
        <v>2</v>
      </c>
      <c r="E45" s="15">
        <v>50</v>
      </c>
      <c r="F45" s="13"/>
      <c r="G45" s="16">
        <f>Tabela2[[#This Row],[Ilość]]*Tabela2[[#This Row],[Cena netto]]</f>
        <v>0</v>
      </c>
      <c r="H45" s="17"/>
      <c r="I45" s="16">
        <f>Tabela2[[#This Row],[Stawka vat]]*Tabela2[[#This Row],[Cena netto]]</f>
        <v>0</v>
      </c>
      <c r="J45" s="16">
        <f>Tabela2[[#This Row],[Wartość Vat]]+Tabela2[[#This Row],[Wartość netto]]</f>
        <v>0</v>
      </c>
      <c r="K45" s="13"/>
    </row>
    <row r="46" spans="1:12" ht="57.6" x14ac:dyDescent="0.3">
      <c r="A46" s="15">
        <v>44</v>
      </c>
      <c r="B46" s="14" t="s">
        <v>41</v>
      </c>
      <c r="C46" s="14" t="s">
        <v>64</v>
      </c>
      <c r="D46" s="15" t="s">
        <v>2</v>
      </c>
      <c r="E46" s="15">
        <v>150</v>
      </c>
      <c r="F46" s="13"/>
      <c r="G46" s="16">
        <f>Tabela2[[#This Row],[Ilość]]*Tabela2[[#This Row],[Cena netto]]</f>
        <v>0</v>
      </c>
      <c r="H46" s="17"/>
      <c r="I46" s="16">
        <f>Tabela2[[#This Row],[Stawka vat]]*Tabela2[[#This Row],[Cena netto]]</f>
        <v>0</v>
      </c>
      <c r="J46" s="16">
        <f>Tabela2[[#This Row],[Wartość Vat]]+Tabela2[[#This Row],[Wartość netto]]</f>
        <v>0</v>
      </c>
      <c r="K46" s="13"/>
    </row>
    <row r="47" spans="1:12" ht="43.2" x14ac:dyDescent="0.3">
      <c r="A47" s="15">
        <v>45</v>
      </c>
      <c r="B47" s="33" t="s">
        <v>42</v>
      </c>
      <c r="C47" s="33" t="s">
        <v>79</v>
      </c>
      <c r="D47" s="34" t="s">
        <v>2</v>
      </c>
      <c r="E47" s="34">
        <v>20</v>
      </c>
      <c r="F47" s="35"/>
      <c r="G47" s="36">
        <f>Tabela2[[#This Row],[Ilość]]*Tabela2[[#This Row],[Cena netto]]</f>
        <v>0</v>
      </c>
      <c r="H47" s="37"/>
      <c r="I47" s="36">
        <f>Tabela2[[#This Row],[Stawka vat]]*Tabela2[[#This Row],[Cena netto]]</f>
        <v>0</v>
      </c>
      <c r="J47" s="36">
        <f>Tabela2[[#This Row],[Wartość Vat]]+Tabela2[[#This Row],[Wartość netto]]</f>
        <v>0</v>
      </c>
      <c r="K47" s="35"/>
    </row>
    <row r="48" spans="1:12" x14ac:dyDescent="0.3">
      <c r="A48" s="40"/>
      <c r="B48" s="41"/>
      <c r="C48" s="41"/>
      <c r="D48" s="40"/>
      <c r="E48" s="40"/>
      <c r="F48" s="42"/>
      <c r="G48" s="43"/>
      <c r="H48" s="44"/>
      <c r="I48" s="43"/>
      <c r="J48" s="43"/>
      <c r="K48" s="42"/>
      <c r="L48" s="39"/>
    </row>
    <row r="49" spans="1:12" x14ac:dyDescent="0.3">
      <c r="A49" s="45"/>
      <c r="B49" s="46"/>
      <c r="C49" s="46"/>
      <c r="D49" s="45"/>
      <c r="E49" s="45"/>
      <c r="F49" s="47"/>
      <c r="G49" s="48"/>
      <c r="H49" s="49"/>
      <c r="I49" s="48"/>
      <c r="J49" s="48"/>
      <c r="K49" s="47"/>
      <c r="L49" s="39"/>
    </row>
    <row r="50" spans="1:12" x14ac:dyDescent="0.3">
      <c r="A50" s="20"/>
      <c r="B50" s="21"/>
      <c r="C50" s="22"/>
      <c r="D50" s="23"/>
      <c r="E50" s="23"/>
      <c r="F50" s="38" t="s">
        <v>80</v>
      </c>
      <c r="G50" s="53">
        <f>SUM(Tabela2[Wartość netto])</f>
        <v>0</v>
      </c>
      <c r="H50" s="53"/>
      <c r="I50" s="53"/>
      <c r="J50" s="53"/>
      <c r="K50" s="53"/>
    </row>
    <row r="51" spans="1:12" ht="30" customHeight="1" x14ac:dyDescent="0.3">
      <c r="A51" s="20"/>
      <c r="B51" s="21"/>
      <c r="C51" s="22"/>
      <c r="D51" s="23"/>
      <c r="E51" s="23"/>
      <c r="F51" s="28" t="s">
        <v>81</v>
      </c>
      <c r="G51" s="54"/>
      <c r="H51" s="54"/>
      <c r="I51" s="54"/>
      <c r="J51" s="54"/>
      <c r="K51" s="54"/>
    </row>
    <row r="52" spans="1:12" ht="30" customHeight="1" x14ac:dyDescent="0.3">
      <c r="A52" s="20"/>
      <c r="B52" s="21"/>
      <c r="C52" s="22"/>
      <c r="D52" s="23"/>
      <c r="E52" s="23"/>
      <c r="F52" s="28" t="s">
        <v>82</v>
      </c>
      <c r="G52" s="54"/>
      <c r="H52" s="54"/>
      <c r="I52" s="54"/>
      <c r="J52" s="54"/>
      <c r="K52" s="54"/>
    </row>
    <row r="53" spans="1:12" ht="30" customHeight="1" x14ac:dyDescent="0.3">
      <c r="A53" s="20"/>
      <c r="B53" s="24"/>
      <c r="C53" s="22"/>
      <c r="D53" s="25"/>
      <c r="E53" s="25"/>
      <c r="F53" s="28" t="s">
        <v>83</v>
      </c>
      <c r="G53" s="54"/>
      <c r="H53" s="54"/>
      <c r="I53" s="54"/>
      <c r="J53" s="54"/>
      <c r="K53" s="54"/>
    </row>
    <row r="54" spans="1:12" ht="30" customHeight="1" x14ac:dyDescent="0.3">
      <c r="A54" s="20"/>
      <c r="B54" s="24"/>
      <c r="C54" s="22"/>
      <c r="D54" s="25"/>
      <c r="E54" s="25"/>
      <c r="F54" s="28" t="s">
        <v>84</v>
      </c>
      <c r="G54" s="50">
        <f>SUM(J3:J47)</f>
        <v>0</v>
      </c>
      <c r="H54" s="51"/>
      <c r="I54" s="51"/>
      <c r="J54" s="51"/>
      <c r="K54" s="51"/>
    </row>
    <row r="55" spans="1:12" ht="30" customHeight="1" x14ac:dyDescent="0.3">
      <c r="A55" s="20"/>
      <c r="B55" s="24"/>
      <c r="C55" s="22"/>
      <c r="D55" s="25"/>
      <c r="E55" s="25"/>
      <c r="F55" s="25"/>
      <c r="G55" s="26"/>
      <c r="H55" s="25"/>
      <c r="I55" s="25"/>
      <c r="J55" s="25"/>
      <c r="K55" s="27"/>
    </row>
    <row r="56" spans="1:12" ht="30" customHeight="1" x14ac:dyDescent="0.3"/>
  </sheetData>
  <sheetProtection sheet="1" objects="1" scenarios="1"/>
  <mergeCells count="6">
    <mergeCell ref="G54:K54"/>
    <mergeCell ref="A1:K1"/>
    <mergeCell ref="G50:K50"/>
    <mergeCell ref="G51:K51"/>
    <mergeCell ref="G52:K52"/>
    <mergeCell ref="G53:K53"/>
  </mergeCells>
  <pageMargins left="0" right="0" top="0" bottom="0" header="0.31496062992125984" footer="0.31496062992125984"/>
  <pageSetup paperSize="9" scale="69" fitToHeight="0" orientation="landscape" r:id="rId1"/>
  <headerFooter>
    <oddHeader>&amp;F</oddHead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A 0 E A A B Q S w M E F A A C A A g A g k v 9 V G 3 e L G W k A A A A 9 w A A A B I A H A B D b 2 5 m a W c v U G F j a 2 F n Z S 5 4 b W w g o h g A K K A U A A A A A A A A A A A A A A A A A A A A A A A A A A A A h Y 9 N D o I w G E S v Q r q n f y a G k I + y c A s J i Y l x S 0 q F R i i E F s v d X H g k r y B G U X c u 5 8 1 b z N y v N 0 j n r g 0 u a r S 6 N w l i m K J A G d l X 2 t Q J m t w p j F A q o C j l u a x V s M j G x r O t E t Q 4 N 8 S E e O + x 3 + B + r A m n l J F j n u 1 l o 7 o S f W T 9 X w 6 1 s a 4 0 U i E B h 9 c Y w T G j W 8 x Y x D E F s l L I t f k a f B n 8 b H 8 g 7 K b W T a M S Q x s W G Z A 1 A n m f E A 9 Q S w M E F A A C A A g A g k v 9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J L / V Q o x Q 1 e B w E A A M s B A A A T A B w A R m 9 y b X V s Y X M v U 2 V j d G l v b j E u b S C i G A A o o B Q A A A A A A A A A A A A A A A A A A A A A A A A A A A B t k M F K w 0 A Q h u + B v M O y X l o I A U W 8 l J 6 C h 4 p o o Y G C p Y d J M m L I Z i f s T r Q h 5 O L F h / A x P H n W v J d r K k p N 9 7 L w f / P / P z M W U 8 5 J i 9 X + P 5 3 5 n u / Z B z C Y i R g S V H A m 5 k I h + 5 5 w r 3 8 3 H 2 9 Z / 0 x O v N y l q M K o N g Y 1 r 8 k U C V E x m b a b G y h x L n / c c t t t I t L s Z r b B P u R E 3 p U 5 a l d H g p t K u i w 3 r D C M D W h 7 T 6 a M S N W l j p s K 7 e S 3 M m h b e R 0 u Z S A W m i / O w 2 / c B a K V S 0 N Z X b A D L g 0 F 4 4 4 H / b b K 7 U i 8 w k y T 5 Q J G Z K G o f / 1 8 G e d H q E F o Z K a R Z w 2 G B 9 c h B 9 0 M e M X w V I B 4 B P 5 P / o y J q Y 8 4 h 5 1 S d 7 S D y m 7 q e 7 k + f s X Z F 1 B L A Q I t A B Q A A g A I A I J L / V R t 3 i x l p A A A A P c A A A A S A A A A A A A A A A A A A A A A A A A A A A B D b 2 5 m a W c v U G F j a 2 F n Z S 5 4 b W x Q S w E C L Q A U A A I A C A C C S / 1 U D 8 r p q 6 Q A A A D p A A A A E w A A A A A A A A A A A A A A A A D w A A A A W 0 N v b n R l b n R f V H l w Z X N d L n h t b F B L A Q I t A B Q A A g A I A I J L / V Q o x Q 1 e B w E A A M s B A A A T A A A A A A A A A A A A A A A A A O E B A A B G b 3 J t d W x h c y 9 T Z W N 0 a W 9 u M S 5 t U E s F B g A A A A A D A A M A w g A A A D U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i A N A A A A A A A A / g w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E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d p Z 2 F j a m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D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c t M j h U M T U 6 N D k 6 N T Y u O D E 5 N z Y w N l o i I C 8 + P E V u d H J 5 I F R 5 c G U 9 I k Z p b G x D b 2 x 1 b W 5 U e X B l c y I g V m F s d W U 9 I n N B d 1 l H Q m d N R 0 F B Q U F C Z z 0 9 I i A v P j x F b n R y e S B U e X B l P S J G a W x s Q 2 9 s d W 1 u T m F t Z X M i I F Z h b H V l P S J z W y Z x d W 9 0 O 0 w u U C Z x d W 9 0 O y w m c X V v d D t Q c m 9 k d W t 0 J n F 1 b 3 Q 7 L C Z x d W 9 0 O 0 9 w a X M m c X V v d D s s J n F 1 b 3 Q 7 S m V k b m 9 z d G t h J n F 1 b 3 Q 7 L C Z x d W 9 0 O 0 l s b 8 W b x I c m c X V v d D s s J n F 1 b 3 Q 7 Q 2 V u Y S B u Z X R 0 b y Z x d W 9 0 O y w m c X V v d D t X Y X J 0 b 8 W b x I c g b m V 0 d G 8 m c X V v d D s s J n F 1 b 3 Q 7 U 3 R h d 2 t h I H Z h d C Z x d W 9 0 O y w m c X V v d D t X Y X J 0 b 8 W b x I c g Y n J 1 d H R v J n F 1 b 3 Q 7 L C Z x d W 9 0 O 1 B y b 2 R 1 Y 2 V u d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l b G E y L 0 F 1 d G 9 S Z W 1 v d m V k Q 2 9 s d W 1 u c z E u e 0 w u U C w w f S Z x d W 9 0 O y w m c X V v d D t T Z W N 0 a W 9 u M S 9 U Y W J l b G E y L 0 F 1 d G 9 S Z W 1 v d m V k Q 2 9 s d W 1 u c z E u e 1 B y b 2 R 1 a 3 Q s M X 0 m c X V v d D s s J n F 1 b 3 Q 7 U 2 V j d G l v b j E v V G F i Z W x h M i 9 B d X R v U m V t b 3 Z l Z E N v b H V t b n M x L n t P c G l z L D J 9 J n F 1 b 3 Q 7 L C Z x d W 9 0 O 1 N l Y 3 R p b 2 4 x L 1 R h Y m V s Y T I v Q X V 0 b 1 J l b W 9 2 Z W R D b 2 x 1 b W 5 z M S 5 7 S m V k b m 9 z d G t h L D N 9 J n F 1 b 3 Q 7 L C Z x d W 9 0 O 1 N l Y 3 R p b 2 4 x L 1 R h Y m V s Y T I v Q X V 0 b 1 J l b W 9 2 Z W R D b 2 x 1 b W 5 z M S 5 7 S W x v x Z v E h y w 0 f S Z x d W 9 0 O y w m c X V v d D t T Z W N 0 a W 9 u M S 9 U Y W J l b G E y L 0 F 1 d G 9 S Z W 1 v d m V k Q 2 9 s d W 1 u c z E u e 0 N l b m E g b m V 0 d G 8 s N X 0 m c X V v d D s s J n F 1 b 3 Q 7 U 2 V j d G l v b j E v V G F i Z W x h M i 9 B d X R v U m V t b 3 Z l Z E N v b H V t b n M x L n t X Y X J 0 b 8 W b x I c g b m V 0 d G 8 s N n 0 m c X V v d D s s J n F 1 b 3 Q 7 U 2 V j d G l v b j E v V G F i Z W x h M i 9 B d X R v U m V t b 3 Z l Z E N v b H V t b n M x L n t T d G F 3 a 2 E g d m F 0 L D d 9 J n F 1 b 3 Q 7 L C Z x d W 9 0 O 1 N l Y 3 R p b 2 4 x L 1 R h Y m V s Y T I v Q X V 0 b 1 J l b W 9 2 Z W R D b 2 x 1 b W 5 z M S 5 7 V 2 F y d G / F m 8 S H I G J y d X R 0 b y w 4 f S Z x d W 9 0 O y w m c X V v d D t T Z W N 0 a W 9 u M S 9 U Y W J l b G E y L 0 F 1 d G 9 S Z W 1 v d m V k Q 2 9 s d W 1 u c z E u e 1 B y b 2 R 1 Y 2 V u d C w 5 f S Z x d W 9 0 O 1 0 s J n F 1 b 3 Q 7 Q 2 9 s d W 1 u Q 2 9 1 b n Q m c X V v d D s 6 M T A s J n F 1 b 3 Q 7 S 2 V 5 Q 2 9 s d W 1 u T m F t Z X M m c X V v d D s 6 W 1 0 s J n F 1 b 3 Q 7 Q 2 9 s d W 1 u S W R l b n R p d G l l c y Z x d W 9 0 O z p b J n F 1 b 3 Q 7 U 2 V j d G l v b j E v V G F i Z W x h M i 9 B d X R v U m V t b 3 Z l Z E N v b H V t b n M x L n t M L l A s M H 0 m c X V v d D s s J n F 1 b 3 Q 7 U 2 V j d G l v b j E v V G F i Z W x h M i 9 B d X R v U m V t b 3 Z l Z E N v b H V t b n M x L n t Q c m 9 k d W t 0 L D F 9 J n F 1 b 3 Q 7 L C Z x d W 9 0 O 1 N l Y 3 R p b 2 4 x L 1 R h Y m V s Y T I v Q X V 0 b 1 J l b W 9 2 Z W R D b 2 x 1 b W 5 z M S 5 7 T 3 B p c y w y f S Z x d W 9 0 O y w m c X V v d D t T Z W N 0 a W 9 u M S 9 U Y W J l b G E y L 0 F 1 d G 9 S Z W 1 v d m V k Q 2 9 s d W 1 u c z E u e 0 p l Z G 5 v c 3 R r Y S w z f S Z x d W 9 0 O y w m c X V v d D t T Z W N 0 a W 9 u M S 9 U Y W J l b G E y L 0 F 1 d G 9 S Z W 1 v d m V k Q 2 9 s d W 1 u c z E u e 0 l s b 8 W b x I c s N H 0 m c X V v d D s s J n F 1 b 3 Q 7 U 2 V j d G l v b j E v V G F i Z W x h M i 9 B d X R v U m V t b 3 Z l Z E N v b H V t b n M x L n t D Z W 5 h I G 5 l d H R v L D V 9 J n F 1 b 3 Q 7 L C Z x d W 9 0 O 1 N l Y 3 R p b 2 4 x L 1 R h Y m V s Y T I v Q X V 0 b 1 J l b W 9 2 Z W R D b 2 x 1 b W 5 z M S 5 7 V 2 F y d G / F m 8 S H I G 5 l d H R v L D Z 9 J n F 1 b 3 Q 7 L C Z x d W 9 0 O 1 N l Y 3 R p b 2 4 x L 1 R h Y m V s Y T I v Q X V 0 b 1 J l b W 9 2 Z W R D b 2 x 1 b W 5 z M S 5 7 U 3 R h d 2 t h I H Z h d C w 3 f S Z x d W 9 0 O y w m c X V v d D t T Z W N 0 a W 9 u M S 9 U Y W J l b G E y L 0 F 1 d G 9 S Z W 1 v d m V k Q 2 9 s d W 1 u c z E u e 1 d h c n R v x Z v E h y B i c n V 0 d G 8 s O H 0 m c X V v d D s s J n F 1 b 3 Q 7 U 2 V j d G l v b j E v V G F i Z W x h M i 9 B d X R v U m V t b 3 Z l Z E N v b H V t b n M x L n t Q c m 9 k d W N l b n Q s O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V s Y T I v J U M 1 J U I 5 c i V D M y V C M 2 Q l Q z U l O D J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h M i 9 a b W l l b m l v b m 8 l M j B 0 e X A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6 4 3 f B V 0 q x 0 u O m N y n q j k u 3 w A A A A A C A A A A A A A D Z g A A w A A A A B A A A A A L w r f C O x Z n v t R e e d O T z F l u A A A A A A S A A A C g A A A A E A A A A B m y w c b j A F X i u t L x K H G Z D X 1 Q A A A A 6 c M A q r r 7 U b F I h 3 K O p E g S Q W t c + N k Q A n m P d a C V x 1 4 d J 8 / t r g q y N j w A s N K c 6 + x r K M j x A r R v N u t V o q t y T w h T x w e + y Z W c k 4 p r J g 2 X c g D w C c X 1 y f 4 U A A A A Q S m T l X A / T B B a 0 d Q t + 2 Z X n 1 9 n j F Q = < / D a t a M a s h u p > 
</file>

<file path=customXml/itemProps1.xml><?xml version="1.0" encoding="utf-8"?>
<ds:datastoreItem xmlns:ds="http://schemas.openxmlformats.org/officeDocument/2006/customXml" ds:itemID="{4B347D7A-08F3-4D54-93D0-F37D67678B0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WARZYWA I OWOCE MROŻONE</vt:lpstr>
      <vt:lpstr>'WARZYWA I OWOCE MROŻONE'!Obszar_wydruku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Dorota Szymańska</dc:creator>
  <cp:lastModifiedBy>Mariusz Kawałko</cp:lastModifiedBy>
  <cp:lastPrinted>2021-03-25T08:37:53Z</cp:lastPrinted>
  <dcterms:created xsi:type="dcterms:W3CDTF">2019-08-09T09:10:28Z</dcterms:created>
  <dcterms:modified xsi:type="dcterms:W3CDTF">2024-10-16T06:26:37Z</dcterms:modified>
</cp:coreProperties>
</file>