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7515" windowHeight="5040" activeTab="0"/>
  </bookViews>
  <sheets>
    <sheet name="2018" sheetId="1" r:id="rId1"/>
    <sheet name="Podsumowanie" sheetId="2" r:id="rId2"/>
  </sheets>
  <definedNames>
    <definedName name="_GoBack" localSheetId="0">'2018'!#REF!</definedName>
    <definedName name="OLE_LINK1" localSheetId="0">'2018'!#REF!</definedName>
  </definedNames>
  <calcPr fullCalcOnLoad="1"/>
</workbook>
</file>

<file path=xl/sharedStrings.xml><?xml version="1.0" encoding="utf-8"?>
<sst xmlns="http://schemas.openxmlformats.org/spreadsheetml/2006/main" count="219" uniqueCount="150">
  <si>
    <t>Nr zadania</t>
  </si>
  <si>
    <t>Razem</t>
  </si>
  <si>
    <t>Wartość netto</t>
  </si>
  <si>
    <t>Wartość brutto</t>
  </si>
  <si>
    <t>Wartość brutto  
(Wartość netto                           + podatek VAT)</t>
  </si>
  <si>
    <t>RAZEM:</t>
  </si>
  <si>
    <t>Ilość opakowań</t>
  </si>
  <si>
    <t>X</t>
  </si>
  <si>
    <t>Cena  jedn. netto</t>
  </si>
  <si>
    <t>VAT  w %</t>
  </si>
  <si>
    <t>Lp.</t>
  </si>
  <si>
    <t>Opis przedmiotu zamówienia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</si>
  <si>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</si>
  <si>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</si>
  <si>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</si>
  <si>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</si>
  <si>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</si>
  <si>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</si>
  <si>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</si>
  <si>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10</t>
  </si>
  <si>
    <t>Zadanie nr 8</t>
  </si>
  <si>
    <t>Zadanie nr 9</t>
  </si>
  <si>
    <t>Cena  jedn. brutto</t>
  </si>
  <si>
    <t>-1-</t>
  </si>
  <si>
    <t>-2-</t>
  </si>
  <si>
    <t>-3-</t>
  </si>
  <si>
    <t>-4-</t>
  </si>
  <si>
    <t>-5-</t>
  </si>
  <si>
    <t>Odczynniki i materiały eksploatacyjne wraz z dzierżawą aparatu do oznaczeń immunohistochemicznych (IHC)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</si>
  <si>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</si>
  <si>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</si>
  <si>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</si>
  <si>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</si>
  <si>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</si>
  <si>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L.p.</t>
  </si>
  <si>
    <t>okres dzierżawy       w miesiącach</t>
  </si>
  <si>
    <t>Cena  jedn. netto za 1 m-c dzierżawy</t>
  </si>
  <si>
    <t>Cena  jedn. brutto za 1 m-c dzierżawy</t>
  </si>
  <si>
    <t>Dzierżawa aparatu do barwienia badań immunohistochemicznych kompatybilnego z odczynnikami opisanymi w części A i B, spełniającego następujące parametry techniczne i inne wymogi, niezbędne do prawidłowego funkcjonowania systemu badań:</t>
  </si>
  <si>
    <t>Razem wartość części A</t>
  </si>
  <si>
    <t>Razem wartość części C</t>
  </si>
  <si>
    <t>Łączna wartość zadania (suma wartości części A, B i C)</t>
  </si>
  <si>
    <t>Część A: Dostawa przeciwciał do oznaczeń kompatybilnych z aparatem opisanym w części C</t>
  </si>
  <si>
    <t>24 miesiace</t>
  </si>
  <si>
    <t>24 miesiące</t>
  </si>
  <si>
    <t>500 ml</t>
  </si>
  <si>
    <t>Zestawy odczynników diagnostycznych do oceny materiału cytologicznego i histopatologicznego na potrzeby Zakładu Patomorfologii</t>
  </si>
  <si>
    <t>Zestaw do wykrywania mucyn kwaśnych i neutralnych oraz węglowodanów w wycinkach tkankowych typu Alcian Blue pH 2,5 P.A.S.</t>
  </si>
  <si>
    <t>1000 ml</t>
  </si>
  <si>
    <t>EA 50 do Papanicolau</t>
  </si>
  <si>
    <t>Orange G6 do Papanicolau</t>
  </si>
  <si>
    <t>Hematoksylina Harris'a o wysokim stężeniu barwnika</t>
  </si>
  <si>
    <t>Hematoksylina Mayer'a o średnim stężeniu barwnika</t>
  </si>
  <si>
    <t>Eozyna roztwór wodny 1%</t>
  </si>
  <si>
    <t>Środek przeznaczony do szybkiego i łatwego usuwania parafiny z mikrotomów i innych urządzeń histologicznych</t>
  </si>
  <si>
    <t>100 ml</t>
  </si>
  <si>
    <t xml:space="preserve">Zestaw Ziehla-Nielsena do wykrywania obecności prątków chorobotwórczych (głównie prątków Kocha), w preparatach histologicznych, rozmazach plwociny i wymazach hodowlanych. </t>
  </si>
  <si>
    <t>CPV: 33 69 65 00-0 Odczynniki laboratoryjne</t>
  </si>
  <si>
    <t>Zadanie nr 1 - składa się z trzech części A - C</t>
  </si>
  <si>
    <t>CPV: 33 69 65 00-0 Odczynniki laboratoryjne                                                           CPV: PA02-0</t>
  </si>
  <si>
    <t>Zestawy odczynników diagnostycznych oraz materiałów pomocniczych na potrzeby Zakładu Patomorfologii</t>
  </si>
  <si>
    <t>Alcian Blue pH 2,5 P.A.S. acc. Mowry - zestaw do barwienia różnicujący kwaśną mucynę - barwienie PAS pozytywne</t>
  </si>
  <si>
    <t>Long Giemsa acc. Lennert - zestaw pozwalający na wyróżnienia pasożytów krwi, komórek tucznych i riketsji</t>
  </si>
  <si>
    <t>System preparaowania komórek Cytoblock, Rgt Replcmts</t>
  </si>
  <si>
    <t>11 ml</t>
  </si>
  <si>
    <t>Wymogiem Zamawiającego jest złożenie oferty na odczynniki do diagnostyki in-vitro.</t>
  </si>
  <si>
    <t>-11-</t>
  </si>
  <si>
    <t>-10-</t>
  </si>
  <si>
    <t>-9-</t>
  </si>
  <si>
    <t>-8-</t>
  </si>
  <si>
    <t>-7-</t>
  </si>
  <si>
    <t>-6-</t>
  </si>
  <si>
    <t>Część A: Szybkie zestawy diagnostyczne</t>
  </si>
  <si>
    <t>Część B: Odczynniki do barwienia wycinków histopatologicznych</t>
  </si>
  <si>
    <t>Część C: Środki czyszczące do mikrotomów</t>
  </si>
  <si>
    <t>Zadanie nr 2 - składa się z 3 części A - C</t>
  </si>
  <si>
    <t>Część B: Odczynniki i materiały pomocnicze</t>
  </si>
  <si>
    <t>Zadanie nr 3 - składa się z 2 części A i B</t>
  </si>
  <si>
    <t>p16 (E6H4)</t>
  </si>
  <si>
    <t>CD20 (L26)</t>
  </si>
  <si>
    <t>CD3 (2GV6)</t>
  </si>
  <si>
    <t>CD34 (QBEnd/10)</t>
  </si>
  <si>
    <t>CD68 (KP - 1)</t>
  </si>
  <si>
    <t>CD99 (O13)</t>
  </si>
  <si>
    <t>Calretinin (SP65)</t>
  </si>
  <si>
    <t>Cytokeratin 20 (SP33)</t>
  </si>
  <si>
    <t>Cytokeratin 7 (SP52)</t>
  </si>
  <si>
    <t>Desmin (DE-R-11)</t>
  </si>
  <si>
    <t>EMA (E29)</t>
  </si>
  <si>
    <t>ER (SP1)</t>
  </si>
  <si>
    <t>Keratin (34betaE12)</t>
  </si>
  <si>
    <t>Ki-67 (30-9)</t>
  </si>
  <si>
    <t>MART-1/melan A (A103)</t>
  </si>
  <si>
    <t>Melanosome (HMB45)</t>
  </si>
  <si>
    <t>PR (1E2)</t>
  </si>
  <si>
    <t>PSA (polyclonal)</t>
  </si>
  <si>
    <t>S100 (4C4.9)</t>
  </si>
  <si>
    <t>S100 (polyclonal)</t>
  </si>
  <si>
    <t>Vimentin (V9)</t>
  </si>
  <si>
    <t>alpha (MRQ-63) Pab, Cell Marque</t>
  </si>
  <si>
    <t>HER-2/neu (4B5)</t>
  </si>
  <si>
    <t>Basal Cell Coctail (34BE12 + p63)</t>
  </si>
  <si>
    <t>CD10 (SP67)</t>
  </si>
  <si>
    <t>CEA (CEA31)</t>
  </si>
  <si>
    <t>Chromogranin A (LK2H10)</t>
  </si>
  <si>
    <t>Cyclin D1 (SP4-R)</t>
  </si>
  <si>
    <t>Cytokeratin 5&amp;6 (D5/16B4)</t>
  </si>
  <si>
    <t>E-cadherin (36)</t>
  </si>
  <si>
    <t>p53 (Bp53-11)</t>
  </si>
  <si>
    <t>p63 (4A4)</t>
  </si>
  <si>
    <t>Pan Keratin (AE1/AE3 &amp; PCK26)</t>
  </si>
  <si>
    <t>Actin Smooth Musle (1A4)</t>
  </si>
  <si>
    <t>CD30 (Ber-H2)</t>
  </si>
  <si>
    <t>CD31 (JC70)</t>
  </si>
  <si>
    <t>CD45 (LCA) (2B11 &amp; PD7/26)</t>
  </si>
  <si>
    <t>CD56 (MRQ-42)</t>
  </si>
  <si>
    <t>CDX-2 (EPR2764Y)</t>
  </si>
  <si>
    <t>Calcitonin (SP17)</t>
  </si>
  <si>
    <t>Collagen type IV (CIV22)</t>
  </si>
  <si>
    <t>Cytokeratin19 (A53-B/A2.26)</t>
  </si>
  <si>
    <t>Cytokeratin 8 &amp; 18 (B22.1 &amp; B23.1)</t>
  </si>
  <si>
    <t>Ep-CAM (Ber-EP4)</t>
  </si>
  <si>
    <t>GATA3 (L50-823)</t>
  </si>
  <si>
    <t>Human Chorionic Gonadotropin (polyclonal)</t>
  </si>
  <si>
    <t>INI-1 (MRQ-27)</t>
  </si>
  <si>
    <t>Inhibin alpha (R1)</t>
  </si>
  <si>
    <t>Mammaglobin (31A5)</t>
  </si>
  <si>
    <t>Myogenin (F5D)</t>
  </si>
  <si>
    <t>Napsin A (MRQ-60)</t>
  </si>
  <si>
    <t>Oct-4 (MRQ-10)</t>
  </si>
  <si>
    <t>PAX8 (MRQ-50)</t>
  </si>
  <si>
    <t>Placental Alkaline Phosphatase (NB10)</t>
  </si>
  <si>
    <t>Podoplanin (D2-40)</t>
  </si>
  <si>
    <t>Renal Cell Carcinoma (PN-15)</t>
  </si>
  <si>
    <t>SALL4 (6E3)</t>
  </si>
  <si>
    <t>Synaptophysin (MRQ-40)</t>
  </si>
  <si>
    <t>TTF-1 (SP141)</t>
  </si>
  <si>
    <t>WT1 (6F-H2)</t>
  </si>
  <si>
    <t>alpha-fetoprotein (AFP) (polyclonal)</t>
  </si>
  <si>
    <t>beta-Catenin (14)</t>
  </si>
  <si>
    <t>p40 (BC28)</t>
  </si>
  <si>
    <t>p504s (SP116) Rabbit Monoclonal Pab</t>
  </si>
  <si>
    <t>CD117 (EP10) Rabbit Monoclonal PAB</t>
  </si>
  <si>
    <t>MLH1 (M1)</t>
  </si>
  <si>
    <t>MSH2 (G219-1129)</t>
  </si>
  <si>
    <t>MSH6 (SP93)</t>
  </si>
  <si>
    <t>Część B: Dostawa odczynników i materiałów do detekcji - należy wskazać wszystkie odczynniki i materiały zużywalne                                                                                                                                                                                          potrzebne do wykonania 12 000 oznaczeń wraz z wielkością opakowania, stawką VAT i wartością</t>
  </si>
  <si>
    <t>Razem B</t>
  </si>
  <si>
    <t>Wartość netto za 24 mce                   3 x 4</t>
  </si>
  <si>
    <t>Wartość brutto  za 24 misiące      (wartość netto         + podatek VAT)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</si>
</sst>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  <numFmt numFmtId="178" formatCode="[$-415]General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4"/>
      <name val="Arial"/>
      <family val="2"/>
    </font>
    <font>
      <sz val="8.25"/>
      <color indexed="8"/>
      <name val="Tahoma"/>
      <family val="2"/>
    </font>
    <font>
      <sz val="11"/>
      <color indexed="8"/>
      <name val="Calibri"/>
      <family val="2"/>
    </font>
    <font>
      <sz val="8.25"/>
      <name val="Tahoma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1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105" applyFont="1" applyFill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1" fillId="0" borderId="10" xfId="105" applyFont="1" applyFill="1" applyBorder="1" applyAlignment="1">
      <alignment horizontal="left" vertical="center" wrapText="1"/>
      <protection/>
    </xf>
    <xf numFmtId="0" fontId="21" fillId="0" borderId="10" xfId="105" applyFont="1" applyFill="1" applyBorder="1" applyAlignment="1">
      <alignment horizontal="center" vertical="center" wrapText="1"/>
      <protection/>
    </xf>
    <xf numFmtId="164" fontId="21" fillId="0" borderId="10" xfId="105" applyNumberFormat="1" applyFont="1" applyBorder="1" applyAlignment="1">
      <alignment horizontal="center" vertical="center"/>
      <protection/>
    </xf>
    <xf numFmtId="164" fontId="21" fillId="0" borderId="10" xfId="105" applyNumberFormat="1" applyFont="1" applyFill="1" applyBorder="1" applyAlignment="1">
      <alignment horizontal="center" vertical="center" wrapText="1"/>
      <protection/>
    </xf>
    <xf numFmtId="44" fontId="21" fillId="0" borderId="10" xfId="105" applyNumberFormat="1" applyFont="1" applyBorder="1" applyAlignment="1">
      <alignment horizontal="center" vertical="center"/>
      <protection/>
    </xf>
    <xf numFmtId="0" fontId="25" fillId="0" borderId="0" xfId="10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1" fillId="0" borderId="10" xfId="105" applyNumberFormat="1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0" fontId="21" fillId="0" borderId="13" xfId="105" applyNumberFormat="1" applyFont="1" applyBorder="1" applyAlignment="1">
      <alignment horizontal="center" vertical="center" wrapText="1"/>
      <protection/>
    </xf>
    <xf numFmtId="0" fontId="27" fillId="24" borderId="10" xfId="0" applyNumberFormat="1" applyFont="1" applyFill="1" applyBorder="1" applyAlignment="1">
      <alignment horizontal="left" vertical="center" wrapText="1"/>
    </xf>
    <xf numFmtId="0" fontId="22" fillId="0" borderId="0" xfId="105" applyFont="1" applyFill="1" applyAlignment="1">
      <alignment horizontal="center" vertical="center" wrapText="1"/>
      <protection/>
    </xf>
    <xf numFmtId="44" fontId="21" fillId="0" borderId="10" xfId="0" applyNumberFormat="1" applyFont="1" applyBorder="1" applyAlignment="1">
      <alignment vertical="center"/>
    </xf>
    <xf numFmtId="43" fontId="22" fillId="0" borderId="10" xfId="0" applyNumberFormat="1" applyFont="1" applyBorder="1" applyAlignment="1">
      <alignment vertical="center"/>
    </xf>
    <xf numFmtId="43" fontId="22" fillId="0" borderId="10" xfId="0" applyNumberFormat="1" applyFont="1" applyBorder="1" applyAlignment="1">
      <alignment/>
    </xf>
    <xf numFmtId="43" fontId="2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1" fillId="24" borderId="10" xfId="105" applyFont="1" applyFill="1" applyBorder="1" applyAlignment="1">
      <alignment horizontal="left" vertical="center" wrapText="1"/>
      <protection/>
    </xf>
    <xf numFmtId="0" fontId="21" fillId="24" borderId="10" xfId="105" applyFont="1" applyFill="1" applyBorder="1" applyAlignment="1">
      <alignment horizontal="center" vertical="center" wrapText="1"/>
      <protection/>
    </xf>
    <xf numFmtId="164" fontId="21" fillId="24" borderId="10" xfId="10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1" fillId="24" borderId="13" xfId="105" applyNumberFormat="1" applyFont="1" applyFill="1" applyBorder="1" applyAlignment="1">
      <alignment horizontal="center" vertical="center" wrapText="1"/>
      <protection/>
    </xf>
    <xf numFmtId="44" fontId="22" fillId="0" borderId="14" xfId="104" applyNumberFormat="1" applyFont="1" applyBorder="1" applyAlignment="1">
      <alignment horizontal="center" vertical="center"/>
      <protection/>
    </xf>
    <xf numFmtId="44" fontId="22" fillId="0" borderId="10" xfId="105" applyNumberFormat="1" applyFont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 quotePrefix="1">
      <alignment horizontal="center" vertical="center" wrapText="1"/>
    </xf>
    <xf numFmtId="0" fontId="21" fillId="25" borderId="10" xfId="0" applyFont="1" applyFill="1" applyBorder="1" applyAlignment="1" quotePrefix="1">
      <alignment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2" fillId="25" borderId="10" xfId="105" applyFont="1" applyFill="1" applyBorder="1" applyAlignment="1">
      <alignment horizontal="center" vertical="center" wrapText="1"/>
      <protection/>
    </xf>
    <xf numFmtId="0" fontId="21" fillId="25" borderId="10" xfId="105" applyFont="1" applyFill="1" applyBorder="1" applyAlignment="1">
      <alignment horizontal="center" vertical="center" wrapText="1"/>
      <protection/>
    </xf>
    <xf numFmtId="0" fontId="21" fillId="25" borderId="10" xfId="105" applyFont="1" applyFill="1" applyBorder="1" applyAlignment="1">
      <alignment horizontal="left" vertical="center" wrapText="1"/>
      <protection/>
    </xf>
    <xf numFmtId="44" fontId="22" fillId="26" borderId="14" xfId="104" applyNumberFormat="1" applyFont="1" applyFill="1" applyBorder="1" applyAlignment="1">
      <alignment horizontal="center" vertical="center"/>
      <protection/>
    </xf>
    <xf numFmtId="164" fontId="22" fillId="26" borderId="11" xfId="0" applyNumberFormat="1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 quotePrefix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22" fillId="0" borderId="0" xfId="105" applyFont="1" applyFill="1" applyAlignment="1">
      <alignment horizontal="left" vertical="center" wrapText="1"/>
      <protection/>
    </xf>
    <xf numFmtId="0" fontId="24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3" xfId="10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22" fillId="0" borderId="13" xfId="105" applyFont="1" applyFill="1" applyBorder="1" applyAlignment="1">
      <alignment horizontal="center" vertical="center"/>
      <protection/>
    </xf>
    <xf numFmtId="0" fontId="22" fillId="0" borderId="15" xfId="105" applyFont="1" applyFill="1" applyBorder="1" applyAlignment="1">
      <alignment horizontal="center" vertical="center"/>
      <protection/>
    </xf>
    <xf numFmtId="0" fontId="22" fillId="0" borderId="14" xfId="105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25" borderId="13" xfId="105" applyFont="1" applyFill="1" applyBorder="1" applyAlignment="1">
      <alignment horizontal="center" vertical="center" wrapText="1"/>
      <protection/>
    </xf>
    <xf numFmtId="0" fontId="0" fillId="25" borderId="15" xfId="0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0" fontId="22" fillId="0" borderId="15" xfId="105" applyFont="1" applyFill="1" applyBorder="1" applyAlignment="1">
      <alignment horizontal="center" vertical="center" wrapText="1"/>
      <protection/>
    </xf>
    <xf numFmtId="0" fontId="22" fillId="0" borderId="14" xfId="10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11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2 2" xfId="88"/>
    <cellStyle name="Normalny 2 2 2" xfId="89"/>
    <cellStyle name="Normalny 2 2 2 2" xfId="90"/>
    <cellStyle name="Normalny 2 2 2 3" xfId="91"/>
    <cellStyle name="Normalny 2 2 3" xfId="92"/>
    <cellStyle name="Normalny 2 3" xfId="93"/>
    <cellStyle name="Normalny 2 4" xfId="94"/>
    <cellStyle name="Normalny 3" xfId="95"/>
    <cellStyle name="Normalny 3 2" xfId="96"/>
    <cellStyle name="Normalny 4" xfId="97"/>
    <cellStyle name="Normalny 4 2" xfId="98"/>
    <cellStyle name="Normalny 4 3" xfId="99"/>
    <cellStyle name="Normalny 5" xfId="100"/>
    <cellStyle name="Normalny 5 2" xfId="101"/>
    <cellStyle name="Normalny 5 3" xfId="102"/>
    <cellStyle name="Normalny 6" xfId="103"/>
    <cellStyle name="Normalny 7" xfId="104"/>
    <cellStyle name="Normalny_Arkusz1" xfId="105"/>
    <cellStyle name="Obliczenia" xfId="106"/>
    <cellStyle name="Obliczenia 2" xfId="107"/>
    <cellStyle name="Followed Hyperlink" xfId="108"/>
    <cellStyle name="Percent" xfId="109"/>
    <cellStyle name="Styl 1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Currency" xfId="121"/>
    <cellStyle name="Currency [0]" xfId="122"/>
    <cellStyle name="Złe" xfId="123"/>
    <cellStyle name="Złe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83"/>
  <sheetViews>
    <sheetView tabSelected="1" view="pageLayout" workbookViewId="0" topLeftCell="A1">
      <selection activeCell="H142" sqref="H142"/>
    </sheetView>
  </sheetViews>
  <sheetFormatPr defaultColWidth="9.140625" defaultRowHeight="12.75"/>
  <cols>
    <col min="1" max="1" width="4.00390625" style="6" customWidth="1"/>
    <col min="2" max="2" width="4.00390625" style="1" customWidth="1"/>
    <col min="3" max="3" width="28.421875" style="6" customWidth="1"/>
    <col min="4" max="4" width="10.57421875" style="6" customWidth="1"/>
    <col min="5" max="5" width="10.140625" style="6" customWidth="1"/>
    <col min="6" max="6" width="11.421875" style="6" customWidth="1"/>
    <col min="7" max="7" width="12.140625" style="6" customWidth="1"/>
    <col min="8" max="8" width="11.28125" style="8" customWidth="1"/>
    <col min="9" max="9" width="12.8515625" style="12" customWidth="1"/>
    <col min="10" max="10" width="8.421875" style="8" customWidth="1"/>
    <col min="11" max="11" width="11.57421875" style="8" customWidth="1"/>
    <col min="12" max="12" width="14.00390625" style="12" customWidth="1"/>
    <col min="13" max="13" width="10.7109375" style="7" customWidth="1"/>
    <col min="14" max="14" width="10.421875" style="7" bestFit="1" customWidth="1"/>
    <col min="15" max="15" width="9.28125" style="7" bestFit="1" customWidth="1"/>
    <col min="16" max="16" width="9.140625" style="7" customWidth="1"/>
    <col min="17" max="17" width="11.421875" style="7" bestFit="1" customWidth="1"/>
    <col min="18" max="20" width="9.140625" style="7" customWidth="1"/>
    <col min="21" max="16384" width="9.140625" style="6" customWidth="1"/>
  </cols>
  <sheetData>
    <row r="1" ht="34.5" customHeight="1"/>
    <row r="2" ht="12.75"/>
    <row r="3" ht="12.75"/>
    <row r="4" spans="2:12" ht="29.25" customHeight="1">
      <c r="B4" s="13"/>
      <c r="C4" s="67" t="s">
        <v>58</v>
      </c>
      <c r="D4" s="85"/>
      <c r="E4" s="85"/>
      <c r="F4" s="36"/>
      <c r="G4" s="36" t="s">
        <v>44</v>
      </c>
      <c r="H4" s="20"/>
      <c r="I4" s="67" t="s">
        <v>59</v>
      </c>
      <c r="J4" s="68"/>
      <c r="K4" s="68"/>
      <c r="L4" s="68"/>
    </row>
    <row r="5" spans="2:12" ht="25.5" customHeight="1">
      <c r="B5" s="76" t="s">
        <v>28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2:12" ht="25.5" customHeight="1">
      <c r="B6" s="76" t="s">
        <v>42</v>
      </c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2:12" ht="39" customHeight="1">
      <c r="B7" s="49" t="s">
        <v>10</v>
      </c>
      <c r="C7" s="49" t="s">
        <v>29</v>
      </c>
      <c r="D7" s="49" t="s">
        <v>30</v>
      </c>
      <c r="E7" s="49" t="s">
        <v>31</v>
      </c>
      <c r="F7" s="50" t="s">
        <v>32</v>
      </c>
      <c r="G7" s="49" t="s">
        <v>6</v>
      </c>
      <c r="H7" s="49" t="s">
        <v>8</v>
      </c>
      <c r="I7" s="49" t="s">
        <v>33</v>
      </c>
      <c r="J7" s="49" t="s">
        <v>9</v>
      </c>
      <c r="K7" s="49" t="s">
        <v>22</v>
      </c>
      <c r="L7" s="49" t="s">
        <v>4</v>
      </c>
    </row>
    <row r="8" spans="2:12" ht="11.25">
      <c r="B8" s="51" t="s">
        <v>23</v>
      </c>
      <c r="C8" s="51" t="s">
        <v>24</v>
      </c>
      <c r="D8" s="52" t="s">
        <v>25</v>
      </c>
      <c r="E8" s="52" t="s">
        <v>26</v>
      </c>
      <c r="F8" s="52" t="s">
        <v>27</v>
      </c>
      <c r="G8" s="52" t="s">
        <v>71</v>
      </c>
      <c r="H8" s="52" t="s">
        <v>70</v>
      </c>
      <c r="I8" s="52" t="s">
        <v>69</v>
      </c>
      <c r="J8" s="52" t="s">
        <v>68</v>
      </c>
      <c r="K8" s="52" t="s">
        <v>67</v>
      </c>
      <c r="L8" s="52" t="s">
        <v>66</v>
      </c>
    </row>
    <row r="9" spans="2:12" ht="23.25" customHeight="1">
      <c r="B9" s="14">
        <v>1</v>
      </c>
      <c r="C9" s="15" t="s">
        <v>78</v>
      </c>
      <c r="D9" s="55"/>
      <c r="E9" s="56"/>
      <c r="F9" s="34">
        <v>50</v>
      </c>
      <c r="G9" s="16">
        <v>24</v>
      </c>
      <c r="H9" s="17"/>
      <c r="I9" s="37">
        <f>IF(G9="","",ROUND(H9*G9,2))</f>
        <v>0</v>
      </c>
      <c r="J9" s="16">
        <v>8</v>
      </c>
      <c r="K9" s="18">
        <f>IF(G9="","",ROUND(H9*(1+J9/100),2))</f>
        <v>0</v>
      </c>
      <c r="L9" s="19">
        <f>IF(G9="","",ROUND(G9*K9,2))</f>
        <v>0</v>
      </c>
    </row>
    <row r="10" spans="2:12" ht="21.75" customHeight="1">
      <c r="B10" s="14">
        <v>2</v>
      </c>
      <c r="C10" s="15" t="s">
        <v>79</v>
      </c>
      <c r="D10" s="55"/>
      <c r="E10" s="56"/>
      <c r="F10" s="34">
        <v>50</v>
      </c>
      <c r="G10" s="16">
        <v>1</v>
      </c>
      <c r="H10" s="17"/>
      <c r="I10" s="37">
        <f aca="true" t="shared" si="0" ref="I10:I62">IF(G10="","",ROUND(H10*G10,2))</f>
        <v>0</v>
      </c>
      <c r="J10" s="16">
        <v>8</v>
      </c>
      <c r="K10" s="18">
        <f aca="true" t="shared" si="1" ref="K10:K62">IF(G10="","",ROUND(H10*(1+J10/100),2))</f>
        <v>0</v>
      </c>
      <c r="L10" s="19">
        <f aca="true" t="shared" si="2" ref="L10:L62">IF(G10="","",ROUND(G10*K10,2))</f>
        <v>0</v>
      </c>
    </row>
    <row r="11" spans="2:12" ht="21.75" customHeight="1">
      <c r="B11" s="14">
        <v>3</v>
      </c>
      <c r="C11" s="15" t="s">
        <v>80</v>
      </c>
      <c r="D11" s="55"/>
      <c r="E11" s="56"/>
      <c r="F11" s="34">
        <v>50</v>
      </c>
      <c r="G11" s="16">
        <v>1</v>
      </c>
      <c r="H11" s="17"/>
      <c r="I11" s="37">
        <f t="shared" si="0"/>
        <v>0</v>
      </c>
      <c r="J11" s="16">
        <v>8</v>
      </c>
      <c r="K11" s="18">
        <f t="shared" si="1"/>
        <v>0</v>
      </c>
      <c r="L11" s="19">
        <f t="shared" si="2"/>
        <v>0</v>
      </c>
    </row>
    <row r="12" spans="2:12" ht="21.75" customHeight="1">
      <c r="B12" s="14">
        <v>4</v>
      </c>
      <c r="C12" s="15" t="s">
        <v>81</v>
      </c>
      <c r="D12" s="55"/>
      <c r="E12" s="56"/>
      <c r="F12" s="34">
        <v>50</v>
      </c>
      <c r="G12" s="16">
        <v>6</v>
      </c>
      <c r="H12" s="17"/>
      <c r="I12" s="37">
        <f t="shared" si="0"/>
        <v>0</v>
      </c>
      <c r="J12" s="16">
        <v>8</v>
      </c>
      <c r="K12" s="18">
        <f t="shared" si="1"/>
        <v>0</v>
      </c>
      <c r="L12" s="19">
        <f t="shared" si="2"/>
        <v>0</v>
      </c>
    </row>
    <row r="13" spans="2:12" ht="21.75" customHeight="1">
      <c r="B13" s="14">
        <v>5</v>
      </c>
      <c r="C13" s="15" t="s">
        <v>82</v>
      </c>
      <c r="D13" s="55"/>
      <c r="E13" s="56"/>
      <c r="F13" s="34">
        <v>50</v>
      </c>
      <c r="G13" s="16">
        <v>5</v>
      </c>
      <c r="H13" s="17"/>
      <c r="I13" s="37">
        <f t="shared" si="0"/>
        <v>0</v>
      </c>
      <c r="J13" s="16">
        <v>8</v>
      </c>
      <c r="K13" s="18">
        <f t="shared" si="1"/>
        <v>0</v>
      </c>
      <c r="L13" s="19">
        <f t="shared" si="2"/>
        <v>0</v>
      </c>
    </row>
    <row r="14" spans="2:12" ht="21.75" customHeight="1">
      <c r="B14" s="14">
        <v>6</v>
      </c>
      <c r="C14" s="15" t="s">
        <v>83</v>
      </c>
      <c r="D14" s="55"/>
      <c r="E14" s="56"/>
      <c r="F14" s="34">
        <v>50</v>
      </c>
      <c r="G14" s="16">
        <v>1</v>
      </c>
      <c r="H14" s="17"/>
      <c r="I14" s="37">
        <f t="shared" si="0"/>
        <v>0</v>
      </c>
      <c r="J14" s="16">
        <v>8</v>
      </c>
      <c r="K14" s="18">
        <f t="shared" si="1"/>
        <v>0</v>
      </c>
      <c r="L14" s="19">
        <f t="shared" si="2"/>
        <v>0</v>
      </c>
    </row>
    <row r="15" spans="2:12" ht="21.75" customHeight="1">
      <c r="B15" s="14">
        <v>7</v>
      </c>
      <c r="C15" s="15" t="s">
        <v>84</v>
      </c>
      <c r="D15" s="55"/>
      <c r="E15" s="56"/>
      <c r="F15" s="34">
        <v>50</v>
      </c>
      <c r="G15" s="16">
        <v>6</v>
      </c>
      <c r="H15" s="17"/>
      <c r="I15" s="37">
        <f t="shared" si="0"/>
        <v>0</v>
      </c>
      <c r="J15" s="16">
        <v>8</v>
      </c>
      <c r="K15" s="18">
        <f t="shared" si="1"/>
        <v>0</v>
      </c>
      <c r="L15" s="19">
        <f t="shared" si="2"/>
        <v>0</v>
      </c>
    </row>
    <row r="16" spans="2:12" ht="21.75" customHeight="1">
      <c r="B16" s="14">
        <v>8</v>
      </c>
      <c r="C16" s="15" t="s">
        <v>85</v>
      </c>
      <c r="D16" s="55"/>
      <c r="E16" s="56"/>
      <c r="F16" s="34">
        <v>50</v>
      </c>
      <c r="G16" s="16">
        <v>13</v>
      </c>
      <c r="H16" s="17"/>
      <c r="I16" s="37">
        <f t="shared" si="0"/>
        <v>0</v>
      </c>
      <c r="J16" s="16">
        <v>8</v>
      </c>
      <c r="K16" s="18">
        <f t="shared" si="1"/>
        <v>0</v>
      </c>
      <c r="L16" s="19">
        <f t="shared" si="2"/>
        <v>0</v>
      </c>
    </row>
    <row r="17" spans="2:12" s="45" customFormat="1" ht="21.75" customHeight="1">
      <c r="B17" s="14">
        <v>9</v>
      </c>
      <c r="C17" s="42" t="s">
        <v>86</v>
      </c>
      <c r="D17" s="55"/>
      <c r="E17" s="56"/>
      <c r="F17" s="46">
        <v>50</v>
      </c>
      <c r="G17" s="43">
        <v>25</v>
      </c>
      <c r="H17" s="44"/>
      <c r="I17" s="37">
        <f t="shared" si="0"/>
        <v>0</v>
      </c>
      <c r="J17" s="43">
        <v>8</v>
      </c>
      <c r="K17" s="18">
        <f t="shared" si="1"/>
        <v>0</v>
      </c>
      <c r="L17" s="19">
        <f t="shared" si="2"/>
        <v>0</v>
      </c>
    </row>
    <row r="18" spans="2:12" s="45" customFormat="1" ht="21.75" customHeight="1">
      <c r="B18" s="14">
        <v>10</v>
      </c>
      <c r="C18" s="42" t="s">
        <v>87</v>
      </c>
      <c r="D18" s="55"/>
      <c r="E18" s="56"/>
      <c r="F18" s="46">
        <v>50</v>
      </c>
      <c r="G18" s="43">
        <v>9</v>
      </c>
      <c r="H18" s="44"/>
      <c r="I18" s="37">
        <f t="shared" si="0"/>
        <v>0</v>
      </c>
      <c r="J18" s="43">
        <v>8</v>
      </c>
      <c r="K18" s="18">
        <f t="shared" si="1"/>
        <v>0</v>
      </c>
      <c r="L18" s="19">
        <f t="shared" si="2"/>
        <v>0</v>
      </c>
    </row>
    <row r="19" spans="2:12" s="45" customFormat="1" ht="21.75" customHeight="1">
      <c r="B19" s="14">
        <v>11</v>
      </c>
      <c r="C19" s="42" t="s">
        <v>88</v>
      </c>
      <c r="D19" s="55"/>
      <c r="E19" s="56"/>
      <c r="F19" s="46">
        <v>50</v>
      </c>
      <c r="G19" s="43">
        <v>5</v>
      </c>
      <c r="H19" s="44"/>
      <c r="I19" s="37">
        <f t="shared" si="0"/>
        <v>0</v>
      </c>
      <c r="J19" s="43">
        <v>8</v>
      </c>
      <c r="K19" s="18">
        <f t="shared" si="1"/>
        <v>0</v>
      </c>
      <c r="L19" s="19">
        <f t="shared" si="2"/>
        <v>0</v>
      </c>
    </row>
    <row r="20" spans="2:12" ht="21.75" customHeight="1">
      <c r="B20" s="14">
        <v>12</v>
      </c>
      <c r="C20" s="15" t="s">
        <v>89</v>
      </c>
      <c r="D20" s="55"/>
      <c r="E20" s="56"/>
      <c r="F20" s="34">
        <v>250</v>
      </c>
      <c r="G20" s="16">
        <v>5</v>
      </c>
      <c r="H20" s="17"/>
      <c r="I20" s="37">
        <f t="shared" si="0"/>
        <v>0</v>
      </c>
      <c r="J20" s="16">
        <v>8</v>
      </c>
      <c r="K20" s="18">
        <f t="shared" si="1"/>
        <v>0</v>
      </c>
      <c r="L20" s="19">
        <f t="shared" si="2"/>
        <v>0</v>
      </c>
    </row>
    <row r="21" spans="2:12" ht="21.75" customHeight="1">
      <c r="B21" s="14">
        <v>13</v>
      </c>
      <c r="C21" s="15" t="s">
        <v>90</v>
      </c>
      <c r="D21" s="55"/>
      <c r="E21" s="56"/>
      <c r="F21" s="34">
        <v>50</v>
      </c>
      <c r="G21" s="16">
        <v>6</v>
      </c>
      <c r="H21" s="17"/>
      <c r="I21" s="37">
        <f t="shared" si="0"/>
        <v>0</v>
      </c>
      <c r="J21" s="16">
        <v>8</v>
      </c>
      <c r="K21" s="18">
        <f t="shared" si="1"/>
        <v>0</v>
      </c>
      <c r="L21" s="19">
        <f t="shared" si="2"/>
        <v>0</v>
      </c>
    </row>
    <row r="22" spans="2:12" s="45" customFormat="1" ht="21.75" customHeight="1">
      <c r="B22" s="14">
        <v>14</v>
      </c>
      <c r="C22" s="42" t="s">
        <v>91</v>
      </c>
      <c r="D22" s="55"/>
      <c r="E22" s="56"/>
      <c r="F22" s="46">
        <v>50</v>
      </c>
      <c r="G22" s="43">
        <v>33</v>
      </c>
      <c r="H22" s="44"/>
      <c r="I22" s="37">
        <f t="shared" si="0"/>
        <v>0</v>
      </c>
      <c r="J22" s="43">
        <v>8</v>
      </c>
      <c r="K22" s="18">
        <f t="shared" si="1"/>
        <v>0</v>
      </c>
      <c r="L22" s="19">
        <f t="shared" si="2"/>
        <v>0</v>
      </c>
    </row>
    <row r="23" spans="2:12" ht="21.75" customHeight="1">
      <c r="B23" s="14">
        <v>15</v>
      </c>
      <c r="C23" s="15" t="s">
        <v>92</v>
      </c>
      <c r="D23" s="55"/>
      <c r="E23" s="56"/>
      <c r="F23" s="34">
        <v>50</v>
      </c>
      <c r="G23" s="16">
        <v>3</v>
      </c>
      <c r="H23" s="17"/>
      <c r="I23" s="37">
        <f t="shared" si="0"/>
        <v>0</v>
      </c>
      <c r="J23" s="16">
        <v>8</v>
      </c>
      <c r="K23" s="18">
        <f t="shared" si="1"/>
        <v>0</v>
      </c>
      <c r="L23" s="19">
        <f t="shared" si="2"/>
        <v>0</v>
      </c>
    </row>
    <row r="24" spans="2:12" ht="21.75" customHeight="1">
      <c r="B24" s="14">
        <v>16</v>
      </c>
      <c r="C24" s="15" t="s">
        <v>93</v>
      </c>
      <c r="D24" s="55"/>
      <c r="E24" s="56"/>
      <c r="F24" s="34">
        <v>50</v>
      </c>
      <c r="G24" s="16">
        <v>7</v>
      </c>
      <c r="H24" s="17"/>
      <c r="I24" s="37">
        <f t="shared" si="0"/>
        <v>0</v>
      </c>
      <c r="J24" s="16">
        <v>8</v>
      </c>
      <c r="K24" s="18">
        <f t="shared" si="1"/>
        <v>0</v>
      </c>
      <c r="L24" s="19">
        <f t="shared" si="2"/>
        <v>0</v>
      </c>
    </row>
    <row r="25" spans="2:12" s="45" customFormat="1" ht="21.75" customHeight="1">
      <c r="B25" s="14">
        <v>17</v>
      </c>
      <c r="C25" s="42" t="s">
        <v>94</v>
      </c>
      <c r="D25" s="55"/>
      <c r="E25" s="56"/>
      <c r="F25" s="46">
        <v>250</v>
      </c>
      <c r="G25" s="43">
        <v>4</v>
      </c>
      <c r="H25" s="44"/>
      <c r="I25" s="37">
        <f t="shared" si="0"/>
        <v>0</v>
      </c>
      <c r="J25" s="43">
        <v>8</v>
      </c>
      <c r="K25" s="18">
        <f t="shared" si="1"/>
        <v>0</v>
      </c>
      <c r="L25" s="19">
        <f t="shared" si="2"/>
        <v>0</v>
      </c>
    </row>
    <row r="26" spans="2:12" ht="21.75" customHeight="1">
      <c r="B26" s="14">
        <v>18</v>
      </c>
      <c r="C26" s="15" t="s">
        <v>95</v>
      </c>
      <c r="D26" s="55"/>
      <c r="E26" s="56"/>
      <c r="F26" s="34">
        <v>50</v>
      </c>
      <c r="G26" s="16">
        <v>4</v>
      </c>
      <c r="H26" s="17"/>
      <c r="I26" s="37">
        <f t="shared" si="0"/>
        <v>0</v>
      </c>
      <c r="J26" s="16">
        <v>8</v>
      </c>
      <c r="K26" s="18">
        <f t="shared" si="1"/>
        <v>0</v>
      </c>
      <c r="L26" s="19">
        <f t="shared" si="2"/>
        <v>0</v>
      </c>
    </row>
    <row r="27" spans="2:12" ht="21.75" customHeight="1">
      <c r="B27" s="14">
        <v>19</v>
      </c>
      <c r="C27" s="15" t="s">
        <v>96</v>
      </c>
      <c r="D27" s="55"/>
      <c r="E27" s="56"/>
      <c r="F27" s="34">
        <v>50</v>
      </c>
      <c r="G27" s="16">
        <v>4</v>
      </c>
      <c r="H27" s="17"/>
      <c r="I27" s="37">
        <f t="shared" si="0"/>
        <v>0</v>
      </c>
      <c r="J27" s="16">
        <v>8</v>
      </c>
      <c r="K27" s="18">
        <f t="shared" si="1"/>
        <v>0</v>
      </c>
      <c r="L27" s="19">
        <f t="shared" si="2"/>
        <v>0</v>
      </c>
    </row>
    <row r="28" spans="2:12" ht="21.75" customHeight="1">
      <c r="B28" s="14">
        <v>20</v>
      </c>
      <c r="C28" s="15" t="s">
        <v>97</v>
      </c>
      <c r="D28" s="55"/>
      <c r="E28" s="56"/>
      <c r="F28" s="34">
        <v>50</v>
      </c>
      <c r="G28" s="16">
        <v>4</v>
      </c>
      <c r="H28" s="17"/>
      <c r="I28" s="37">
        <f t="shared" si="0"/>
        <v>0</v>
      </c>
      <c r="J28" s="16">
        <v>8</v>
      </c>
      <c r="K28" s="18">
        <f t="shared" si="1"/>
        <v>0</v>
      </c>
      <c r="L28" s="19">
        <f t="shared" si="2"/>
        <v>0</v>
      </c>
    </row>
    <row r="29" spans="2:12" ht="21.75" customHeight="1">
      <c r="B29" s="14">
        <v>21</v>
      </c>
      <c r="C29" s="15" t="s">
        <v>98</v>
      </c>
      <c r="D29" s="55"/>
      <c r="E29" s="56"/>
      <c r="F29" s="34">
        <v>50</v>
      </c>
      <c r="G29" s="16">
        <v>9</v>
      </c>
      <c r="H29" s="17"/>
      <c r="I29" s="37">
        <f t="shared" si="0"/>
        <v>0</v>
      </c>
      <c r="J29" s="16">
        <v>8</v>
      </c>
      <c r="K29" s="18">
        <f t="shared" si="1"/>
        <v>0</v>
      </c>
      <c r="L29" s="19">
        <f t="shared" si="2"/>
        <v>0</v>
      </c>
    </row>
    <row r="30" spans="2:12" ht="21.75" customHeight="1">
      <c r="B30" s="14">
        <v>22</v>
      </c>
      <c r="C30" s="15" t="s">
        <v>99</v>
      </c>
      <c r="D30" s="55"/>
      <c r="E30" s="56"/>
      <c r="F30" s="34">
        <v>50</v>
      </c>
      <c r="G30" s="16">
        <v>4</v>
      </c>
      <c r="H30" s="17"/>
      <c r="I30" s="37">
        <f t="shared" si="0"/>
        <v>0</v>
      </c>
      <c r="J30" s="16">
        <v>8</v>
      </c>
      <c r="K30" s="18">
        <f t="shared" si="1"/>
        <v>0</v>
      </c>
      <c r="L30" s="19">
        <f t="shared" si="2"/>
        <v>0</v>
      </c>
    </row>
    <row r="31" spans="2:12" ht="21.75" customHeight="1">
      <c r="B31" s="14">
        <v>23</v>
      </c>
      <c r="C31" s="15" t="s">
        <v>100</v>
      </c>
      <c r="D31" s="55"/>
      <c r="E31" s="56"/>
      <c r="F31" s="34">
        <v>50</v>
      </c>
      <c r="G31" s="16">
        <v>18</v>
      </c>
      <c r="H31" s="17"/>
      <c r="I31" s="37">
        <f t="shared" si="0"/>
        <v>0</v>
      </c>
      <c r="J31" s="16">
        <v>8</v>
      </c>
      <c r="K31" s="18">
        <f t="shared" si="1"/>
        <v>0</v>
      </c>
      <c r="L31" s="19">
        <f t="shared" si="2"/>
        <v>0</v>
      </c>
    </row>
    <row r="32" spans="2:12" ht="21.75" customHeight="1">
      <c r="B32" s="14">
        <v>24</v>
      </c>
      <c r="C32" s="15" t="s">
        <v>101</v>
      </c>
      <c r="D32" s="55"/>
      <c r="E32" s="56"/>
      <c r="F32" s="34">
        <v>50</v>
      </c>
      <c r="G32" s="16">
        <v>6</v>
      </c>
      <c r="H32" s="17"/>
      <c r="I32" s="37">
        <f t="shared" si="0"/>
        <v>0</v>
      </c>
      <c r="J32" s="16">
        <v>8</v>
      </c>
      <c r="K32" s="18">
        <f t="shared" si="1"/>
        <v>0</v>
      </c>
      <c r="L32" s="19">
        <f t="shared" si="2"/>
        <v>0</v>
      </c>
    </row>
    <row r="33" spans="2:12" ht="21.75" customHeight="1">
      <c r="B33" s="14">
        <v>25</v>
      </c>
      <c r="C33" s="15" t="s">
        <v>102</v>
      </c>
      <c r="D33" s="55"/>
      <c r="E33" s="56"/>
      <c r="F33" s="34">
        <v>50</v>
      </c>
      <c r="G33" s="16">
        <v>8</v>
      </c>
      <c r="H33" s="17"/>
      <c r="I33" s="37">
        <f t="shared" si="0"/>
        <v>0</v>
      </c>
      <c r="J33" s="16">
        <v>8</v>
      </c>
      <c r="K33" s="18">
        <f t="shared" si="1"/>
        <v>0</v>
      </c>
      <c r="L33" s="19">
        <f t="shared" si="2"/>
        <v>0</v>
      </c>
    </row>
    <row r="34" spans="2:12" ht="21.75" customHeight="1">
      <c r="B34" s="14">
        <v>26</v>
      </c>
      <c r="C34" s="15" t="s">
        <v>103</v>
      </c>
      <c r="D34" s="55"/>
      <c r="E34" s="56"/>
      <c r="F34" s="34">
        <v>50</v>
      </c>
      <c r="G34" s="16">
        <v>1</v>
      </c>
      <c r="H34" s="17"/>
      <c r="I34" s="37">
        <f t="shared" si="0"/>
        <v>0</v>
      </c>
      <c r="J34" s="16">
        <v>8</v>
      </c>
      <c r="K34" s="18">
        <f t="shared" si="1"/>
        <v>0</v>
      </c>
      <c r="L34" s="19">
        <f t="shared" si="2"/>
        <v>0</v>
      </c>
    </row>
    <row r="35" spans="2:12" ht="21.75" customHeight="1">
      <c r="B35" s="14">
        <v>27</v>
      </c>
      <c r="C35" s="15" t="s">
        <v>104</v>
      </c>
      <c r="D35" s="55"/>
      <c r="E35" s="56"/>
      <c r="F35" s="34">
        <v>50</v>
      </c>
      <c r="G35" s="16">
        <v>7</v>
      </c>
      <c r="H35" s="17"/>
      <c r="I35" s="37">
        <f t="shared" si="0"/>
        <v>0</v>
      </c>
      <c r="J35" s="16">
        <v>8</v>
      </c>
      <c r="K35" s="18">
        <f t="shared" si="1"/>
        <v>0</v>
      </c>
      <c r="L35" s="19">
        <f t="shared" si="2"/>
        <v>0</v>
      </c>
    </row>
    <row r="36" spans="2:12" ht="21.75" customHeight="1">
      <c r="B36" s="14">
        <v>28</v>
      </c>
      <c r="C36" s="15" t="s">
        <v>105</v>
      </c>
      <c r="D36" s="55"/>
      <c r="E36" s="56"/>
      <c r="F36" s="34">
        <v>50</v>
      </c>
      <c r="G36" s="16">
        <v>1</v>
      </c>
      <c r="H36" s="17"/>
      <c r="I36" s="37">
        <f t="shared" si="0"/>
        <v>0</v>
      </c>
      <c r="J36" s="16">
        <v>8</v>
      </c>
      <c r="K36" s="18">
        <f t="shared" si="1"/>
        <v>0</v>
      </c>
      <c r="L36" s="19">
        <f t="shared" si="2"/>
        <v>0</v>
      </c>
    </row>
    <row r="37" spans="2:12" ht="21.75" customHeight="1">
      <c r="B37" s="14">
        <v>29</v>
      </c>
      <c r="C37" s="15" t="s">
        <v>106</v>
      </c>
      <c r="D37" s="55"/>
      <c r="E37" s="56"/>
      <c r="F37" s="34">
        <v>50</v>
      </c>
      <c r="G37" s="16">
        <v>8</v>
      </c>
      <c r="H37" s="17"/>
      <c r="I37" s="37">
        <f t="shared" si="0"/>
        <v>0</v>
      </c>
      <c r="J37" s="16">
        <v>8</v>
      </c>
      <c r="K37" s="18">
        <f t="shared" si="1"/>
        <v>0</v>
      </c>
      <c r="L37" s="19">
        <f t="shared" si="2"/>
        <v>0</v>
      </c>
    </row>
    <row r="38" spans="2:12" ht="21.75" customHeight="1">
      <c r="B38" s="14">
        <v>30</v>
      </c>
      <c r="C38" s="15" t="s">
        <v>107</v>
      </c>
      <c r="D38" s="55"/>
      <c r="E38" s="56"/>
      <c r="F38" s="34">
        <v>50</v>
      </c>
      <c r="G38" s="16">
        <v>7</v>
      </c>
      <c r="H38" s="17"/>
      <c r="I38" s="37">
        <f t="shared" si="0"/>
        <v>0</v>
      </c>
      <c r="J38" s="16">
        <v>8</v>
      </c>
      <c r="K38" s="18">
        <f t="shared" si="1"/>
        <v>0</v>
      </c>
      <c r="L38" s="19">
        <f t="shared" si="2"/>
        <v>0</v>
      </c>
    </row>
    <row r="39" spans="2:12" ht="21.75" customHeight="1">
      <c r="B39" s="14">
        <v>31</v>
      </c>
      <c r="C39" s="15" t="s">
        <v>108</v>
      </c>
      <c r="D39" s="55"/>
      <c r="E39" s="56"/>
      <c r="F39" s="34">
        <v>50</v>
      </c>
      <c r="G39" s="16">
        <v>6</v>
      </c>
      <c r="H39" s="17"/>
      <c r="I39" s="37">
        <f t="shared" si="0"/>
        <v>0</v>
      </c>
      <c r="J39" s="16">
        <v>8</v>
      </c>
      <c r="K39" s="18">
        <f t="shared" si="1"/>
        <v>0</v>
      </c>
      <c r="L39" s="19">
        <f t="shared" si="2"/>
        <v>0</v>
      </c>
    </row>
    <row r="40" spans="2:12" ht="21.75" customHeight="1">
      <c r="B40" s="14">
        <v>32</v>
      </c>
      <c r="C40" s="15" t="s">
        <v>109</v>
      </c>
      <c r="D40" s="55"/>
      <c r="E40" s="56"/>
      <c r="F40" s="34">
        <v>50</v>
      </c>
      <c r="G40" s="16">
        <v>35</v>
      </c>
      <c r="H40" s="17"/>
      <c r="I40" s="37">
        <f t="shared" si="0"/>
        <v>0</v>
      </c>
      <c r="J40" s="16">
        <v>8</v>
      </c>
      <c r="K40" s="18">
        <f t="shared" si="1"/>
        <v>0</v>
      </c>
      <c r="L40" s="19">
        <f t="shared" si="2"/>
        <v>0</v>
      </c>
    </row>
    <row r="41" spans="2:12" ht="21.75" customHeight="1">
      <c r="B41" s="14">
        <v>33</v>
      </c>
      <c r="C41" s="15" t="s">
        <v>110</v>
      </c>
      <c r="D41" s="55"/>
      <c r="E41" s="56"/>
      <c r="F41" s="34">
        <v>250</v>
      </c>
      <c r="G41" s="16">
        <v>5</v>
      </c>
      <c r="H41" s="17"/>
      <c r="I41" s="37">
        <f t="shared" si="0"/>
        <v>0</v>
      </c>
      <c r="J41" s="16">
        <v>8</v>
      </c>
      <c r="K41" s="18">
        <f t="shared" si="1"/>
        <v>0</v>
      </c>
      <c r="L41" s="19">
        <f t="shared" si="2"/>
        <v>0</v>
      </c>
    </row>
    <row r="42" spans="2:12" ht="21.75" customHeight="1">
      <c r="B42" s="14">
        <v>34</v>
      </c>
      <c r="C42" s="15" t="s">
        <v>111</v>
      </c>
      <c r="D42" s="55"/>
      <c r="E42" s="56"/>
      <c r="F42" s="34">
        <v>50</v>
      </c>
      <c r="G42" s="16">
        <v>4</v>
      </c>
      <c r="H42" s="17"/>
      <c r="I42" s="37">
        <f t="shared" si="0"/>
        <v>0</v>
      </c>
      <c r="J42" s="16">
        <v>8</v>
      </c>
      <c r="K42" s="18">
        <f t="shared" si="1"/>
        <v>0</v>
      </c>
      <c r="L42" s="19">
        <f t="shared" si="2"/>
        <v>0</v>
      </c>
    </row>
    <row r="43" spans="2:12" ht="21.75" customHeight="1">
      <c r="B43" s="14">
        <v>35</v>
      </c>
      <c r="C43" s="15" t="s">
        <v>112</v>
      </c>
      <c r="D43" s="55"/>
      <c r="E43" s="56"/>
      <c r="F43" s="34">
        <v>50</v>
      </c>
      <c r="G43" s="16">
        <v>2</v>
      </c>
      <c r="H43" s="17"/>
      <c r="I43" s="37">
        <f t="shared" si="0"/>
        <v>0</v>
      </c>
      <c r="J43" s="16">
        <v>8</v>
      </c>
      <c r="K43" s="18">
        <f t="shared" si="1"/>
        <v>0</v>
      </c>
      <c r="L43" s="19">
        <f t="shared" si="2"/>
        <v>0</v>
      </c>
    </row>
    <row r="44" spans="2:12" ht="21.75" customHeight="1">
      <c r="B44" s="14">
        <v>36</v>
      </c>
      <c r="C44" s="15" t="s">
        <v>113</v>
      </c>
      <c r="D44" s="55"/>
      <c r="E44" s="56"/>
      <c r="F44" s="34">
        <v>50</v>
      </c>
      <c r="G44" s="16">
        <v>3</v>
      </c>
      <c r="H44" s="17"/>
      <c r="I44" s="37">
        <f t="shared" si="0"/>
        <v>0</v>
      </c>
      <c r="J44" s="16">
        <v>8</v>
      </c>
      <c r="K44" s="18">
        <f t="shared" si="1"/>
        <v>0</v>
      </c>
      <c r="L44" s="19">
        <f t="shared" si="2"/>
        <v>0</v>
      </c>
    </row>
    <row r="45" spans="2:12" ht="21.75" customHeight="1">
      <c r="B45" s="14">
        <v>37</v>
      </c>
      <c r="C45" s="15" t="s">
        <v>114</v>
      </c>
      <c r="D45" s="55"/>
      <c r="E45" s="56"/>
      <c r="F45" s="34">
        <v>50</v>
      </c>
      <c r="G45" s="16">
        <v>5</v>
      </c>
      <c r="H45" s="17"/>
      <c r="I45" s="37">
        <f t="shared" si="0"/>
        <v>0</v>
      </c>
      <c r="J45" s="16">
        <v>8</v>
      </c>
      <c r="K45" s="18">
        <f t="shared" si="1"/>
        <v>0</v>
      </c>
      <c r="L45" s="19">
        <f t="shared" si="2"/>
        <v>0</v>
      </c>
    </row>
    <row r="46" spans="2:12" ht="21.75" customHeight="1">
      <c r="B46" s="14">
        <v>38</v>
      </c>
      <c r="C46" s="15" t="s">
        <v>115</v>
      </c>
      <c r="D46" s="55"/>
      <c r="E46" s="56"/>
      <c r="F46" s="34">
        <v>50</v>
      </c>
      <c r="G46" s="16">
        <v>11</v>
      </c>
      <c r="H46" s="17"/>
      <c r="I46" s="37">
        <f t="shared" si="0"/>
        <v>0</v>
      </c>
      <c r="J46" s="16">
        <v>8</v>
      </c>
      <c r="K46" s="18">
        <f t="shared" si="1"/>
        <v>0</v>
      </c>
      <c r="L46" s="19">
        <f t="shared" si="2"/>
        <v>0</v>
      </c>
    </row>
    <row r="47" spans="2:12" ht="21.75" customHeight="1">
      <c r="B47" s="14">
        <v>39</v>
      </c>
      <c r="C47" s="15" t="s">
        <v>116</v>
      </c>
      <c r="D47" s="55"/>
      <c r="E47" s="56"/>
      <c r="F47" s="34">
        <v>50</v>
      </c>
      <c r="G47" s="16">
        <v>6</v>
      </c>
      <c r="H47" s="17"/>
      <c r="I47" s="37">
        <f t="shared" si="0"/>
        <v>0</v>
      </c>
      <c r="J47" s="16">
        <v>8</v>
      </c>
      <c r="K47" s="18">
        <f t="shared" si="1"/>
        <v>0</v>
      </c>
      <c r="L47" s="19">
        <f t="shared" si="2"/>
        <v>0</v>
      </c>
    </row>
    <row r="48" spans="2:12" ht="21.75" customHeight="1">
      <c r="B48" s="14">
        <v>40</v>
      </c>
      <c r="C48" s="15" t="s">
        <v>117</v>
      </c>
      <c r="D48" s="55"/>
      <c r="E48" s="56"/>
      <c r="F48" s="34">
        <v>50</v>
      </c>
      <c r="G48" s="16">
        <v>1</v>
      </c>
      <c r="H48" s="17"/>
      <c r="I48" s="37">
        <f t="shared" si="0"/>
        <v>0</v>
      </c>
      <c r="J48" s="16">
        <v>8</v>
      </c>
      <c r="K48" s="18">
        <f t="shared" si="1"/>
        <v>0</v>
      </c>
      <c r="L48" s="19">
        <f t="shared" si="2"/>
        <v>0</v>
      </c>
    </row>
    <row r="49" spans="2:12" ht="21.75" customHeight="1">
      <c r="B49" s="14">
        <v>41</v>
      </c>
      <c r="C49" s="15" t="s">
        <v>118</v>
      </c>
      <c r="D49" s="55"/>
      <c r="E49" s="56"/>
      <c r="F49" s="34">
        <v>50</v>
      </c>
      <c r="G49" s="16">
        <v>1</v>
      </c>
      <c r="H49" s="17"/>
      <c r="I49" s="37">
        <f t="shared" si="0"/>
        <v>0</v>
      </c>
      <c r="J49" s="16">
        <v>8</v>
      </c>
      <c r="K49" s="18">
        <f t="shared" si="1"/>
        <v>0</v>
      </c>
      <c r="L49" s="19">
        <f t="shared" si="2"/>
        <v>0</v>
      </c>
    </row>
    <row r="50" spans="2:12" ht="21.75" customHeight="1">
      <c r="B50" s="14">
        <v>42</v>
      </c>
      <c r="C50" s="15" t="s">
        <v>119</v>
      </c>
      <c r="D50" s="55"/>
      <c r="E50" s="56"/>
      <c r="F50" s="34">
        <v>50</v>
      </c>
      <c r="G50" s="16">
        <v>7</v>
      </c>
      <c r="H50" s="17"/>
      <c r="I50" s="37">
        <f t="shared" si="0"/>
        <v>0</v>
      </c>
      <c r="J50" s="16">
        <v>8</v>
      </c>
      <c r="K50" s="18">
        <f t="shared" si="1"/>
        <v>0</v>
      </c>
      <c r="L50" s="19">
        <f t="shared" si="2"/>
        <v>0</v>
      </c>
    </row>
    <row r="51" spans="2:12" ht="21.75" customHeight="1">
      <c r="B51" s="14">
        <v>43</v>
      </c>
      <c r="C51" s="15" t="s">
        <v>120</v>
      </c>
      <c r="D51" s="55"/>
      <c r="E51" s="56"/>
      <c r="F51" s="34">
        <v>50</v>
      </c>
      <c r="G51" s="16">
        <v>1</v>
      </c>
      <c r="H51" s="17"/>
      <c r="I51" s="37">
        <f t="shared" si="0"/>
        <v>0</v>
      </c>
      <c r="J51" s="16">
        <v>8</v>
      </c>
      <c r="K51" s="18">
        <f t="shared" si="1"/>
        <v>0</v>
      </c>
      <c r="L51" s="19">
        <f t="shared" si="2"/>
        <v>0</v>
      </c>
    </row>
    <row r="52" spans="2:12" ht="21.75" customHeight="1">
      <c r="B52" s="14">
        <v>44</v>
      </c>
      <c r="C52" s="15" t="s">
        <v>121</v>
      </c>
      <c r="D52" s="55"/>
      <c r="E52" s="56"/>
      <c r="F52" s="34">
        <v>50</v>
      </c>
      <c r="G52" s="16">
        <v>1</v>
      </c>
      <c r="H52" s="17"/>
      <c r="I52" s="37">
        <f t="shared" si="0"/>
        <v>0</v>
      </c>
      <c r="J52" s="16">
        <v>8</v>
      </c>
      <c r="K52" s="18">
        <f t="shared" si="1"/>
        <v>0</v>
      </c>
      <c r="L52" s="19">
        <f t="shared" si="2"/>
        <v>0</v>
      </c>
    </row>
    <row r="53" spans="2:12" ht="21.75" customHeight="1">
      <c r="B53" s="14">
        <v>45</v>
      </c>
      <c r="C53" s="15" t="s">
        <v>122</v>
      </c>
      <c r="D53" s="55"/>
      <c r="E53" s="56"/>
      <c r="F53" s="34">
        <v>50</v>
      </c>
      <c r="G53" s="16">
        <v>8</v>
      </c>
      <c r="H53" s="17"/>
      <c r="I53" s="37">
        <f t="shared" si="0"/>
        <v>0</v>
      </c>
      <c r="J53" s="16">
        <v>8</v>
      </c>
      <c r="K53" s="18">
        <f t="shared" si="1"/>
        <v>0</v>
      </c>
      <c r="L53" s="19">
        <f t="shared" si="2"/>
        <v>0</v>
      </c>
    </row>
    <row r="54" spans="2:12" ht="21.75" customHeight="1">
      <c r="B54" s="14">
        <v>46</v>
      </c>
      <c r="C54" s="15" t="s">
        <v>123</v>
      </c>
      <c r="D54" s="55"/>
      <c r="E54" s="56"/>
      <c r="F54" s="34">
        <v>50</v>
      </c>
      <c r="G54" s="16">
        <v>2</v>
      </c>
      <c r="H54" s="17"/>
      <c r="I54" s="37">
        <f t="shared" si="0"/>
        <v>0</v>
      </c>
      <c r="J54" s="16">
        <v>8</v>
      </c>
      <c r="K54" s="18">
        <f t="shared" si="1"/>
        <v>0</v>
      </c>
      <c r="L54" s="19">
        <f t="shared" si="2"/>
        <v>0</v>
      </c>
    </row>
    <row r="55" spans="2:12" ht="21.75" customHeight="1">
      <c r="B55" s="14">
        <v>47</v>
      </c>
      <c r="C55" s="15" t="s">
        <v>124</v>
      </c>
      <c r="D55" s="55"/>
      <c r="E55" s="56"/>
      <c r="F55" s="34">
        <v>50</v>
      </c>
      <c r="G55" s="16">
        <v>1</v>
      </c>
      <c r="H55" s="17"/>
      <c r="I55" s="37">
        <f t="shared" si="0"/>
        <v>0</v>
      </c>
      <c r="J55" s="16">
        <v>8</v>
      </c>
      <c r="K55" s="18">
        <f t="shared" si="1"/>
        <v>0</v>
      </c>
      <c r="L55" s="19">
        <f t="shared" si="2"/>
        <v>0</v>
      </c>
    </row>
    <row r="56" spans="2:12" ht="21.75" customHeight="1">
      <c r="B56" s="14">
        <v>48</v>
      </c>
      <c r="C56" s="15" t="s">
        <v>125</v>
      </c>
      <c r="D56" s="55"/>
      <c r="E56" s="56"/>
      <c r="F56" s="34">
        <v>50</v>
      </c>
      <c r="G56" s="16">
        <v>2</v>
      </c>
      <c r="H56" s="17"/>
      <c r="I56" s="37">
        <f t="shared" si="0"/>
        <v>0</v>
      </c>
      <c r="J56" s="16">
        <v>8</v>
      </c>
      <c r="K56" s="18">
        <f t="shared" si="1"/>
        <v>0</v>
      </c>
      <c r="L56" s="19">
        <f t="shared" si="2"/>
        <v>0</v>
      </c>
    </row>
    <row r="57" spans="2:12" ht="21.75" customHeight="1">
      <c r="B57" s="14">
        <v>49</v>
      </c>
      <c r="C57" s="15" t="s">
        <v>126</v>
      </c>
      <c r="D57" s="55"/>
      <c r="E57" s="56"/>
      <c r="F57" s="34">
        <v>50</v>
      </c>
      <c r="G57" s="16">
        <v>1</v>
      </c>
      <c r="H57" s="17"/>
      <c r="I57" s="37">
        <f t="shared" si="0"/>
        <v>0</v>
      </c>
      <c r="J57" s="16">
        <v>8</v>
      </c>
      <c r="K57" s="18">
        <f t="shared" si="1"/>
        <v>0</v>
      </c>
      <c r="L57" s="19">
        <f t="shared" si="2"/>
        <v>0</v>
      </c>
    </row>
    <row r="58" spans="2:12" ht="21.75" customHeight="1">
      <c r="B58" s="14">
        <v>50</v>
      </c>
      <c r="C58" s="15" t="s">
        <v>127</v>
      </c>
      <c r="D58" s="55"/>
      <c r="E58" s="56"/>
      <c r="F58" s="34">
        <v>50</v>
      </c>
      <c r="G58" s="16">
        <v>1</v>
      </c>
      <c r="H58" s="17"/>
      <c r="I58" s="37">
        <f t="shared" si="0"/>
        <v>0</v>
      </c>
      <c r="J58" s="16">
        <v>8</v>
      </c>
      <c r="K58" s="18">
        <f t="shared" si="1"/>
        <v>0</v>
      </c>
      <c r="L58" s="19">
        <f t="shared" si="2"/>
        <v>0</v>
      </c>
    </row>
    <row r="59" spans="2:12" ht="21.75" customHeight="1">
      <c r="B59" s="14">
        <v>51</v>
      </c>
      <c r="C59" s="15" t="s">
        <v>128</v>
      </c>
      <c r="D59" s="55"/>
      <c r="E59" s="56"/>
      <c r="F59" s="34">
        <v>50</v>
      </c>
      <c r="G59" s="16">
        <v>1</v>
      </c>
      <c r="H59" s="17"/>
      <c r="I59" s="37">
        <f t="shared" si="0"/>
        <v>0</v>
      </c>
      <c r="J59" s="16">
        <v>8</v>
      </c>
      <c r="K59" s="18">
        <f t="shared" si="1"/>
        <v>0</v>
      </c>
      <c r="L59" s="19">
        <f t="shared" si="2"/>
        <v>0</v>
      </c>
    </row>
    <row r="60" spans="2:12" ht="21.75" customHeight="1">
      <c r="B60" s="14">
        <v>52</v>
      </c>
      <c r="C60" s="15" t="s">
        <v>129</v>
      </c>
      <c r="D60" s="55"/>
      <c r="E60" s="56"/>
      <c r="F60" s="34">
        <v>50</v>
      </c>
      <c r="G60" s="16">
        <v>2</v>
      </c>
      <c r="H60" s="17"/>
      <c r="I60" s="37">
        <f t="shared" si="0"/>
        <v>0</v>
      </c>
      <c r="J60" s="16">
        <v>8</v>
      </c>
      <c r="K60" s="18">
        <f t="shared" si="1"/>
        <v>0</v>
      </c>
      <c r="L60" s="19">
        <f t="shared" si="2"/>
        <v>0</v>
      </c>
    </row>
    <row r="61" spans="2:12" ht="21.75" customHeight="1">
      <c r="B61" s="14">
        <v>53</v>
      </c>
      <c r="C61" s="15" t="s">
        <v>130</v>
      </c>
      <c r="D61" s="55"/>
      <c r="E61" s="56"/>
      <c r="F61" s="34">
        <v>50</v>
      </c>
      <c r="G61" s="16">
        <v>10</v>
      </c>
      <c r="H61" s="17"/>
      <c r="I61" s="37">
        <f t="shared" si="0"/>
        <v>0</v>
      </c>
      <c r="J61" s="16">
        <v>8</v>
      </c>
      <c r="K61" s="18">
        <f t="shared" si="1"/>
        <v>0</v>
      </c>
      <c r="L61" s="19">
        <f t="shared" si="2"/>
        <v>0</v>
      </c>
    </row>
    <row r="62" spans="2:12" ht="21.75" customHeight="1">
      <c r="B62" s="14">
        <v>54</v>
      </c>
      <c r="C62" s="15" t="s">
        <v>131</v>
      </c>
      <c r="D62" s="55"/>
      <c r="E62" s="56"/>
      <c r="F62" s="34">
        <v>50</v>
      </c>
      <c r="G62" s="16">
        <v>2</v>
      </c>
      <c r="H62" s="17"/>
      <c r="I62" s="37">
        <f t="shared" si="0"/>
        <v>0</v>
      </c>
      <c r="J62" s="16">
        <v>8</v>
      </c>
      <c r="K62" s="18">
        <f t="shared" si="1"/>
        <v>0</v>
      </c>
      <c r="L62" s="19">
        <f t="shared" si="2"/>
        <v>0</v>
      </c>
    </row>
    <row r="63" spans="2:12" ht="21.75" customHeight="1">
      <c r="B63" s="14">
        <v>55</v>
      </c>
      <c r="C63" s="15" t="s">
        <v>132</v>
      </c>
      <c r="D63" s="55"/>
      <c r="E63" s="56"/>
      <c r="F63" s="34">
        <v>50</v>
      </c>
      <c r="G63" s="16">
        <v>1</v>
      </c>
      <c r="H63" s="17"/>
      <c r="I63" s="37">
        <f aca="true" t="shared" si="3" ref="I63:I76">IF(G63="","",ROUND(H63*G63,2))</f>
        <v>0</v>
      </c>
      <c r="J63" s="16">
        <v>8</v>
      </c>
      <c r="K63" s="18">
        <f aca="true" t="shared" si="4" ref="K63:K76">IF(G63="","",ROUND(H63*(1+J63/100),2))</f>
        <v>0</v>
      </c>
      <c r="L63" s="19">
        <f aca="true" t="shared" si="5" ref="L63:L76">IF(G63="","",ROUND(G63*K63,2))</f>
        <v>0</v>
      </c>
    </row>
    <row r="64" spans="2:12" ht="21.75" customHeight="1">
      <c r="B64" s="14">
        <v>56</v>
      </c>
      <c r="C64" s="15" t="s">
        <v>133</v>
      </c>
      <c r="D64" s="55"/>
      <c r="E64" s="56"/>
      <c r="F64" s="34">
        <v>50</v>
      </c>
      <c r="G64" s="16">
        <v>3</v>
      </c>
      <c r="H64" s="17"/>
      <c r="I64" s="37">
        <f t="shared" si="3"/>
        <v>0</v>
      </c>
      <c r="J64" s="16">
        <v>8</v>
      </c>
      <c r="K64" s="18">
        <f t="shared" si="4"/>
        <v>0</v>
      </c>
      <c r="L64" s="19">
        <f t="shared" si="5"/>
        <v>0</v>
      </c>
    </row>
    <row r="65" spans="2:12" ht="21.75" customHeight="1">
      <c r="B65" s="14">
        <v>57</v>
      </c>
      <c r="C65" s="15" t="s">
        <v>134</v>
      </c>
      <c r="D65" s="55"/>
      <c r="E65" s="56"/>
      <c r="F65" s="34">
        <v>50</v>
      </c>
      <c r="G65" s="16">
        <v>1</v>
      </c>
      <c r="H65" s="17"/>
      <c r="I65" s="37">
        <f t="shared" si="3"/>
        <v>0</v>
      </c>
      <c r="J65" s="16">
        <v>8</v>
      </c>
      <c r="K65" s="18">
        <f t="shared" si="4"/>
        <v>0</v>
      </c>
      <c r="L65" s="19">
        <f t="shared" si="5"/>
        <v>0</v>
      </c>
    </row>
    <row r="66" spans="2:12" ht="21.75" customHeight="1">
      <c r="B66" s="14">
        <v>58</v>
      </c>
      <c r="C66" s="15" t="s">
        <v>135</v>
      </c>
      <c r="D66" s="55"/>
      <c r="E66" s="56"/>
      <c r="F66" s="34">
        <v>50</v>
      </c>
      <c r="G66" s="16">
        <v>8</v>
      </c>
      <c r="H66" s="17"/>
      <c r="I66" s="37">
        <f t="shared" si="3"/>
        <v>0</v>
      </c>
      <c r="J66" s="16">
        <v>8</v>
      </c>
      <c r="K66" s="18">
        <f t="shared" si="4"/>
        <v>0</v>
      </c>
      <c r="L66" s="19">
        <f t="shared" si="5"/>
        <v>0</v>
      </c>
    </row>
    <row r="67" spans="2:12" ht="21.75" customHeight="1">
      <c r="B67" s="14">
        <v>59</v>
      </c>
      <c r="C67" s="15" t="s">
        <v>136</v>
      </c>
      <c r="D67" s="55"/>
      <c r="E67" s="56"/>
      <c r="F67" s="34">
        <v>50</v>
      </c>
      <c r="G67" s="16">
        <v>5</v>
      </c>
      <c r="H67" s="17"/>
      <c r="I67" s="37">
        <f t="shared" si="3"/>
        <v>0</v>
      </c>
      <c r="J67" s="16">
        <v>8</v>
      </c>
      <c r="K67" s="18">
        <f t="shared" si="4"/>
        <v>0</v>
      </c>
      <c r="L67" s="19">
        <f t="shared" si="5"/>
        <v>0</v>
      </c>
    </row>
    <row r="68" spans="2:12" ht="21.75" customHeight="1">
      <c r="B68" s="14">
        <v>60</v>
      </c>
      <c r="C68" s="15" t="s">
        <v>137</v>
      </c>
      <c r="D68" s="55"/>
      <c r="E68" s="56"/>
      <c r="F68" s="34">
        <v>50</v>
      </c>
      <c r="G68" s="16">
        <v>9</v>
      </c>
      <c r="H68" s="17"/>
      <c r="I68" s="37">
        <f t="shared" si="3"/>
        <v>0</v>
      </c>
      <c r="J68" s="16">
        <v>8</v>
      </c>
      <c r="K68" s="18">
        <f t="shared" si="4"/>
        <v>0</v>
      </c>
      <c r="L68" s="19">
        <f t="shared" si="5"/>
        <v>0</v>
      </c>
    </row>
    <row r="69" spans="2:12" ht="21.75" customHeight="1">
      <c r="B69" s="14">
        <v>61</v>
      </c>
      <c r="C69" s="15" t="s">
        <v>138</v>
      </c>
      <c r="D69" s="55"/>
      <c r="E69" s="56"/>
      <c r="F69" s="34">
        <v>50</v>
      </c>
      <c r="G69" s="16">
        <v>2</v>
      </c>
      <c r="H69" s="17"/>
      <c r="I69" s="37">
        <f t="shared" si="3"/>
        <v>0</v>
      </c>
      <c r="J69" s="16">
        <v>8</v>
      </c>
      <c r="K69" s="18">
        <f t="shared" si="4"/>
        <v>0</v>
      </c>
      <c r="L69" s="19">
        <f t="shared" si="5"/>
        <v>0</v>
      </c>
    </row>
    <row r="70" spans="2:12" ht="21.75" customHeight="1">
      <c r="B70" s="14">
        <v>62</v>
      </c>
      <c r="C70" s="15" t="s">
        <v>139</v>
      </c>
      <c r="D70" s="55"/>
      <c r="E70" s="56"/>
      <c r="F70" s="34">
        <v>50</v>
      </c>
      <c r="G70" s="16">
        <v>2</v>
      </c>
      <c r="H70" s="17"/>
      <c r="I70" s="37">
        <f t="shared" si="3"/>
        <v>0</v>
      </c>
      <c r="J70" s="16">
        <v>8</v>
      </c>
      <c r="K70" s="18">
        <f t="shared" si="4"/>
        <v>0</v>
      </c>
      <c r="L70" s="19">
        <f t="shared" si="5"/>
        <v>0</v>
      </c>
    </row>
    <row r="71" spans="2:12" ht="21.75" customHeight="1">
      <c r="B71" s="14">
        <v>63</v>
      </c>
      <c r="C71" s="15" t="s">
        <v>140</v>
      </c>
      <c r="D71" s="55"/>
      <c r="E71" s="56"/>
      <c r="F71" s="34">
        <v>50</v>
      </c>
      <c r="G71" s="16">
        <v>1</v>
      </c>
      <c r="H71" s="17"/>
      <c r="I71" s="37">
        <f t="shared" si="3"/>
        <v>0</v>
      </c>
      <c r="J71" s="16">
        <v>8</v>
      </c>
      <c r="K71" s="18">
        <f t="shared" si="4"/>
        <v>0</v>
      </c>
      <c r="L71" s="19">
        <f t="shared" si="5"/>
        <v>0</v>
      </c>
    </row>
    <row r="72" spans="2:12" ht="21.75" customHeight="1">
      <c r="B72" s="14">
        <v>64</v>
      </c>
      <c r="C72" s="15" t="s">
        <v>141</v>
      </c>
      <c r="D72" s="55"/>
      <c r="E72" s="56"/>
      <c r="F72" s="34">
        <v>50</v>
      </c>
      <c r="G72" s="16">
        <v>3</v>
      </c>
      <c r="H72" s="17"/>
      <c r="I72" s="37">
        <f t="shared" si="3"/>
        <v>0</v>
      </c>
      <c r="J72" s="16">
        <v>8</v>
      </c>
      <c r="K72" s="18">
        <f t="shared" si="4"/>
        <v>0</v>
      </c>
      <c r="L72" s="19">
        <f t="shared" si="5"/>
        <v>0</v>
      </c>
    </row>
    <row r="73" spans="2:12" ht="21.75" customHeight="1">
      <c r="B73" s="14">
        <v>65</v>
      </c>
      <c r="C73" s="15" t="s">
        <v>142</v>
      </c>
      <c r="D73" s="55"/>
      <c r="E73" s="56"/>
      <c r="F73" s="34">
        <v>50</v>
      </c>
      <c r="G73" s="16">
        <v>5</v>
      </c>
      <c r="H73" s="17"/>
      <c r="I73" s="37">
        <f t="shared" si="3"/>
        <v>0</v>
      </c>
      <c r="J73" s="16">
        <v>8</v>
      </c>
      <c r="K73" s="18">
        <f t="shared" si="4"/>
        <v>0</v>
      </c>
      <c r="L73" s="19">
        <f t="shared" si="5"/>
        <v>0</v>
      </c>
    </row>
    <row r="74" spans="2:12" ht="21.75" customHeight="1">
      <c r="B74" s="14">
        <v>66</v>
      </c>
      <c r="C74" s="15" t="s">
        <v>143</v>
      </c>
      <c r="D74" s="55"/>
      <c r="E74" s="56"/>
      <c r="F74" s="34">
        <v>50</v>
      </c>
      <c r="G74" s="16">
        <v>2</v>
      </c>
      <c r="H74" s="17"/>
      <c r="I74" s="37">
        <f t="shared" si="3"/>
        <v>0</v>
      </c>
      <c r="J74" s="16">
        <v>8</v>
      </c>
      <c r="K74" s="18">
        <f t="shared" si="4"/>
        <v>0</v>
      </c>
      <c r="L74" s="19">
        <f>IF(G74="","",ROUND(G74*K74,2))</f>
        <v>0</v>
      </c>
    </row>
    <row r="75" spans="2:12" ht="21.75" customHeight="1">
      <c r="B75" s="14">
        <v>67</v>
      </c>
      <c r="C75" s="15" t="s">
        <v>144</v>
      </c>
      <c r="D75" s="55"/>
      <c r="E75" s="56"/>
      <c r="F75" s="34">
        <v>50</v>
      </c>
      <c r="G75" s="16">
        <v>2</v>
      </c>
      <c r="H75" s="17"/>
      <c r="I75" s="37">
        <f t="shared" si="3"/>
        <v>0</v>
      </c>
      <c r="J75" s="16">
        <v>8</v>
      </c>
      <c r="K75" s="18">
        <f t="shared" si="4"/>
        <v>0</v>
      </c>
      <c r="L75" s="19">
        <f t="shared" si="5"/>
        <v>0</v>
      </c>
    </row>
    <row r="76" spans="2:12" ht="21.75" customHeight="1">
      <c r="B76" s="14">
        <v>68</v>
      </c>
      <c r="C76" s="15" t="s">
        <v>145</v>
      </c>
      <c r="D76" s="55"/>
      <c r="E76" s="56"/>
      <c r="F76" s="34">
        <v>50</v>
      </c>
      <c r="G76" s="16">
        <v>2</v>
      </c>
      <c r="H76" s="17"/>
      <c r="I76" s="37">
        <f t="shared" si="3"/>
        <v>0</v>
      </c>
      <c r="J76" s="16">
        <v>8</v>
      </c>
      <c r="K76" s="18">
        <f t="shared" si="4"/>
        <v>0</v>
      </c>
      <c r="L76" s="19">
        <f t="shared" si="5"/>
        <v>0</v>
      </c>
    </row>
    <row r="77" spans="2:12" ht="27.75" customHeight="1">
      <c r="B77" s="71" t="s">
        <v>39</v>
      </c>
      <c r="C77" s="72"/>
      <c r="D77" s="72"/>
      <c r="E77" s="72"/>
      <c r="F77" s="72"/>
      <c r="G77" s="72"/>
      <c r="H77" s="73"/>
      <c r="I77" s="48">
        <f>SUM(I9:I76)</f>
        <v>0</v>
      </c>
      <c r="J77" s="5" t="s">
        <v>7</v>
      </c>
      <c r="K77" s="4" t="s">
        <v>7</v>
      </c>
      <c r="L77" s="48">
        <f>SUM(L9:L76)</f>
        <v>0</v>
      </c>
    </row>
    <row r="78" spans="2:12" ht="42.75" customHeight="1">
      <c r="B78" s="80" t="s">
        <v>146</v>
      </c>
      <c r="C78" s="81"/>
      <c r="D78" s="81"/>
      <c r="E78" s="81"/>
      <c r="F78" s="81"/>
      <c r="G78" s="81"/>
      <c r="H78" s="81"/>
      <c r="I78" s="81"/>
      <c r="J78" s="81"/>
      <c r="K78" s="81"/>
      <c r="L78" s="82"/>
    </row>
    <row r="79" spans="2:12" ht="21.75" customHeight="1">
      <c r="B79" s="14">
        <v>69</v>
      </c>
      <c r="C79" s="57"/>
      <c r="D79" s="55"/>
      <c r="E79" s="56"/>
      <c r="F79" s="34"/>
      <c r="G79" s="16"/>
      <c r="H79" s="17"/>
      <c r="I79" s="37">
        <f>IF(G79="","",ROUND(H79*G79,2))</f>
      </c>
      <c r="J79" s="16"/>
      <c r="K79" s="18">
        <f>IF(G79="","",ROUND(H79*(1+J79/100),2))</f>
      </c>
      <c r="L79" s="19">
        <f>IF(G79="","",ROUND(G79*K79,2))</f>
      </c>
    </row>
    <row r="80" spans="2:12" ht="21.75" customHeight="1">
      <c r="B80" s="14">
        <v>70</v>
      </c>
      <c r="C80" s="57"/>
      <c r="D80" s="55"/>
      <c r="E80" s="56"/>
      <c r="F80" s="34"/>
      <c r="G80" s="16"/>
      <c r="H80" s="17"/>
      <c r="I80" s="37">
        <f aca="true" t="shared" si="6" ref="I80:I88">IF(G80="","",ROUND(H80*G80,2))</f>
      </c>
      <c r="J80" s="16"/>
      <c r="K80" s="18">
        <f aca="true" t="shared" si="7" ref="K80:K88">IF(G80="","",ROUND(H80*(1+J80/100),2))</f>
      </c>
      <c r="L80" s="19">
        <f aca="true" t="shared" si="8" ref="L80:L88">IF(G80="","",ROUND(G80*K80,2))</f>
      </c>
    </row>
    <row r="81" spans="2:12" ht="21.75" customHeight="1">
      <c r="B81" s="14">
        <v>71</v>
      </c>
      <c r="C81" s="57"/>
      <c r="D81" s="55"/>
      <c r="E81" s="56"/>
      <c r="F81" s="34"/>
      <c r="G81" s="16"/>
      <c r="H81" s="17"/>
      <c r="I81" s="37">
        <f t="shared" si="6"/>
      </c>
      <c r="J81" s="16"/>
      <c r="K81" s="18">
        <f t="shared" si="7"/>
      </c>
      <c r="L81" s="19">
        <f t="shared" si="8"/>
      </c>
    </row>
    <row r="82" spans="2:12" ht="21.75" customHeight="1">
      <c r="B82" s="14">
        <v>72</v>
      </c>
      <c r="C82" s="57"/>
      <c r="D82" s="55"/>
      <c r="E82" s="56"/>
      <c r="F82" s="34"/>
      <c r="G82" s="16"/>
      <c r="H82" s="17"/>
      <c r="I82" s="37">
        <f t="shared" si="6"/>
      </c>
      <c r="J82" s="16"/>
      <c r="K82" s="18">
        <f t="shared" si="7"/>
      </c>
      <c r="L82" s="19">
        <f t="shared" si="8"/>
      </c>
    </row>
    <row r="83" spans="2:12" ht="21.75" customHeight="1">
      <c r="B83" s="14">
        <v>73</v>
      </c>
      <c r="C83" s="57"/>
      <c r="D83" s="55"/>
      <c r="E83" s="56"/>
      <c r="F83" s="34"/>
      <c r="G83" s="16"/>
      <c r="H83" s="17"/>
      <c r="I83" s="37"/>
      <c r="J83" s="16"/>
      <c r="K83" s="18">
        <f t="shared" si="7"/>
      </c>
      <c r="L83" s="19"/>
    </row>
    <row r="84" spans="2:12" ht="21.75" customHeight="1">
      <c r="B84" s="14">
        <v>74</v>
      </c>
      <c r="C84" s="57"/>
      <c r="D84" s="55"/>
      <c r="E84" s="56"/>
      <c r="F84" s="34"/>
      <c r="G84" s="16"/>
      <c r="H84" s="17"/>
      <c r="I84" s="37"/>
      <c r="J84" s="16"/>
      <c r="K84" s="18">
        <f t="shared" si="7"/>
      </c>
      <c r="L84" s="19"/>
    </row>
    <row r="85" spans="2:12" ht="21.75" customHeight="1">
      <c r="B85" s="14">
        <v>75</v>
      </c>
      <c r="C85" s="57"/>
      <c r="D85" s="55"/>
      <c r="E85" s="56"/>
      <c r="F85" s="34"/>
      <c r="G85" s="16"/>
      <c r="H85" s="17"/>
      <c r="I85" s="37"/>
      <c r="J85" s="16"/>
      <c r="K85" s="18">
        <f t="shared" si="7"/>
      </c>
      <c r="L85" s="19"/>
    </row>
    <row r="86" spans="2:12" ht="21.75" customHeight="1">
      <c r="B86" s="14">
        <v>76</v>
      </c>
      <c r="C86" s="57"/>
      <c r="D86" s="55"/>
      <c r="E86" s="56"/>
      <c r="F86" s="34"/>
      <c r="G86" s="16"/>
      <c r="H86" s="17"/>
      <c r="I86" s="37">
        <f t="shared" si="6"/>
      </c>
      <c r="J86" s="16"/>
      <c r="K86" s="18">
        <f t="shared" si="7"/>
      </c>
      <c r="L86" s="19"/>
    </row>
    <row r="87" spans="2:12" ht="21.75" customHeight="1">
      <c r="B87" s="14">
        <v>77</v>
      </c>
      <c r="C87" s="57"/>
      <c r="D87" s="55"/>
      <c r="E87" s="56"/>
      <c r="F87" s="34"/>
      <c r="G87" s="16"/>
      <c r="H87" s="17"/>
      <c r="I87" s="37">
        <f t="shared" si="6"/>
      </c>
      <c r="J87" s="16"/>
      <c r="K87" s="18">
        <f t="shared" si="7"/>
      </c>
      <c r="L87" s="19">
        <f t="shared" si="8"/>
      </c>
    </row>
    <row r="88" spans="2:12" ht="21.75" customHeight="1">
      <c r="B88" s="14">
        <v>78</v>
      </c>
      <c r="C88" s="57"/>
      <c r="D88" s="55"/>
      <c r="E88" s="56"/>
      <c r="F88" s="34"/>
      <c r="G88" s="16"/>
      <c r="H88" s="17"/>
      <c r="I88" s="37">
        <f t="shared" si="6"/>
      </c>
      <c r="J88" s="16"/>
      <c r="K88" s="18">
        <f t="shared" si="7"/>
      </c>
      <c r="L88" s="19">
        <f t="shared" si="8"/>
      </c>
    </row>
    <row r="89" spans="2:12" ht="21.75" customHeight="1">
      <c r="B89" s="14">
        <v>79</v>
      </c>
      <c r="C89" s="57"/>
      <c r="D89" s="55"/>
      <c r="E89" s="56"/>
      <c r="F89" s="34"/>
      <c r="G89" s="16"/>
      <c r="H89" s="17"/>
      <c r="I89" s="37">
        <f aca="true" t="shared" si="9" ref="I89:I102">IF(G89="","",ROUND(H89*G89,2))</f>
      </c>
      <c r="J89" s="16"/>
      <c r="K89" s="18">
        <f aca="true" t="shared" si="10" ref="K89:K102">IF(G89="","",ROUND(H89*(1+J89/100),2))</f>
      </c>
      <c r="L89" s="19">
        <f aca="true" t="shared" si="11" ref="L89:L102">IF(G89="","",ROUND(G89*K89,2))</f>
      </c>
    </row>
    <row r="90" spans="2:12" ht="21.75" customHeight="1">
      <c r="B90" s="14">
        <v>80</v>
      </c>
      <c r="C90" s="57"/>
      <c r="D90" s="55"/>
      <c r="E90" s="56"/>
      <c r="F90" s="34"/>
      <c r="G90" s="16"/>
      <c r="H90" s="17"/>
      <c r="I90" s="37">
        <f t="shared" si="9"/>
      </c>
      <c r="J90" s="16"/>
      <c r="K90" s="18">
        <f t="shared" si="10"/>
      </c>
      <c r="L90" s="19">
        <f t="shared" si="11"/>
      </c>
    </row>
    <row r="91" spans="2:12" ht="21.75" customHeight="1">
      <c r="B91" s="14">
        <v>81</v>
      </c>
      <c r="C91" s="57"/>
      <c r="D91" s="55"/>
      <c r="E91" s="56"/>
      <c r="F91" s="34"/>
      <c r="G91" s="16"/>
      <c r="H91" s="17"/>
      <c r="I91" s="37">
        <f t="shared" si="9"/>
      </c>
      <c r="J91" s="16"/>
      <c r="K91" s="18">
        <f t="shared" si="10"/>
      </c>
      <c r="L91" s="19">
        <f t="shared" si="11"/>
      </c>
    </row>
    <row r="92" spans="2:12" ht="21.75" customHeight="1">
      <c r="B92" s="14">
        <v>82</v>
      </c>
      <c r="C92" s="57"/>
      <c r="D92" s="55"/>
      <c r="E92" s="56"/>
      <c r="F92" s="34"/>
      <c r="G92" s="16"/>
      <c r="H92" s="17"/>
      <c r="I92" s="37">
        <f t="shared" si="9"/>
      </c>
      <c r="J92" s="16"/>
      <c r="K92" s="18">
        <f t="shared" si="10"/>
      </c>
      <c r="L92" s="19">
        <f t="shared" si="11"/>
      </c>
    </row>
    <row r="93" spans="2:12" ht="21.75" customHeight="1">
      <c r="B93" s="14">
        <v>83</v>
      </c>
      <c r="C93" s="57"/>
      <c r="D93" s="55"/>
      <c r="E93" s="56"/>
      <c r="F93" s="34"/>
      <c r="G93" s="16"/>
      <c r="H93" s="17"/>
      <c r="I93" s="37">
        <f t="shared" si="9"/>
      </c>
      <c r="J93" s="16"/>
      <c r="K93" s="18">
        <f t="shared" si="10"/>
      </c>
      <c r="L93" s="19">
        <f t="shared" si="11"/>
      </c>
    </row>
    <row r="94" spans="2:12" ht="21.75" customHeight="1">
      <c r="B94" s="14">
        <v>84</v>
      </c>
      <c r="C94" s="57"/>
      <c r="D94" s="55"/>
      <c r="E94" s="56"/>
      <c r="F94" s="34"/>
      <c r="G94" s="16"/>
      <c r="H94" s="17"/>
      <c r="I94" s="37">
        <f t="shared" si="9"/>
      </c>
      <c r="J94" s="16"/>
      <c r="K94" s="18">
        <f t="shared" si="10"/>
      </c>
      <c r="L94" s="19">
        <f t="shared" si="11"/>
      </c>
    </row>
    <row r="95" spans="2:12" ht="21.75" customHeight="1">
      <c r="B95" s="14">
        <v>85</v>
      </c>
      <c r="C95" s="57"/>
      <c r="D95" s="55"/>
      <c r="E95" s="56"/>
      <c r="F95" s="34"/>
      <c r="G95" s="16"/>
      <c r="H95" s="17"/>
      <c r="I95" s="37">
        <f t="shared" si="9"/>
      </c>
      <c r="J95" s="16"/>
      <c r="K95" s="18">
        <f t="shared" si="10"/>
      </c>
      <c r="L95" s="19">
        <f t="shared" si="11"/>
      </c>
    </row>
    <row r="96" spans="2:12" ht="21.75" customHeight="1">
      <c r="B96" s="14">
        <v>86</v>
      </c>
      <c r="C96" s="57"/>
      <c r="D96" s="55"/>
      <c r="E96" s="56"/>
      <c r="F96" s="34"/>
      <c r="G96" s="16"/>
      <c r="H96" s="17"/>
      <c r="I96" s="37">
        <f t="shared" si="9"/>
      </c>
      <c r="J96" s="16"/>
      <c r="K96" s="18">
        <f t="shared" si="10"/>
      </c>
      <c r="L96" s="19">
        <f t="shared" si="11"/>
      </c>
    </row>
    <row r="97" spans="2:12" ht="21.75" customHeight="1">
      <c r="B97" s="14">
        <v>87</v>
      </c>
      <c r="C97" s="57"/>
      <c r="D97" s="55"/>
      <c r="E97" s="56"/>
      <c r="F97" s="34"/>
      <c r="G97" s="16"/>
      <c r="H97" s="17"/>
      <c r="I97" s="37">
        <f t="shared" si="9"/>
      </c>
      <c r="J97" s="16"/>
      <c r="K97" s="18">
        <f t="shared" si="10"/>
      </c>
      <c r="L97" s="19">
        <f t="shared" si="11"/>
      </c>
    </row>
    <row r="98" spans="2:12" ht="21.75" customHeight="1">
      <c r="B98" s="14">
        <v>88</v>
      </c>
      <c r="C98" s="57"/>
      <c r="D98" s="55"/>
      <c r="E98" s="56"/>
      <c r="F98" s="34"/>
      <c r="G98" s="16"/>
      <c r="H98" s="17"/>
      <c r="I98" s="37"/>
      <c r="J98" s="16"/>
      <c r="K98" s="18">
        <f t="shared" si="10"/>
      </c>
      <c r="L98" s="19"/>
    </row>
    <row r="99" spans="2:12" ht="21.75" customHeight="1">
      <c r="B99" s="14">
        <v>89</v>
      </c>
      <c r="C99" s="57"/>
      <c r="D99" s="55"/>
      <c r="E99" s="56"/>
      <c r="F99" s="34"/>
      <c r="G99" s="16"/>
      <c r="H99" s="17"/>
      <c r="I99" s="37"/>
      <c r="J99" s="16"/>
      <c r="K99" s="18">
        <f t="shared" si="10"/>
      </c>
      <c r="L99" s="19"/>
    </row>
    <row r="100" spans="2:12" ht="21.75" customHeight="1">
      <c r="B100" s="14">
        <v>90</v>
      </c>
      <c r="C100" s="57"/>
      <c r="D100" s="55"/>
      <c r="E100" s="56"/>
      <c r="F100" s="34"/>
      <c r="G100" s="16"/>
      <c r="H100" s="17"/>
      <c r="I100" s="37"/>
      <c r="J100" s="16"/>
      <c r="K100" s="18">
        <f t="shared" si="10"/>
      </c>
      <c r="L100" s="19"/>
    </row>
    <row r="101" spans="2:12" ht="21.75" customHeight="1">
      <c r="B101" s="14">
        <v>91</v>
      </c>
      <c r="C101" s="57"/>
      <c r="D101" s="55"/>
      <c r="E101" s="56"/>
      <c r="F101" s="34"/>
      <c r="G101" s="16"/>
      <c r="H101" s="17"/>
      <c r="I101" s="37"/>
      <c r="J101" s="16"/>
      <c r="K101" s="18">
        <f t="shared" si="10"/>
      </c>
      <c r="L101" s="19"/>
    </row>
    <row r="102" spans="2:12" ht="21.75" customHeight="1">
      <c r="B102" s="14">
        <v>92</v>
      </c>
      <c r="C102" s="57"/>
      <c r="D102" s="55"/>
      <c r="E102" s="56"/>
      <c r="F102" s="34"/>
      <c r="G102" s="16"/>
      <c r="H102" s="17"/>
      <c r="I102" s="37">
        <f t="shared" si="9"/>
      </c>
      <c r="J102" s="16"/>
      <c r="K102" s="18">
        <f t="shared" si="10"/>
      </c>
      <c r="L102" s="19">
        <f t="shared" si="11"/>
      </c>
    </row>
    <row r="103" spans="2:12" ht="21.75" customHeight="1">
      <c r="B103" s="71" t="s">
        <v>147</v>
      </c>
      <c r="C103" s="83"/>
      <c r="D103" s="83"/>
      <c r="E103" s="83"/>
      <c r="F103" s="83"/>
      <c r="G103" s="83"/>
      <c r="H103" s="84"/>
      <c r="I103" s="48">
        <f>SUM(I79:I102)</f>
        <v>0</v>
      </c>
      <c r="J103" s="16"/>
      <c r="K103" s="18"/>
      <c r="L103" s="48">
        <f>SUM(L79:L102)</f>
        <v>0</v>
      </c>
    </row>
    <row r="104" spans="2:12" ht="21.75" customHeight="1">
      <c r="B104" s="71"/>
      <c r="C104" s="83"/>
      <c r="D104" s="83"/>
      <c r="E104" s="83"/>
      <c r="F104" s="83"/>
      <c r="G104" s="83"/>
      <c r="H104" s="83"/>
      <c r="I104" s="83"/>
      <c r="J104" s="83"/>
      <c r="K104" s="83"/>
      <c r="L104" s="84"/>
    </row>
    <row r="105" spans="2:15" s="24" customFormat="1" ht="49.5" customHeight="1">
      <c r="B105" s="49" t="s">
        <v>34</v>
      </c>
      <c r="C105" s="62" t="s">
        <v>11</v>
      </c>
      <c r="D105" s="63"/>
      <c r="E105" s="63"/>
      <c r="F105" s="64"/>
      <c r="G105" s="49" t="s">
        <v>35</v>
      </c>
      <c r="H105" s="49" t="s">
        <v>36</v>
      </c>
      <c r="I105" s="49" t="s">
        <v>148</v>
      </c>
      <c r="J105" s="49" t="s">
        <v>9</v>
      </c>
      <c r="K105" s="49" t="s">
        <v>37</v>
      </c>
      <c r="L105" s="49" t="s">
        <v>149</v>
      </c>
      <c r="M105" s="21"/>
      <c r="N105" s="22"/>
      <c r="O105" s="23"/>
    </row>
    <row r="106" spans="2:15" s="24" customFormat="1" ht="12.75">
      <c r="B106" s="53" t="s">
        <v>23</v>
      </c>
      <c r="C106" s="65" t="s">
        <v>24</v>
      </c>
      <c r="D106" s="66"/>
      <c r="E106" s="66"/>
      <c r="F106" s="66"/>
      <c r="G106" s="54" t="s">
        <v>25</v>
      </c>
      <c r="H106" s="54" t="s">
        <v>26</v>
      </c>
      <c r="I106" s="54" t="s">
        <v>27</v>
      </c>
      <c r="J106" s="54" t="s">
        <v>71</v>
      </c>
      <c r="K106" s="54" t="s">
        <v>70</v>
      </c>
      <c r="L106" s="54" t="s">
        <v>69</v>
      </c>
      <c r="M106" s="25"/>
      <c r="N106" s="23"/>
      <c r="O106" s="23"/>
    </row>
    <row r="107" spans="2:15" s="24" customFormat="1" ht="53.25" customHeight="1">
      <c r="B107" s="3">
        <v>93</v>
      </c>
      <c r="C107" s="74" t="s">
        <v>38</v>
      </c>
      <c r="D107" s="75"/>
      <c r="E107" s="75"/>
      <c r="F107" s="75"/>
      <c r="G107" s="26">
        <v>24</v>
      </c>
      <c r="H107" s="27"/>
      <c r="I107" s="37">
        <f>G107*H107</f>
        <v>0</v>
      </c>
      <c r="J107" s="28">
        <v>23</v>
      </c>
      <c r="K107" s="18">
        <f>H107*1.23</f>
        <v>0</v>
      </c>
      <c r="L107" s="19">
        <f>I107*1.23</f>
        <v>0</v>
      </c>
      <c r="M107" s="29"/>
      <c r="N107" s="23"/>
      <c r="O107" s="23"/>
    </row>
    <row r="108" spans="2:15" s="24" customFormat="1" ht="29.25" customHeight="1">
      <c r="B108" s="79" t="s">
        <v>40</v>
      </c>
      <c r="C108" s="72"/>
      <c r="D108" s="72"/>
      <c r="E108" s="72"/>
      <c r="F108" s="72"/>
      <c r="G108" s="72"/>
      <c r="H108" s="73"/>
      <c r="I108" s="47">
        <f>SUM(I107)</f>
        <v>0</v>
      </c>
      <c r="J108" s="5" t="s">
        <v>7</v>
      </c>
      <c r="K108" s="4" t="s">
        <v>7</v>
      </c>
      <c r="L108" s="47">
        <f>SUM(L107)</f>
        <v>0</v>
      </c>
      <c r="M108" s="29"/>
      <c r="N108" s="23"/>
      <c r="O108" s="23"/>
    </row>
    <row r="109" spans="2:15" s="24" customFormat="1" ht="26.25" customHeight="1">
      <c r="B109" s="79" t="s">
        <v>41</v>
      </c>
      <c r="C109" s="72"/>
      <c r="D109" s="72"/>
      <c r="E109" s="72"/>
      <c r="F109" s="72"/>
      <c r="G109" s="72"/>
      <c r="H109" s="73"/>
      <c r="I109" s="58">
        <f>SUM(I77,I103,I108)</f>
        <v>0</v>
      </c>
      <c r="J109" s="59" t="s">
        <v>7</v>
      </c>
      <c r="K109" s="60" t="s">
        <v>7</v>
      </c>
      <c r="L109" s="58">
        <f>SUM(L77,L103,L108)</f>
        <v>0</v>
      </c>
      <c r="M109" s="29"/>
      <c r="N109" s="23"/>
      <c r="O109" s="23"/>
    </row>
    <row r="110" spans="2:15" s="6" customFormat="1" ht="11.25">
      <c r="B110" s="1"/>
      <c r="H110" s="8"/>
      <c r="I110" s="12"/>
      <c r="J110" s="8"/>
      <c r="K110" s="8"/>
      <c r="L110" s="12"/>
      <c r="M110" s="7"/>
      <c r="N110" s="7"/>
      <c r="O110" s="7"/>
    </row>
    <row r="111" spans="2:15" s="6" customFormat="1" ht="11.25">
      <c r="B111" s="1"/>
      <c r="H111" s="8"/>
      <c r="I111" s="12"/>
      <c r="J111" s="8"/>
      <c r="K111" s="8"/>
      <c r="L111" s="12"/>
      <c r="M111" s="7"/>
      <c r="N111" s="7"/>
      <c r="O111" s="7"/>
    </row>
    <row r="112" spans="2:15" s="6" customFormat="1" ht="11.25">
      <c r="B112" s="1"/>
      <c r="H112" s="8"/>
      <c r="I112" s="12"/>
      <c r="J112" s="8"/>
      <c r="K112" s="8"/>
      <c r="L112" s="12"/>
      <c r="M112" s="7"/>
      <c r="N112" s="7"/>
      <c r="O112" s="7"/>
    </row>
    <row r="113" spans="2:15" s="6" customFormat="1" ht="11.25">
      <c r="B113" s="1"/>
      <c r="H113" s="8"/>
      <c r="I113" s="12"/>
      <c r="J113" s="8"/>
      <c r="K113" s="8"/>
      <c r="L113" s="12"/>
      <c r="M113" s="7"/>
      <c r="N113" s="7"/>
      <c r="O113" s="7"/>
    </row>
    <row r="114" spans="3:12" s="1" customFormat="1" ht="24" customHeight="1">
      <c r="C114" s="86" t="s">
        <v>75</v>
      </c>
      <c r="D114" s="86"/>
      <c r="E114" s="86"/>
      <c r="G114" s="30" t="s">
        <v>43</v>
      </c>
      <c r="I114" s="90" t="s">
        <v>57</v>
      </c>
      <c r="J114" s="91"/>
      <c r="K114" s="91"/>
      <c r="L114" s="91"/>
    </row>
    <row r="115" spans="2:12" ht="25.5" customHeight="1">
      <c r="B115" s="76" t="s">
        <v>46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8"/>
    </row>
    <row r="116" spans="2:15" s="6" customFormat="1" ht="39" customHeight="1">
      <c r="B116" s="49" t="s">
        <v>10</v>
      </c>
      <c r="C116" s="49" t="s">
        <v>29</v>
      </c>
      <c r="D116" s="49" t="s">
        <v>30</v>
      </c>
      <c r="E116" s="49" t="s">
        <v>31</v>
      </c>
      <c r="F116" s="50" t="s">
        <v>32</v>
      </c>
      <c r="G116" s="49" t="s">
        <v>6</v>
      </c>
      <c r="H116" s="49" t="s">
        <v>8</v>
      </c>
      <c r="I116" s="49" t="s">
        <v>33</v>
      </c>
      <c r="J116" s="49" t="s">
        <v>9</v>
      </c>
      <c r="K116" s="49" t="s">
        <v>22</v>
      </c>
      <c r="L116" s="49" t="s">
        <v>4</v>
      </c>
      <c r="M116" s="7"/>
      <c r="N116" s="7"/>
      <c r="O116" s="7"/>
    </row>
    <row r="117" spans="2:15" s="6" customFormat="1" ht="11.25">
      <c r="B117" s="51" t="s">
        <v>23</v>
      </c>
      <c r="C117" s="51" t="s">
        <v>24</v>
      </c>
      <c r="D117" s="52" t="s">
        <v>25</v>
      </c>
      <c r="E117" s="52" t="s">
        <v>26</v>
      </c>
      <c r="F117" s="52" t="s">
        <v>27</v>
      </c>
      <c r="G117" s="52" t="s">
        <v>71</v>
      </c>
      <c r="H117" s="52" t="s">
        <v>70</v>
      </c>
      <c r="I117" s="52" t="s">
        <v>69</v>
      </c>
      <c r="J117" s="52" t="s">
        <v>68</v>
      </c>
      <c r="K117" s="52" t="s">
        <v>67</v>
      </c>
      <c r="L117" s="52" t="s">
        <v>66</v>
      </c>
      <c r="M117" s="7"/>
      <c r="N117" s="7"/>
      <c r="O117" s="7"/>
    </row>
    <row r="118" spans="2:15" s="6" customFormat="1" ht="24" customHeight="1">
      <c r="B118" s="87" t="s">
        <v>72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9"/>
      <c r="M118" s="7"/>
      <c r="N118" s="7"/>
      <c r="O118" s="7"/>
    </row>
    <row r="119" spans="2:12" ht="67.5" customHeight="1">
      <c r="B119" s="14">
        <v>1</v>
      </c>
      <c r="C119" s="33" t="s">
        <v>47</v>
      </c>
      <c r="D119" s="61"/>
      <c r="E119" s="56"/>
      <c r="F119" s="34">
        <v>100</v>
      </c>
      <c r="G119" s="16">
        <v>2</v>
      </c>
      <c r="H119" s="17"/>
      <c r="I119" s="37">
        <f>IF(G119="","",ROUND(H119*G119,2))</f>
        <v>0</v>
      </c>
      <c r="J119" s="16">
        <v>8</v>
      </c>
      <c r="K119" s="18">
        <f>IF(G119="","",ROUND(H119*(1+J119/100),2))</f>
        <v>0</v>
      </c>
      <c r="L119" s="19">
        <f>IF(G119="","",ROUND(G119*K119,2))</f>
        <v>0</v>
      </c>
    </row>
    <row r="120" spans="2:12" ht="69.75" customHeight="1">
      <c r="B120" s="14">
        <v>2</v>
      </c>
      <c r="C120" s="35" t="s">
        <v>56</v>
      </c>
      <c r="D120" s="61"/>
      <c r="E120" s="56"/>
      <c r="F120" s="34">
        <v>100</v>
      </c>
      <c r="G120" s="16">
        <v>2</v>
      </c>
      <c r="H120" s="17"/>
      <c r="I120" s="37">
        <f>IF(G120="","",ROUND(H120*G120,2))</f>
        <v>0</v>
      </c>
      <c r="J120" s="16">
        <v>8</v>
      </c>
      <c r="K120" s="18">
        <f>IF(G120="","",ROUND(H120*(1+J120/100),2))</f>
        <v>0</v>
      </c>
      <c r="L120" s="19">
        <f>IF(G120="","",ROUND(G120*K120,2))</f>
        <v>0</v>
      </c>
    </row>
    <row r="121" spans="2:12" ht="21" customHeight="1">
      <c r="B121" s="71" t="s">
        <v>73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3"/>
    </row>
    <row r="122" spans="2:12" ht="33" customHeight="1">
      <c r="B122" s="14">
        <v>3</v>
      </c>
      <c r="C122" s="35" t="s">
        <v>49</v>
      </c>
      <c r="D122" s="61"/>
      <c r="E122" s="56"/>
      <c r="F122" s="34" t="s">
        <v>48</v>
      </c>
      <c r="G122" s="16">
        <v>8</v>
      </c>
      <c r="H122" s="17"/>
      <c r="I122" s="37">
        <f>IF(G122="","",ROUND(H122*G122,2))</f>
        <v>0</v>
      </c>
      <c r="J122" s="16">
        <v>8</v>
      </c>
      <c r="K122" s="18">
        <f>IF(G122="","",ROUND(H122*(1+J122/100),2))</f>
        <v>0</v>
      </c>
      <c r="L122" s="19">
        <f>IF(G122="","",ROUND(G122*K122,2))</f>
        <v>0</v>
      </c>
    </row>
    <row r="123" spans="2:12" ht="31.5" customHeight="1">
      <c r="B123" s="14">
        <v>4</v>
      </c>
      <c r="C123" s="35" t="s">
        <v>50</v>
      </c>
      <c r="D123" s="61"/>
      <c r="E123" s="56"/>
      <c r="F123" s="34" t="s">
        <v>45</v>
      </c>
      <c r="G123" s="16">
        <v>5</v>
      </c>
      <c r="H123" s="17"/>
      <c r="I123" s="37">
        <f>IF(G123="","",ROUND(H123*G123,2))</f>
        <v>0</v>
      </c>
      <c r="J123" s="16">
        <v>8</v>
      </c>
      <c r="K123" s="18">
        <f>IF(G123="","",ROUND(H123*(1+J123/100),2))</f>
        <v>0</v>
      </c>
      <c r="L123" s="19">
        <f>IF(G123="","",ROUND(G123*K123,2))</f>
        <v>0</v>
      </c>
    </row>
    <row r="124" spans="2:12" ht="33" customHeight="1">
      <c r="B124" s="14">
        <v>5</v>
      </c>
      <c r="C124" s="35" t="s">
        <v>51</v>
      </c>
      <c r="D124" s="61"/>
      <c r="E124" s="56"/>
      <c r="F124" s="34" t="s">
        <v>48</v>
      </c>
      <c r="G124" s="16">
        <v>40</v>
      </c>
      <c r="H124" s="17"/>
      <c r="I124" s="37">
        <f>IF(G124="","",ROUND(H124*G124,2))</f>
        <v>0</v>
      </c>
      <c r="J124" s="16">
        <v>8</v>
      </c>
      <c r="K124" s="18">
        <f>IF(G124="","",ROUND(H124*(1+J124/100),2))</f>
        <v>0</v>
      </c>
      <c r="L124" s="19">
        <f>IF(G124="","",ROUND(G124*K124,2))</f>
        <v>0</v>
      </c>
    </row>
    <row r="125" spans="2:12" ht="33" customHeight="1">
      <c r="B125" s="14">
        <v>6</v>
      </c>
      <c r="C125" s="35" t="s">
        <v>52</v>
      </c>
      <c r="D125" s="61"/>
      <c r="E125" s="56"/>
      <c r="F125" s="34" t="s">
        <v>48</v>
      </c>
      <c r="G125" s="16">
        <v>30</v>
      </c>
      <c r="H125" s="17"/>
      <c r="I125" s="37">
        <f>IF(G125="","",ROUND(H125*G125,2))</f>
        <v>0</v>
      </c>
      <c r="J125" s="16">
        <v>8</v>
      </c>
      <c r="K125" s="18">
        <f>IF(G125="","",ROUND(H125*(1+J125/100),2))</f>
        <v>0</v>
      </c>
      <c r="L125" s="19">
        <f>IF(G125="","",ROUND(G125*K125,2))</f>
        <v>0</v>
      </c>
    </row>
    <row r="126" spans="2:12" ht="33" customHeight="1">
      <c r="B126" s="14">
        <v>7</v>
      </c>
      <c r="C126" s="35" t="s">
        <v>53</v>
      </c>
      <c r="D126" s="61"/>
      <c r="E126" s="56"/>
      <c r="F126" s="34" t="s">
        <v>48</v>
      </c>
      <c r="G126" s="16">
        <v>40</v>
      </c>
      <c r="H126" s="17"/>
      <c r="I126" s="37">
        <f>IF(G126="","",ROUND(H126*G126,2))</f>
        <v>0</v>
      </c>
      <c r="J126" s="16">
        <v>8</v>
      </c>
      <c r="K126" s="18">
        <f>IF(G126="","",ROUND(H126*(1+J126/100),2))</f>
        <v>0</v>
      </c>
      <c r="L126" s="19">
        <f>IF(G126="","",ROUND(G126*K126,2))</f>
        <v>0</v>
      </c>
    </row>
    <row r="127" spans="2:12" ht="25.5" customHeight="1">
      <c r="B127" s="71" t="s">
        <v>74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3"/>
    </row>
    <row r="128" spans="2:12" ht="50.25" customHeight="1">
      <c r="B128" s="14">
        <v>8</v>
      </c>
      <c r="C128" s="35" t="s">
        <v>54</v>
      </c>
      <c r="D128" s="61"/>
      <c r="E128" s="56"/>
      <c r="F128" s="34" t="s">
        <v>55</v>
      </c>
      <c r="G128" s="16">
        <v>5</v>
      </c>
      <c r="H128" s="17"/>
      <c r="I128" s="37">
        <f>IF(G128="","",ROUND(H128*G128,2))</f>
        <v>0</v>
      </c>
      <c r="J128" s="16">
        <v>8</v>
      </c>
      <c r="K128" s="18">
        <f>IF(G128="","",ROUND(H128*(1+J128/100),2))</f>
        <v>0</v>
      </c>
      <c r="L128" s="19">
        <f>IF(G128="","",ROUND(G128*K128,2))</f>
        <v>0</v>
      </c>
    </row>
    <row r="129" spans="1:15" s="6" customFormat="1" ht="18" customHeight="1">
      <c r="A129" s="1"/>
      <c r="B129" s="31"/>
      <c r="C129" s="31"/>
      <c r="D129" s="31"/>
      <c r="E129" s="32"/>
      <c r="F129" s="2"/>
      <c r="G129" s="2"/>
      <c r="H129" s="60" t="s">
        <v>5</v>
      </c>
      <c r="I129" s="58">
        <f>SUM(I119:I128)</f>
        <v>0</v>
      </c>
      <c r="J129" s="59" t="s">
        <v>7</v>
      </c>
      <c r="K129" s="60" t="s">
        <v>7</v>
      </c>
      <c r="L129" s="58">
        <f>SUM(L119:L128)</f>
        <v>0</v>
      </c>
      <c r="M129" s="7"/>
      <c r="N129" s="7"/>
      <c r="O129" s="7"/>
    </row>
    <row r="130" spans="2:15" s="6" customFormat="1" ht="11.25">
      <c r="B130" s="1"/>
      <c r="H130" s="8"/>
      <c r="I130" s="12"/>
      <c r="J130" s="8"/>
      <c r="K130" s="8"/>
      <c r="L130" s="12"/>
      <c r="M130" s="7"/>
      <c r="N130" s="7"/>
      <c r="O130" s="7"/>
    </row>
    <row r="131" spans="2:15" s="6" customFormat="1" ht="11.25">
      <c r="B131" s="1"/>
      <c r="H131" s="8"/>
      <c r="I131" s="12"/>
      <c r="J131" s="8"/>
      <c r="K131" s="8"/>
      <c r="L131" s="12"/>
      <c r="M131" s="7"/>
      <c r="N131" s="7"/>
      <c r="O131" s="7"/>
    </row>
    <row r="132" spans="2:12" s="7" customFormat="1" ht="18" customHeight="1">
      <c r="B132" s="1"/>
      <c r="C132" s="69" t="s">
        <v>65</v>
      </c>
      <c r="D132" s="69"/>
      <c r="E132" s="69"/>
      <c r="F132" s="69"/>
      <c r="G132" s="69"/>
      <c r="H132" s="70"/>
      <c r="I132" s="70"/>
      <c r="J132" s="70"/>
      <c r="K132" s="70"/>
      <c r="L132" s="70"/>
    </row>
    <row r="133" spans="2:15" s="6" customFormat="1" ht="11.25">
      <c r="B133" s="1"/>
      <c r="H133" s="8"/>
      <c r="I133" s="12"/>
      <c r="J133" s="8"/>
      <c r="K133" s="8"/>
      <c r="L133" s="12"/>
      <c r="M133" s="7"/>
      <c r="N133" s="7"/>
      <c r="O133" s="7"/>
    </row>
    <row r="134" spans="2:15" s="6" customFormat="1" ht="11.25">
      <c r="B134" s="1"/>
      <c r="H134" s="8"/>
      <c r="I134" s="12"/>
      <c r="J134" s="8"/>
      <c r="K134" s="8"/>
      <c r="L134" s="12"/>
      <c r="M134" s="7"/>
      <c r="N134" s="7"/>
      <c r="O134" s="7"/>
    </row>
    <row r="135" spans="2:15" s="6" customFormat="1" ht="11.25">
      <c r="B135" s="1"/>
      <c r="H135" s="8"/>
      <c r="I135" s="12"/>
      <c r="J135" s="8"/>
      <c r="K135" s="8"/>
      <c r="L135" s="12"/>
      <c r="M135" s="7"/>
      <c r="N135" s="7"/>
      <c r="O135" s="7"/>
    </row>
    <row r="136" spans="3:12" s="1" customFormat="1" ht="24" customHeight="1">
      <c r="C136" s="86" t="s">
        <v>77</v>
      </c>
      <c r="D136" s="86"/>
      <c r="E136" s="86"/>
      <c r="G136" s="30" t="s">
        <v>43</v>
      </c>
      <c r="H136" s="2"/>
      <c r="I136" s="90" t="s">
        <v>57</v>
      </c>
      <c r="J136" s="91"/>
      <c r="K136" s="91"/>
      <c r="L136" s="91"/>
    </row>
    <row r="137" spans="2:12" ht="25.5" customHeight="1">
      <c r="B137" s="76" t="s">
        <v>60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8"/>
    </row>
    <row r="138" spans="2:15" s="6" customFormat="1" ht="52.5" customHeight="1">
      <c r="B138" s="49" t="s">
        <v>10</v>
      </c>
      <c r="C138" s="49" t="s">
        <v>29</v>
      </c>
      <c r="D138" s="49" t="s">
        <v>30</v>
      </c>
      <c r="E138" s="49" t="s">
        <v>31</v>
      </c>
      <c r="F138" s="50" t="s">
        <v>32</v>
      </c>
      <c r="G138" s="49" t="s">
        <v>6</v>
      </c>
      <c r="H138" s="49" t="s">
        <v>8</v>
      </c>
      <c r="I138" s="49" t="s">
        <v>33</v>
      </c>
      <c r="J138" s="49" t="s">
        <v>9</v>
      </c>
      <c r="K138" s="49" t="s">
        <v>22</v>
      </c>
      <c r="L138" s="49" t="s">
        <v>4</v>
      </c>
      <c r="M138" s="7"/>
      <c r="N138" s="7"/>
      <c r="O138" s="7"/>
    </row>
    <row r="139" spans="2:15" s="6" customFormat="1" ht="11.25">
      <c r="B139" s="51" t="s">
        <v>23</v>
      </c>
      <c r="C139" s="51" t="s">
        <v>24</v>
      </c>
      <c r="D139" s="52" t="s">
        <v>25</v>
      </c>
      <c r="E139" s="52" t="s">
        <v>26</v>
      </c>
      <c r="F139" s="52" t="s">
        <v>27</v>
      </c>
      <c r="G139" s="52" t="s">
        <v>71</v>
      </c>
      <c r="H139" s="52" t="s">
        <v>70</v>
      </c>
      <c r="I139" s="52" t="s">
        <v>69</v>
      </c>
      <c r="J139" s="52" t="s">
        <v>68</v>
      </c>
      <c r="K139" s="52" t="s">
        <v>67</v>
      </c>
      <c r="L139" s="52" t="s">
        <v>66</v>
      </c>
      <c r="M139" s="7"/>
      <c r="N139" s="7"/>
      <c r="O139" s="7"/>
    </row>
    <row r="140" spans="2:15" s="6" customFormat="1" ht="24" customHeight="1">
      <c r="B140" s="87" t="s">
        <v>72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9"/>
      <c r="M140" s="7"/>
      <c r="N140" s="7"/>
      <c r="O140" s="7"/>
    </row>
    <row r="141" spans="2:12" ht="43.5" customHeight="1">
      <c r="B141" s="14">
        <v>1</v>
      </c>
      <c r="C141" s="33" t="s">
        <v>61</v>
      </c>
      <c r="D141" s="61"/>
      <c r="E141" s="56"/>
      <c r="F141" s="34">
        <v>100</v>
      </c>
      <c r="G141" s="16">
        <v>4</v>
      </c>
      <c r="H141" s="17"/>
      <c r="I141" s="37">
        <f>IF(G141="","",ROUND(H141*G141,2))</f>
        <v>0</v>
      </c>
      <c r="J141" s="16">
        <v>8</v>
      </c>
      <c r="K141" s="18">
        <f>IF(G141="","",ROUND(H141*(1+J141/100),2))</f>
        <v>0</v>
      </c>
      <c r="L141" s="19">
        <f>IF(G141="","",ROUND(G141*K141,2))</f>
        <v>0</v>
      </c>
    </row>
    <row r="142" spans="2:12" ht="39.75" customHeight="1">
      <c r="B142" s="14">
        <v>2</v>
      </c>
      <c r="C142" s="33" t="s">
        <v>62</v>
      </c>
      <c r="D142" s="61"/>
      <c r="E142" s="56"/>
      <c r="F142" s="34">
        <v>100</v>
      </c>
      <c r="G142" s="16">
        <v>2</v>
      </c>
      <c r="H142" s="17"/>
      <c r="I142" s="37">
        <f>G142*H142</f>
        <v>0</v>
      </c>
      <c r="J142" s="16">
        <v>8</v>
      </c>
      <c r="K142" s="18">
        <f>IF(G142="","",ROUND(H142*(1+J142/100),2))</f>
        <v>0</v>
      </c>
      <c r="L142" s="19">
        <f>IF(G142="","",ROUND(G142*K142,2))</f>
        <v>0</v>
      </c>
    </row>
    <row r="143" spans="2:12" ht="27.75" customHeight="1">
      <c r="B143" s="71" t="s">
        <v>76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3"/>
    </row>
    <row r="144" spans="2:12" ht="26.25" customHeight="1">
      <c r="B144" s="14">
        <v>3</v>
      </c>
      <c r="C144" s="35" t="s">
        <v>63</v>
      </c>
      <c r="D144" s="61"/>
      <c r="E144" s="56"/>
      <c r="F144" s="34" t="s">
        <v>64</v>
      </c>
      <c r="G144" s="16">
        <v>25</v>
      </c>
      <c r="H144" s="17"/>
      <c r="I144" s="37">
        <f>G144*H144</f>
        <v>0</v>
      </c>
      <c r="J144" s="16">
        <v>8</v>
      </c>
      <c r="K144" s="18">
        <f>IF(G144="","",ROUND(H144*(1+J144/100),2))</f>
        <v>0</v>
      </c>
      <c r="L144" s="19">
        <f>IF(G144="","",ROUND(G144*K144,2))</f>
        <v>0</v>
      </c>
    </row>
    <row r="145" spans="1:15" s="6" customFormat="1" ht="18" customHeight="1">
      <c r="A145" s="1"/>
      <c r="B145" s="31"/>
      <c r="C145" s="31"/>
      <c r="D145" s="31"/>
      <c r="E145" s="32"/>
      <c r="F145" s="2"/>
      <c r="G145" s="2"/>
      <c r="H145" s="4" t="s">
        <v>5</v>
      </c>
      <c r="I145" s="58">
        <f>SUM(I141:I144)</f>
        <v>0</v>
      </c>
      <c r="J145" s="59" t="s">
        <v>7</v>
      </c>
      <c r="K145" s="60" t="s">
        <v>7</v>
      </c>
      <c r="L145" s="58">
        <f>SUM(L141:L144)</f>
        <v>0</v>
      </c>
      <c r="M145" s="7"/>
      <c r="N145" s="7"/>
      <c r="O145" s="7"/>
    </row>
    <row r="146" spans="2:15" s="6" customFormat="1" ht="11.25">
      <c r="B146" s="1"/>
      <c r="H146" s="8"/>
      <c r="I146" s="8"/>
      <c r="J146" s="8"/>
      <c r="K146" s="8"/>
      <c r="L146" s="8"/>
      <c r="M146" s="7"/>
      <c r="N146" s="7"/>
      <c r="O146" s="7"/>
    </row>
    <row r="147" spans="2:15" s="6" customFormat="1" ht="11.25">
      <c r="B147" s="1"/>
      <c r="H147" s="8"/>
      <c r="I147" s="12"/>
      <c r="J147" s="8"/>
      <c r="K147" s="8"/>
      <c r="L147" s="12"/>
      <c r="M147" s="7"/>
      <c r="N147" s="7"/>
      <c r="O147" s="7"/>
    </row>
    <row r="152" ht="19.5" customHeight="1"/>
    <row r="153" spans="2:15" s="6" customFormat="1" ht="11.25">
      <c r="B153" s="1"/>
      <c r="H153" s="8"/>
      <c r="I153" s="12"/>
      <c r="J153" s="8"/>
      <c r="K153" s="8"/>
      <c r="L153" s="12"/>
      <c r="M153" s="7"/>
      <c r="N153" s="7"/>
      <c r="O153" s="7"/>
    </row>
    <row r="154" spans="2:15" s="6" customFormat="1" ht="11.25">
      <c r="B154" s="1"/>
      <c r="H154" s="8"/>
      <c r="I154" s="12"/>
      <c r="J154" s="8"/>
      <c r="K154" s="8"/>
      <c r="L154" s="12"/>
      <c r="M154" s="7"/>
      <c r="N154" s="7"/>
      <c r="O154" s="7"/>
    </row>
    <row r="158" spans="2:15" s="6" customFormat="1" ht="11.25">
      <c r="B158" s="1"/>
      <c r="H158" s="8"/>
      <c r="I158" s="12"/>
      <c r="J158" s="8"/>
      <c r="K158" s="8"/>
      <c r="L158" s="12"/>
      <c r="M158" s="7"/>
      <c r="N158" s="7"/>
      <c r="O158" s="7"/>
    </row>
    <row r="159" spans="2:15" s="6" customFormat="1" ht="11.25">
      <c r="B159" s="1"/>
      <c r="H159" s="8"/>
      <c r="I159" s="12"/>
      <c r="J159" s="8"/>
      <c r="K159" s="8"/>
      <c r="L159" s="12"/>
      <c r="M159" s="7"/>
      <c r="N159" s="7"/>
      <c r="O159" s="7"/>
    </row>
    <row r="160" spans="2:15" s="6" customFormat="1" ht="11.25">
      <c r="B160" s="1"/>
      <c r="H160" s="8"/>
      <c r="I160" s="12"/>
      <c r="J160" s="8"/>
      <c r="K160" s="8"/>
      <c r="L160" s="12"/>
      <c r="M160" s="7"/>
      <c r="N160" s="7"/>
      <c r="O160" s="7"/>
    </row>
    <row r="161" spans="2:12" s="6" customFormat="1" ht="11.25">
      <c r="B161" s="1"/>
      <c r="H161" s="8"/>
      <c r="I161" s="12"/>
      <c r="J161" s="8"/>
      <c r="K161" s="8"/>
      <c r="L161" s="12"/>
    </row>
    <row r="162" spans="2:12" s="6" customFormat="1" ht="11.25">
      <c r="B162" s="1"/>
      <c r="H162" s="8"/>
      <c r="I162" s="12"/>
      <c r="J162" s="8"/>
      <c r="K162" s="8"/>
      <c r="L162" s="12"/>
    </row>
    <row r="163" spans="2:12" s="6" customFormat="1" ht="11.25">
      <c r="B163" s="1"/>
      <c r="H163" s="8"/>
      <c r="I163" s="12"/>
      <c r="J163" s="8"/>
      <c r="K163" s="8"/>
      <c r="L163" s="12"/>
    </row>
    <row r="164" spans="2:12" s="6" customFormat="1" ht="11.25">
      <c r="B164" s="1"/>
      <c r="H164" s="8"/>
      <c r="I164" s="12"/>
      <c r="J164" s="8"/>
      <c r="K164" s="8"/>
      <c r="L164" s="12"/>
    </row>
    <row r="165" spans="2:12" s="6" customFormat="1" ht="11.25">
      <c r="B165" s="1"/>
      <c r="H165" s="8"/>
      <c r="I165" s="12"/>
      <c r="J165" s="8"/>
      <c r="K165" s="8"/>
      <c r="L165" s="12"/>
    </row>
    <row r="166" spans="2:12" s="6" customFormat="1" ht="11.25">
      <c r="B166" s="1"/>
      <c r="H166" s="8"/>
      <c r="I166" s="12"/>
      <c r="J166" s="8"/>
      <c r="K166" s="8"/>
      <c r="L166" s="12"/>
    </row>
    <row r="167" spans="2:12" s="6" customFormat="1" ht="11.25">
      <c r="B167" s="1"/>
      <c r="H167" s="8"/>
      <c r="I167" s="12"/>
      <c r="J167" s="8"/>
      <c r="K167" s="8"/>
      <c r="L167" s="12"/>
    </row>
    <row r="171" spans="2:12" s="6" customFormat="1" ht="11.25">
      <c r="B171" s="1"/>
      <c r="H171" s="8"/>
      <c r="I171" s="12"/>
      <c r="J171" s="8"/>
      <c r="K171" s="8"/>
      <c r="L171" s="12"/>
    </row>
    <row r="175" spans="2:12" s="6" customFormat="1" ht="11.25">
      <c r="B175" s="1"/>
      <c r="H175" s="8"/>
      <c r="I175" s="12"/>
      <c r="J175" s="8"/>
      <c r="K175" s="8"/>
      <c r="L175" s="12"/>
    </row>
    <row r="176" spans="2:12" s="6" customFormat="1" ht="11.25">
      <c r="B176" s="1"/>
      <c r="H176" s="8"/>
      <c r="I176" s="12"/>
      <c r="J176" s="8"/>
      <c r="K176" s="8"/>
      <c r="L176" s="12"/>
    </row>
    <row r="180" spans="2:12" s="6" customFormat="1" ht="11.25">
      <c r="B180" s="1"/>
      <c r="H180" s="8"/>
      <c r="I180" s="12"/>
      <c r="J180" s="8"/>
      <c r="K180" s="8"/>
      <c r="L180" s="12"/>
    </row>
    <row r="181" spans="2:12" s="6" customFormat="1" ht="11.25">
      <c r="B181" s="1"/>
      <c r="H181" s="8"/>
      <c r="I181" s="12"/>
      <c r="J181" s="8"/>
      <c r="K181" s="8"/>
      <c r="L181" s="12"/>
    </row>
    <row r="182" spans="2:12" s="6" customFormat="1" ht="11.25">
      <c r="B182" s="1"/>
      <c r="H182" s="8"/>
      <c r="I182" s="12"/>
      <c r="J182" s="8"/>
      <c r="K182" s="8"/>
      <c r="L182" s="12"/>
    </row>
    <row r="183" spans="2:12" s="6" customFormat="1" ht="11.25">
      <c r="B183" s="1"/>
      <c r="H183" s="8"/>
      <c r="I183" s="12"/>
      <c r="J183" s="8"/>
      <c r="K183" s="8"/>
      <c r="L183" s="12"/>
    </row>
  </sheetData>
  <sheetProtection/>
  <mergeCells count="25">
    <mergeCell ref="B127:L127"/>
    <mergeCell ref="C114:E114"/>
    <mergeCell ref="C136:E136"/>
    <mergeCell ref="B137:L137"/>
    <mergeCell ref="B140:L140"/>
    <mergeCell ref="B143:L143"/>
    <mergeCell ref="I136:L136"/>
    <mergeCell ref="I114:L114"/>
    <mergeCell ref="B118:L118"/>
    <mergeCell ref="B104:L104"/>
    <mergeCell ref="B77:H77"/>
    <mergeCell ref="B103:H103"/>
    <mergeCell ref="B109:H109"/>
    <mergeCell ref="C4:E4"/>
    <mergeCell ref="B115:L115"/>
    <mergeCell ref="C105:F105"/>
    <mergeCell ref="C106:F106"/>
    <mergeCell ref="I4:L4"/>
    <mergeCell ref="C132:L132"/>
    <mergeCell ref="B121:L121"/>
    <mergeCell ref="C107:F107"/>
    <mergeCell ref="B6:L6"/>
    <mergeCell ref="B108:H108"/>
    <mergeCell ref="B5:L5"/>
    <mergeCell ref="B78:L78"/>
  </mergeCells>
  <printOptions/>
  <pageMargins left="0.5416666666666666" right="0.28125" top="0.75" bottom="0.75" header="0.3" footer="0.3"/>
  <pageSetup horizontalDpi="600" verticalDpi="600" orientation="landscape" paperSize="9" r:id="rId1"/>
  <headerFooter>
    <oddHeader xml:space="preserve">&amp;L&amp;"Arial,Pogrubiony"&amp;12Znak sprawy: ZP/220/71/20&amp;C&amp;"Arial,Pogrubiony"&amp;14Formularz cen jednostkowych&amp;R&amp;"Arial,Pogrubiony"&amp;12Załącznik nr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4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1" t="s">
        <v>0</v>
      </c>
      <c r="C4" s="11" t="s">
        <v>2</v>
      </c>
      <c r="D4" s="11" t="s">
        <v>3</v>
      </c>
    </row>
    <row r="5" spans="1:7" ht="12.75">
      <c r="A5" s="9"/>
      <c r="B5" s="41" t="s">
        <v>12</v>
      </c>
      <c r="C5" s="38">
        <f>'2018'!I109</f>
        <v>0</v>
      </c>
      <c r="D5" s="38">
        <f>'2018'!L109</f>
        <v>0</v>
      </c>
      <c r="F5" s="10"/>
      <c r="G5" s="10"/>
    </row>
    <row r="6" spans="1:7" ht="12.75">
      <c r="A6" s="9"/>
      <c r="B6" s="41" t="s">
        <v>13</v>
      </c>
      <c r="C6" s="38">
        <f>'2018'!I129</f>
        <v>0</v>
      </c>
      <c r="D6" s="38">
        <f>'2018'!L129</f>
        <v>0</v>
      </c>
      <c r="F6" s="10"/>
      <c r="G6" s="10"/>
    </row>
    <row r="7" spans="2:7" ht="12.75">
      <c r="B7" s="41" t="s">
        <v>14</v>
      </c>
      <c r="C7" s="40">
        <f>'2018'!I145</f>
        <v>0</v>
      </c>
      <c r="D7" s="39">
        <f>'2018'!L145</f>
        <v>0</v>
      </c>
      <c r="F7" s="10"/>
      <c r="G7" s="10"/>
    </row>
    <row r="8" spans="2:7" ht="12.75">
      <c r="B8" s="41" t="s">
        <v>15</v>
      </c>
      <c r="C8" s="40" t="e">
        <f>'2018'!#REF!</f>
        <v>#REF!</v>
      </c>
      <c r="D8" s="40" t="e">
        <f>'2018'!#REF!</f>
        <v>#REF!</v>
      </c>
      <c r="F8" s="10"/>
      <c r="G8" s="10"/>
    </row>
    <row r="9" spans="2:7" ht="12.75">
      <c r="B9" s="41" t="s">
        <v>16</v>
      </c>
      <c r="C9" s="39" t="e">
        <f>'2018'!#REF!</f>
        <v>#REF!</v>
      </c>
      <c r="D9" s="39" t="e">
        <f>'2018'!#REF!</f>
        <v>#REF!</v>
      </c>
      <c r="F9" s="10"/>
      <c r="G9" s="10"/>
    </row>
    <row r="10" spans="2:7" ht="12.75">
      <c r="B10" s="41" t="s">
        <v>17</v>
      </c>
      <c r="C10" s="39" t="e">
        <f>'2018'!#REF!</f>
        <v>#REF!</v>
      </c>
      <c r="D10" s="39" t="e">
        <f>'2018'!#REF!</f>
        <v>#REF!</v>
      </c>
      <c r="F10" s="10"/>
      <c r="G10" s="10"/>
    </row>
    <row r="11" spans="2:7" ht="12.75">
      <c r="B11" s="41" t="s">
        <v>18</v>
      </c>
      <c r="C11" s="39" t="e">
        <f>'2018'!#REF!</f>
        <v>#REF!</v>
      </c>
      <c r="D11" s="39" t="e">
        <f>'2018'!#REF!</f>
        <v>#REF!</v>
      </c>
      <c r="F11" s="10"/>
      <c r="G11" s="10"/>
    </row>
    <row r="12" spans="2:7" ht="12.75">
      <c r="B12" s="41" t="s">
        <v>20</v>
      </c>
      <c r="C12" s="39" t="e">
        <f>'2018'!#REF!</f>
        <v>#REF!</v>
      </c>
      <c r="D12" s="39" t="e">
        <f>'2018'!#REF!</f>
        <v>#REF!</v>
      </c>
      <c r="F12" s="10"/>
      <c r="G12" s="10"/>
    </row>
    <row r="13" spans="2:7" ht="12.75">
      <c r="B13" s="41" t="s">
        <v>21</v>
      </c>
      <c r="C13" s="39" t="e">
        <f>'2018'!#REF!</f>
        <v>#REF!</v>
      </c>
      <c r="D13" s="39" t="e">
        <f>'2018'!#REF!</f>
        <v>#REF!</v>
      </c>
      <c r="F13" s="10"/>
      <c r="G13" s="10"/>
    </row>
    <row r="14" spans="2:7" ht="12.75">
      <c r="B14" s="41" t="s">
        <v>19</v>
      </c>
      <c r="C14" s="39" t="e">
        <f>'2018'!#REF!</f>
        <v>#REF!</v>
      </c>
      <c r="D14" s="39" t="e">
        <f>'2018'!#REF!</f>
        <v>#REF!</v>
      </c>
      <c r="F14" s="10"/>
      <c r="G14" s="10"/>
    </row>
    <row r="15" spans="2:7" ht="12.75">
      <c r="B15" s="11" t="s">
        <v>1</v>
      </c>
      <c r="C15" s="39" t="e">
        <f>SUM(C5:C14)</f>
        <v>#REF!</v>
      </c>
      <c r="D15" s="39" t="e">
        <f>SUM(D5:D14)</f>
        <v>#REF!</v>
      </c>
      <c r="F15" s="10"/>
      <c r="G15" s="10"/>
    </row>
    <row r="16" spans="6:7" ht="12.75">
      <c r="F16" s="10"/>
      <c r="G16" s="10"/>
    </row>
    <row r="17" spans="6:7" ht="12.75">
      <c r="F17" s="10"/>
      <c r="G17" s="10"/>
    </row>
    <row r="18" spans="6:7" ht="12.75">
      <c r="F18" s="10"/>
      <c r="G18" s="10"/>
    </row>
    <row r="19" spans="6:7" ht="12.75">
      <c r="F19" s="10"/>
      <c r="G19" s="10"/>
    </row>
    <row r="20" spans="6:7" ht="12.75">
      <c r="F20" s="10"/>
      <c r="G20" s="10"/>
    </row>
    <row r="21" spans="6:7" ht="12.75">
      <c r="F21" s="10"/>
      <c r="G21" s="10"/>
    </row>
    <row r="22" spans="6:7" ht="12.75">
      <c r="F22" s="10"/>
      <c r="G22" s="10"/>
    </row>
    <row r="23" spans="6:7" ht="12.75">
      <c r="F23" s="10"/>
      <c r="G23" s="10"/>
    </row>
    <row r="24" spans="6:7" ht="12.75">
      <c r="F24" s="10"/>
      <c r="G24" s="10"/>
    </row>
    <row r="25" spans="6:7" ht="12.75">
      <c r="F25" s="10"/>
      <c r="G25" s="10"/>
    </row>
    <row r="26" spans="6:7" ht="12.75">
      <c r="F26" s="10"/>
      <c r="G26" s="10"/>
    </row>
    <row r="27" spans="6:7" ht="12.75">
      <c r="F27" s="10"/>
      <c r="G27" s="10"/>
    </row>
    <row r="28" spans="6:7" ht="12.75">
      <c r="F28" s="10"/>
      <c r="G28" s="10"/>
    </row>
    <row r="29" spans="6:7" ht="12.75">
      <c r="F29" s="10"/>
      <c r="G29" s="10"/>
    </row>
    <row r="30" spans="6:7" ht="12.75">
      <c r="F30" s="10"/>
      <c r="G30" s="10"/>
    </row>
    <row r="31" spans="6:7" ht="12.75">
      <c r="F31" s="10"/>
      <c r="G31" s="10"/>
    </row>
    <row r="32" spans="6:7" ht="12.75">
      <c r="F32" s="10"/>
      <c r="G32" s="10"/>
    </row>
    <row r="33" spans="6:7" ht="12.75">
      <c r="F33" s="10"/>
      <c r="G33" s="10"/>
    </row>
    <row r="34" spans="6:7" ht="12.75">
      <c r="F34" s="10"/>
      <c r="G34" s="10"/>
    </row>
    <row r="35" spans="6:7" ht="12.75">
      <c r="F35" s="10"/>
      <c r="G35" s="10"/>
    </row>
    <row r="36" spans="6:7" ht="12.75">
      <c r="F36" s="10"/>
      <c r="G36" s="10"/>
    </row>
    <row r="37" spans="6:7" ht="12.75">
      <c r="F37" s="10"/>
      <c r="G37" s="10"/>
    </row>
    <row r="38" spans="6:7" ht="12.75">
      <c r="F38" s="10"/>
      <c r="G38" s="10"/>
    </row>
    <row r="39" spans="6:7" ht="12.75">
      <c r="F39" s="10"/>
      <c r="G39" s="10"/>
    </row>
    <row r="40" spans="6:7" ht="12.75">
      <c r="F40" s="10"/>
      <c r="G40" s="10"/>
    </row>
    <row r="41" spans="6:7" ht="12.75">
      <c r="F41" s="10"/>
      <c r="G41" s="10"/>
    </row>
    <row r="42" spans="6:7" ht="12.75">
      <c r="F42" s="10"/>
      <c r="G42" s="10"/>
    </row>
    <row r="43" spans="6:7" ht="12.75">
      <c r="F43" s="10"/>
      <c r="G43" s="10"/>
    </row>
    <row r="44" spans="6:7" ht="12.75">
      <c r="F44" s="10"/>
      <c r="G44" s="10"/>
    </row>
    <row r="45" spans="6:7" ht="12.75">
      <c r="F45" s="10"/>
      <c r="G45" s="10"/>
    </row>
    <row r="46" spans="6:7" ht="12.75">
      <c r="F46" s="10"/>
      <c r="G46" s="10"/>
    </row>
    <row r="47" spans="6:7" ht="12.75">
      <c r="F47" s="10"/>
      <c r="G47" s="10"/>
    </row>
    <row r="48" spans="6:7" ht="12.75">
      <c r="F48" s="10"/>
      <c r="G48" s="10"/>
    </row>
    <row r="49" spans="6:7" ht="12.75">
      <c r="F49" s="10"/>
      <c r="G49" s="10"/>
    </row>
    <row r="50" spans="6:7" ht="12.75">
      <c r="F50" s="10"/>
      <c r="G50" s="10"/>
    </row>
    <row r="51" spans="6:7" ht="12.75">
      <c r="F51" s="10"/>
      <c r="G51" s="10"/>
    </row>
    <row r="52" spans="6:7" ht="12.75">
      <c r="F52" s="10"/>
      <c r="G52" s="10"/>
    </row>
    <row r="53" spans="6:7" ht="12.75">
      <c r="F53" s="10"/>
      <c r="G53" s="10"/>
    </row>
    <row r="54" spans="6:7" ht="12.75">
      <c r="F54" s="10"/>
      <c r="G54" s="10"/>
    </row>
    <row r="55" spans="6:7" ht="12.75">
      <c r="F55" s="10"/>
      <c r="G55" s="10"/>
    </row>
    <row r="56" spans="6:7" ht="12.75">
      <c r="F56" s="10"/>
      <c r="G56" s="10"/>
    </row>
    <row r="57" spans="6:7" ht="12.75">
      <c r="F57" s="10"/>
      <c r="G57" s="10"/>
    </row>
    <row r="58" spans="6:7" ht="12.75">
      <c r="F58" s="10"/>
      <c r="G58" s="10"/>
    </row>
    <row r="59" spans="6:7" ht="12.75">
      <c r="F59" s="10"/>
      <c r="G59" s="10"/>
    </row>
    <row r="60" spans="6:7" ht="12.75">
      <c r="F60" s="10"/>
      <c r="G60" s="10"/>
    </row>
    <row r="61" spans="6:7" ht="12.75">
      <c r="F61" s="10"/>
      <c r="G61" s="10"/>
    </row>
    <row r="62" spans="6:7" ht="12.75">
      <c r="F62" s="10"/>
      <c r="G62" s="10"/>
    </row>
    <row r="63" spans="6:7" ht="12.75">
      <c r="F63" s="10"/>
      <c r="G63" s="10"/>
    </row>
    <row r="64" spans="6:7" ht="12.75">
      <c r="F64" s="10"/>
      <c r="G64" s="10"/>
    </row>
    <row r="65" spans="6:7" ht="12.75">
      <c r="F65" s="10"/>
      <c r="G65" s="10"/>
    </row>
    <row r="66" spans="6:7" ht="12.75">
      <c r="F66" s="10"/>
      <c r="G66" s="10"/>
    </row>
    <row r="67" spans="6:7" ht="12.75">
      <c r="F67" s="10"/>
      <c r="G67" s="10"/>
    </row>
    <row r="68" spans="6:7" ht="12.75">
      <c r="F68" s="10"/>
      <c r="G68" s="10"/>
    </row>
    <row r="69" spans="6:7" ht="12.75">
      <c r="F69" s="10"/>
      <c r="G69" s="10"/>
    </row>
    <row r="70" spans="6:7" ht="12.75">
      <c r="F70" s="10"/>
      <c r="G70" s="10"/>
    </row>
    <row r="71" spans="6:7" ht="12.75">
      <c r="F71" s="10"/>
      <c r="G71" s="10"/>
    </row>
    <row r="72" spans="6:7" ht="12.75">
      <c r="F72" s="10"/>
      <c r="G72" s="10"/>
    </row>
    <row r="73" spans="6:7" ht="12.75">
      <c r="F73" s="10"/>
      <c r="G73" s="10"/>
    </row>
    <row r="74" spans="6:7" ht="12.75">
      <c r="F74" s="10"/>
      <c r="G74" s="10"/>
    </row>
    <row r="75" spans="6:7" ht="12.75">
      <c r="F75" s="10"/>
      <c r="G75" s="10"/>
    </row>
    <row r="76" spans="6:7" ht="12.75">
      <c r="F76" s="10"/>
      <c r="G76" s="10"/>
    </row>
    <row r="77" spans="6:7" ht="12.75">
      <c r="F77" s="10"/>
      <c r="G77" s="10"/>
    </row>
    <row r="78" spans="6:7" ht="12.75">
      <c r="F78" s="10"/>
      <c r="G78" s="10"/>
    </row>
    <row r="79" spans="6:7" ht="12.75">
      <c r="F79" s="10"/>
      <c r="G79" s="10"/>
    </row>
    <row r="80" spans="6:7" ht="12.75">
      <c r="F80" s="10"/>
      <c r="G80" s="10"/>
    </row>
    <row r="81" spans="6:7" ht="12.75">
      <c r="F81" s="10"/>
      <c r="G81" s="10"/>
    </row>
    <row r="82" spans="6:7" ht="12.75">
      <c r="F82" s="10"/>
      <c r="G82" s="10"/>
    </row>
    <row r="83" spans="6:7" ht="12.75">
      <c r="F83" s="10"/>
      <c r="G83" s="10"/>
    </row>
    <row r="84" spans="6:7" ht="12.75">
      <c r="F84" s="10"/>
      <c r="G84" s="10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wsybal</cp:lastModifiedBy>
  <cp:lastPrinted>2020-10-27T05:22:28Z</cp:lastPrinted>
  <dcterms:created xsi:type="dcterms:W3CDTF">2012-10-05T06:56:29Z</dcterms:created>
  <dcterms:modified xsi:type="dcterms:W3CDTF">2020-11-30T08:55:16Z</dcterms:modified>
  <cp:category/>
  <cp:version/>
  <cp:contentType/>
  <cp:contentStatus/>
</cp:coreProperties>
</file>