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ga\WIT\"/>
    </mc:Choice>
  </mc:AlternateContent>
  <bookViews>
    <workbookView xWindow="480" yWindow="90" windowWidth="27960" windowHeight="1258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R36" i="1" l="1"/>
  <c r="T56" i="1"/>
  <c r="T49" i="1"/>
  <c r="T43" i="1" s="1"/>
  <c r="T33" i="1"/>
  <c r="D28" i="1"/>
  <c r="I28" i="1"/>
  <c r="N28" i="1"/>
  <c r="T61" i="1"/>
  <c r="T66" i="1"/>
  <c r="T71" i="1"/>
  <c r="T76" i="1"/>
  <c r="L32" i="1"/>
  <c r="G32" i="1"/>
  <c r="B32" i="1"/>
  <c r="N26" i="1"/>
  <c r="I26" i="1"/>
  <c r="D26" i="1"/>
  <c r="N24" i="1"/>
  <c r="I24" i="1"/>
  <c r="D24" i="1"/>
  <c r="N22" i="1"/>
  <c r="I22" i="1"/>
  <c r="D22" i="1"/>
  <c r="N43" i="1"/>
  <c r="I43" i="1"/>
  <c r="N76" i="1"/>
  <c r="I76" i="1"/>
  <c r="D76" i="1"/>
  <c r="N71" i="1"/>
  <c r="I71" i="1"/>
  <c r="D71" i="1"/>
  <c r="N66" i="1"/>
  <c r="I66" i="1"/>
  <c r="D66" i="1"/>
  <c r="N61" i="1"/>
  <c r="I61" i="1"/>
  <c r="N56" i="1"/>
  <c r="I56" i="1"/>
  <c r="D56" i="1"/>
  <c r="D61" i="1"/>
  <c r="D43" i="1"/>
  <c r="N20" i="1"/>
  <c r="N18" i="1"/>
  <c r="N16" i="1"/>
  <c r="N14" i="1"/>
  <c r="N12" i="1"/>
  <c r="N10" i="1"/>
  <c r="N8" i="1"/>
  <c r="N30" i="1"/>
  <c r="I20" i="1"/>
  <c r="I18" i="1"/>
  <c r="I16" i="1"/>
  <c r="I14" i="1"/>
  <c r="I12" i="1"/>
  <c r="I10" i="1"/>
  <c r="I8" i="1"/>
  <c r="I30" i="1"/>
  <c r="D20" i="1"/>
  <c r="D18" i="1"/>
  <c r="D16" i="1"/>
  <c r="D14" i="1"/>
  <c r="D12" i="1"/>
  <c r="D10" i="1"/>
  <c r="D8" i="1"/>
  <c r="D30" i="1"/>
  <c r="T53" i="1" l="1"/>
  <c r="N32" i="1"/>
  <c r="I32" i="1"/>
  <c r="D32" i="1"/>
  <c r="R35" i="1"/>
  <c r="Q43" i="1" l="1"/>
  <c r="R34" i="1" l="1"/>
  <c r="R37" i="1" s="1"/>
</calcChain>
</file>

<file path=xl/sharedStrings.xml><?xml version="1.0" encoding="utf-8"?>
<sst xmlns="http://schemas.openxmlformats.org/spreadsheetml/2006/main" count="289" uniqueCount="93">
  <si>
    <t>styczeń</t>
  </si>
  <si>
    <t>październik</t>
  </si>
  <si>
    <t>listopad</t>
  </si>
  <si>
    <t>grudzień</t>
  </si>
  <si>
    <t>luty</t>
  </si>
  <si>
    <t>marzec</t>
  </si>
  <si>
    <t>kwiecień</t>
  </si>
  <si>
    <t>maj</t>
  </si>
  <si>
    <t>czerwiec</t>
  </si>
  <si>
    <t>miesiące</t>
  </si>
  <si>
    <t>częstotliwość w miesiącu</t>
  </si>
  <si>
    <t>biodegradacja o kodzie 200201</t>
  </si>
  <si>
    <t>na metal i plastik o kodzie 150106</t>
  </si>
  <si>
    <t>kontener w kolorze brązowym</t>
  </si>
  <si>
    <t>kontener w kolorze żótym</t>
  </si>
  <si>
    <t>opakowania ze szkła o kodzie 150107</t>
  </si>
  <si>
    <t>kontener w kolorze zielonym</t>
  </si>
  <si>
    <t>kontenerów w miesiącu</t>
  </si>
  <si>
    <t>Łącznie</t>
  </si>
  <si>
    <t>razem</t>
  </si>
  <si>
    <t>częstotliwość w trakcie umowy</t>
  </si>
  <si>
    <t>pojedyńczo wszystko razem</t>
  </si>
  <si>
    <t>ilośc kontenerów jednorazowo</t>
  </si>
  <si>
    <t>częstotliwość    w miesiącu</t>
  </si>
  <si>
    <t>częstotliwość   w miesiącu</t>
  </si>
  <si>
    <t>kol.3 x kol.4</t>
  </si>
  <si>
    <t>kol.8 x kol.9</t>
  </si>
  <si>
    <t>kol.13 x kol.14</t>
  </si>
  <si>
    <t>STAROFARNY</t>
  </si>
  <si>
    <t>KCYŃSKA</t>
  </si>
  <si>
    <t>LOTNIKÓW</t>
  </si>
  <si>
    <t>LUDWIKOWO</t>
  </si>
  <si>
    <t>ilość kontenerów na zadanie</t>
  </si>
  <si>
    <t>częstotliwość</t>
  </si>
  <si>
    <t>WIŚLANA</t>
  </si>
  <si>
    <t>Ilość</t>
  </si>
  <si>
    <t>interwencji</t>
  </si>
  <si>
    <t>PLANOWANY HARMONOGRAM WYWOZU ODPADÓW</t>
  </si>
  <si>
    <t>załącznik 6</t>
  </si>
  <si>
    <t>ilośc kontenerów na cmentarzu</t>
  </si>
  <si>
    <t>ilośc kontenerów na wszystkich cmentarzach</t>
  </si>
  <si>
    <t>ilość kontenerów na  1 zadanie</t>
  </si>
  <si>
    <t>kol. 3 x kol. 4</t>
  </si>
  <si>
    <t>Razem pojedyńcze</t>
  </si>
  <si>
    <t>pojedyńczo wszystkie interwencje razem</t>
  </si>
  <si>
    <t>interwencja pojedyńcza dla wszystkich cmentarzy razem</t>
  </si>
  <si>
    <t>kol. 8 x kol 9</t>
  </si>
  <si>
    <t>kol.13 x kol 14</t>
  </si>
  <si>
    <t>kol.5+10+15</t>
  </si>
  <si>
    <t>WYWOZY INTERWECYJNE RAZEM</t>
  </si>
  <si>
    <t>WYWOZY INTERWENCYJNE DLA POSZCZEGÓLNYCH CMENTARZY</t>
  </si>
  <si>
    <t>dla kontenreów biodegradacji kod - 200201 kolor brąz</t>
  </si>
  <si>
    <t>dla kontenreów metal i plastik kod - 150106 kolor żółkty</t>
  </si>
  <si>
    <t>dla kontenreów dla szkła kod - 150107 kolor zielony</t>
  </si>
  <si>
    <t>WYWOZY INTERWENCYJNE POJEDYŃCZE RAZEM</t>
  </si>
  <si>
    <t>Łącznie 6 interwencji</t>
  </si>
  <si>
    <t>CMENTARZE</t>
  </si>
  <si>
    <t>suma wszystkich</t>
  </si>
  <si>
    <t>śmietników</t>
  </si>
  <si>
    <t>lipiec</t>
  </si>
  <si>
    <t>sierpień</t>
  </si>
  <si>
    <t>wrzesień</t>
  </si>
  <si>
    <t>kwoty</t>
  </si>
  <si>
    <t>wywozów</t>
  </si>
  <si>
    <t>Wiślana</t>
  </si>
  <si>
    <t>Grunwaldzka</t>
  </si>
  <si>
    <t>Kcyńska</t>
  </si>
  <si>
    <t>Lotników</t>
  </si>
  <si>
    <t>Rynkowska</t>
  </si>
  <si>
    <t>razem wszystkich kontenerów</t>
  </si>
  <si>
    <t>netto</t>
  </si>
  <si>
    <t xml:space="preserve">interwencja pojedyńcza dla wszystkich cmentarzy razem </t>
  </si>
  <si>
    <t>kolumna 16 X 6</t>
  </si>
  <si>
    <t>planowane wywozy</t>
  </si>
  <si>
    <t>wywozy interwencyjne</t>
  </si>
  <si>
    <t>wszystkie wywozy razem</t>
  </si>
  <si>
    <t>kolumnę 4, 5, 9, 10, 14, 15 i 17 wypełnia oferetn</t>
  </si>
  <si>
    <t>w trakcie umowy 6</t>
  </si>
  <si>
    <t>interwencji 1</t>
  </si>
  <si>
    <t>cena 1 szt. brutto</t>
  </si>
  <si>
    <t>razem kontenerów Kcyńska</t>
  </si>
  <si>
    <t>razem kontenerów Lotników</t>
  </si>
  <si>
    <t>razem kontenerów Ludwikowo</t>
  </si>
  <si>
    <t>razem kontenerów Grunwaldzka</t>
  </si>
  <si>
    <t>razem kontenerów Wiślana</t>
  </si>
  <si>
    <t>1 x interwencyjne</t>
  </si>
  <si>
    <t>6 x  interwencyjne</t>
  </si>
  <si>
    <t>KONTENERY KP 10m</t>
  </si>
  <si>
    <t>wywozy interwencyjne 14 szt. KP 10m</t>
  </si>
  <si>
    <t>na wszystkie cmentarze</t>
  </si>
  <si>
    <t>ilość kontenerów na całe zadanie</t>
  </si>
  <si>
    <t>WYWOZY INTERWENCYJNE 14 szt. KONTENERÓW KP 10</t>
  </si>
  <si>
    <t xml:space="preserve">
Wykonawca / właściwie umocowany przedstawiciel
         podpisuje dokument  kwalifikowanym podpisem elektronicznym
      lub podpisem zaufanym, lub elektronicznym podpisem osobistym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</si>
</sst>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rgb="FFFFC000"/>
      <name val="Czcionka tekstu podstawowego"/>
      <family val="2"/>
      <charset val="238"/>
    </font>
    <font>
      <sz val="11"/>
      <color theme="9" tint="-0.499984740745262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11"/>
      <color rgb="FF00B050"/>
      <name val="Czcionka tekstu podstawowego"/>
      <family val="2"/>
      <charset val="238"/>
    </font>
    <font>
      <b/>
      <sz val="11"/>
      <color theme="9" tint="-0.499984740745262"/>
      <name val="Czcionka tekstu podstawowego"/>
      <charset val="238"/>
    </font>
    <font>
      <sz val="11"/>
      <color theme="9" tint="-0.499984740745262"/>
      <name val="Czcionka tekstu podstawowego"/>
      <charset val="238"/>
    </font>
    <font>
      <b/>
      <sz val="11"/>
      <color rgb="FFFFC000"/>
      <name val="Czcionka tekstu podstawowego"/>
      <charset val="238"/>
    </font>
    <font>
      <sz val="11"/>
      <color rgb="FFFFC000"/>
      <name val="Czcionka tekstu podstawowego"/>
      <charset val="238"/>
    </font>
    <font>
      <b/>
      <sz val="11"/>
      <color rgb="FF00B050"/>
      <name val="Czcionka tekstu podstawowego"/>
      <charset val="238"/>
    </font>
    <font>
      <sz val="11"/>
      <color rgb="FF00B050"/>
      <name val="Czcionka tekstu podstawowego"/>
      <charset val="238"/>
    </font>
    <font>
      <b/>
      <sz val="11"/>
      <color rgb="FFC00000"/>
      <name val="Czcionka tekstu podstawowego"/>
      <charset val="238"/>
    </font>
    <font>
      <sz val="11"/>
      <color rgb="FF0070C0"/>
      <name val="Czcionka tekstu podstawowego"/>
      <family val="2"/>
      <charset val="238"/>
    </font>
    <font>
      <b/>
      <sz val="11"/>
      <color rgb="FF0070C0"/>
      <name val="Czcionka tekstu podstawowego"/>
      <charset val="238"/>
    </font>
    <font>
      <b/>
      <sz val="11"/>
      <color rgb="FFFF0000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10"/>
      <color theme="1"/>
      <name val="Arial Narrow"/>
      <family val="2"/>
      <charset val="238"/>
    </font>
    <font>
      <b/>
      <sz val="10"/>
      <color rgb="FF0070C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8"/>
      <color rgb="FFC00000"/>
      <name val="Czcionka tekstu podstawowego"/>
      <charset val="238"/>
    </font>
    <font>
      <sz val="11"/>
      <color rgb="FF0070C0"/>
      <name val="Czcionka tekstu podstawowego"/>
      <charset val="238"/>
    </font>
    <font>
      <sz val="11"/>
      <name val="Czcionka tekstu podstawowego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rgb="FFC00000"/>
      <name val="Arial Narrow"/>
      <family val="2"/>
      <charset val="238"/>
    </font>
    <font>
      <b/>
      <sz val="10"/>
      <color theme="9" tint="-0.499984740745262"/>
      <name val="Arial Narrow"/>
      <family val="2"/>
      <charset val="238"/>
    </font>
    <font>
      <b/>
      <sz val="10"/>
      <color rgb="FFFFC000"/>
      <name val="Arial Narrow"/>
      <family val="2"/>
      <charset val="238"/>
    </font>
    <font>
      <b/>
      <sz val="10"/>
      <color rgb="FF00B050"/>
      <name val="Arial Narrow"/>
      <family val="2"/>
      <charset val="238"/>
    </font>
    <font>
      <sz val="11"/>
      <name val="Arial Narrow"/>
      <family val="2"/>
      <charset val="238"/>
    </font>
    <font>
      <b/>
      <sz val="10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11"/>
      <name val="Czcionka tekstu podstawowego"/>
      <charset val="238"/>
    </font>
    <font>
      <sz val="11"/>
      <color rgb="FFFF0000"/>
      <name val="Czcionka tekstu podstawowego"/>
      <family val="2"/>
      <charset val="238"/>
    </font>
    <font>
      <sz val="11"/>
      <color rgb="FFC00000"/>
      <name val="Czcionka tekstu podstawowego"/>
      <family val="2"/>
      <charset val="238"/>
    </font>
    <font>
      <sz val="11"/>
      <color rgb="FFC00000"/>
      <name val="Czcionka tekstu podstawowego"/>
      <charset val="238"/>
    </font>
    <font>
      <sz val="11"/>
      <color rgb="FFFF0000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0" fillId="0" borderId="0" xfId="0" applyBorder="1"/>
    <xf numFmtId="0" fontId="0" fillId="0" borderId="1" xfId="0" applyBorder="1"/>
    <xf numFmtId="0" fontId="0" fillId="0" borderId="5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 vertical="center"/>
    </xf>
    <xf numFmtId="0" fontId="11" fillId="0" borderId="12" xfId="0" applyFont="1" applyBorder="1"/>
    <xf numFmtId="0" fontId="6" fillId="0" borderId="19" xfId="0" applyFont="1" applyBorder="1"/>
    <xf numFmtId="0" fontId="7" fillId="0" borderId="12" xfId="0" applyFont="1" applyBorder="1"/>
    <xf numFmtId="0" fontId="7" fillId="0" borderId="13" xfId="0" applyFont="1" applyBorder="1"/>
    <xf numFmtId="0" fontId="7" fillId="0" borderId="10" xfId="0" applyFont="1" applyBorder="1"/>
    <xf numFmtId="0" fontId="7" fillId="0" borderId="11" xfId="0" applyFont="1" applyBorder="1"/>
    <xf numFmtId="0" fontId="8" fillId="0" borderId="19" xfId="0" applyFont="1" applyBorder="1"/>
    <xf numFmtId="0" fontId="9" fillId="0" borderId="12" xfId="0" applyFont="1" applyBorder="1"/>
    <xf numFmtId="0" fontId="9" fillId="0" borderId="13" xfId="0" applyFont="1" applyBorder="1"/>
    <xf numFmtId="0" fontId="8" fillId="0" borderId="9" xfId="0" applyFont="1" applyBorder="1"/>
    <xf numFmtId="0" fontId="9" fillId="0" borderId="10" xfId="0" applyFont="1" applyBorder="1"/>
    <xf numFmtId="0" fontId="10" fillId="0" borderId="19" xfId="0" applyFont="1" applyBorder="1"/>
    <xf numFmtId="0" fontId="10" fillId="0" borderId="9" xfId="0" applyFont="1" applyBorder="1"/>
    <xf numFmtId="0" fontId="11" fillId="0" borderId="10" xfId="0" applyFont="1" applyBorder="1"/>
    <xf numFmtId="0" fontId="0" fillId="0" borderId="3" xfId="0" applyBorder="1" applyAlignment="1">
      <alignment horizontal="center" vertical="center"/>
    </xf>
    <xf numFmtId="4" fontId="14" fillId="0" borderId="4" xfId="0" applyNumberFormat="1" applyFont="1" applyBorder="1" applyAlignment="1">
      <alignment horizontal="center" vertical="center"/>
    </xf>
    <xf numFmtId="0" fontId="14" fillId="0" borderId="27" xfId="0" applyFont="1" applyBorder="1"/>
    <xf numFmtId="0" fontId="16" fillId="0" borderId="18" xfId="0" applyFont="1" applyBorder="1" applyAlignment="1">
      <alignment horizontal="center" vertical="center"/>
    </xf>
    <xf numFmtId="0" fontId="6" fillId="0" borderId="29" xfId="0" applyFont="1" applyBorder="1"/>
    <xf numFmtId="0" fontId="7" fillId="0" borderId="0" xfId="0" applyFont="1" applyBorder="1"/>
    <xf numFmtId="0" fontId="7" fillId="0" borderId="5" xfId="0" applyFont="1" applyBorder="1"/>
    <xf numFmtId="0" fontId="8" fillId="0" borderId="29" xfId="0" applyFont="1" applyBorder="1"/>
    <xf numFmtId="0" fontId="9" fillId="0" borderId="0" xfId="0" applyFont="1" applyBorder="1"/>
    <xf numFmtId="0" fontId="9" fillId="0" borderId="5" xfId="0" applyFont="1" applyBorder="1"/>
    <xf numFmtId="0" fontId="10" fillId="0" borderId="29" xfId="0" applyFont="1" applyBorder="1"/>
    <xf numFmtId="0" fontId="11" fillId="0" borderId="0" xfId="0" applyFont="1" applyBorder="1"/>
    <xf numFmtId="2" fontId="16" fillId="0" borderId="23" xfId="0" applyNumberFormat="1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 wrapText="1"/>
    </xf>
    <xf numFmtId="1" fontId="16" fillId="0" borderId="20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0" fontId="8" fillId="0" borderId="12" xfId="0" applyFont="1" applyBorder="1"/>
    <xf numFmtId="0" fontId="8" fillId="0" borderId="0" xfId="0" applyFont="1" applyBorder="1"/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" fontId="14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wrapText="1"/>
    </xf>
    <xf numFmtId="0" fontId="19" fillId="0" borderId="26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6" fillId="0" borderId="12" xfId="0" applyFont="1" applyBorder="1"/>
    <xf numFmtId="0" fontId="6" fillId="0" borderId="0" xfId="0" applyFont="1" applyBorder="1"/>
    <xf numFmtId="1" fontId="16" fillId="0" borderId="43" xfId="0" applyNumberFormat="1" applyFont="1" applyBorder="1" applyAlignment="1">
      <alignment horizontal="center" vertical="center"/>
    </xf>
    <xf numFmtId="0" fontId="6" fillId="0" borderId="10" xfId="0" applyFont="1" applyBorder="1"/>
    <xf numFmtId="2" fontId="16" fillId="0" borderId="42" xfId="0" applyNumberFormat="1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35" xfId="0" applyBorder="1"/>
    <xf numFmtId="0" fontId="13" fillId="0" borderId="46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" fontId="16" fillId="0" borderId="34" xfId="0" applyNumberFormat="1" applyFont="1" applyBorder="1" applyAlignment="1">
      <alignment horizontal="center" vertical="center" wrapText="1"/>
    </xf>
    <xf numFmtId="1" fontId="16" fillId="0" borderId="38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9" xfId="0" applyBorder="1"/>
    <xf numFmtId="0" fontId="0" fillId="0" borderId="29" xfId="0" applyBorder="1"/>
    <xf numFmtId="0" fontId="0" fillId="0" borderId="3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" fontId="21" fillId="0" borderId="0" xfId="0" applyNumberFormat="1" applyFont="1" applyBorder="1" applyAlignment="1">
      <alignment horizontal="center" vertical="center"/>
    </xf>
    <xf numFmtId="4" fontId="22" fillId="0" borderId="0" xfId="0" applyNumberFormat="1" applyFont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3" fontId="14" fillId="0" borderId="31" xfId="0" applyNumberFormat="1" applyFont="1" applyBorder="1" applyAlignment="1">
      <alignment horizontal="center" vertical="center"/>
    </xf>
    <xf numFmtId="3" fontId="14" fillId="0" borderId="40" xfId="0" applyNumberFormat="1" applyFont="1" applyBorder="1" applyAlignment="1">
      <alignment horizontal="center" vertical="center"/>
    </xf>
    <xf numFmtId="3" fontId="0" fillId="0" borderId="40" xfId="0" applyNumberFormat="1" applyBorder="1" applyAlignment="1">
      <alignment horizontal="center" vertical="center"/>
    </xf>
    <xf numFmtId="1" fontId="14" fillId="0" borderId="40" xfId="0" applyNumberFormat="1" applyFont="1" applyBorder="1" applyAlignment="1">
      <alignment horizontal="center" vertical="center"/>
    </xf>
    <xf numFmtId="2" fontId="17" fillId="0" borderId="16" xfId="0" applyNumberFormat="1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/>
    </xf>
    <xf numFmtId="0" fontId="7" fillId="0" borderId="1" xfId="0" applyFont="1" applyBorder="1"/>
    <xf numFmtId="0" fontId="22" fillId="0" borderId="1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4" fillId="0" borderId="0" xfId="0" applyFont="1" applyBorder="1"/>
    <xf numFmtId="0" fontId="1" fillId="0" borderId="0" xfId="0" applyFont="1" applyBorder="1" applyAlignment="1">
      <alignment horizontal="left" vertical="top"/>
    </xf>
    <xf numFmtId="4" fontId="0" fillId="0" borderId="0" xfId="0" applyNumberForma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26" fillId="0" borderId="19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3" fillId="0" borderId="2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6" fillId="0" borderId="6" xfId="0" applyFont="1" applyBorder="1"/>
    <xf numFmtId="0" fontId="23" fillId="0" borderId="4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0" fillId="0" borderId="53" xfId="0" applyBorder="1"/>
    <xf numFmtId="0" fontId="29" fillId="0" borderId="5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11" fillId="0" borderId="5" xfId="0" applyFont="1" applyBorder="1"/>
    <xf numFmtId="0" fontId="19" fillId="0" borderId="41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33" xfId="0" applyBorder="1"/>
    <xf numFmtId="0" fontId="0" fillId="0" borderId="55" xfId="0" applyBorder="1" applyAlignment="1">
      <alignment horizontal="center" vertical="center"/>
    </xf>
    <xf numFmtId="4" fontId="0" fillId="0" borderId="0" xfId="0" applyNumberFormat="1" applyBorder="1"/>
    <xf numFmtId="0" fontId="16" fillId="0" borderId="1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/>
    <xf numFmtId="0" fontId="0" fillId="0" borderId="8" xfId="0" applyBorder="1" applyAlignment="1">
      <alignment horizontal="center" vertical="center"/>
    </xf>
    <xf numFmtId="1" fontId="16" fillId="0" borderId="39" xfId="0" applyNumberFormat="1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1" xfId="0" applyBorder="1"/>
    <xf numFmtId="0" fontId="16" fillId="0" borderId="12" xfId="0" applyFont="1" applyBorder="1" applyAlignment="1">
      <alignment horizontal="center" vertical="center"/>
    </xf>
    <xf numFmtId="1" fontId="16" fillId="0" borderId="49" xfId="0" applyNumberFormat="1" applyFont="1" applyBorder="1" applyAlignment="1">
      <alignment horizontal="center" vertical="center"/>
    </xf>
    <xf numFmtId="1" fontId="16" fillId="0" borderId="60" xfId="0" applyNumberFormat="1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/>
    </xf>
    <xf numFmtId="0" fontId="0" fillId="0" borderId="26" xfId="0" applyBorder="1"/>
    <xf numFmtId="0" fontId="0" fillId="0" borderId="2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5" xfId="0" applyBorder="1"/>
    <xf numFmtId="0" fontId="0" fillId="0" borderId="5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7" fillId="0" borderId="12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4" fontId="14" fillId="0" borderId="8" xfId="0" applyNumberFormat="1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14" fillId="0" borderId="12" xfId="0" applyFont="1" applyBorder="1"/>
    <xf numFmtId="4" fontId="12" fillId="0" borderId="13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32" fillId="0" borderId="31" xfId="0" applyFont="1" applyBorder="1" applyAlignment="1">
      <alignment horizontal="center" vertical="center"/>
    </xf>
    <xf numFmtId="1" fontId="32" fillId="0" borderId="31" xfId="0" applyNumberFormat="1" applyFont="1" applyBorder="1" applyAlignment="1">
      <alignment horizontal="center" vertical="center"/>
    </xf>
    <xf numFmtId="3" fontId="32" fillId="0" borderId="31" xfId="0" applyNumberFormat="1" applyFont="1" applyBorder="1" applyAlignment="1">
      <alignment horizontal="center" vertical="center"/>
    </xf>
    <xf numFmtId="3" fontId="31" fillId="0" borderId="40" xfId="0" applyNumberFormat="1" applyFont="1" applyBorder="1" applyAlignment="1">
      <alignment horizontal="center" vertical="center"/>
    </xf>
    <xf numFmtId="3" fontId="21" fillId="0" borderId="37" xfId="0" applyNumberFormat="1" applyFont="1" applyBorder="1" applyAlignment="1">
      <alignment horizontal="center" vertical="center"/>
    </xf>
    <xf numFmtId="3" fontId="13" fillId="0" borderId="37" xfId="0" applyNumberFormat="1" applyFont="1" applyBorder="1" applyAlignment="1">
      <alignment horizontal="center" vertical="center"/>
    </xf>
    <xf numFmtId="3" fontId="21" fillId="0" borderId="30" xfId="0" applyNumberFormat="1" applyFont="1" applyBorder="1" applyAlignment="1">
      <alignment horizontal="center" vertical="center"/>
    </xf>
    <xf numFmtId="4" fontId="15" fillId="0" borderId="45" xfId="0" applyNumberFormat="1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/>
    </xf>
    <xf numFmtId="4" fontId="15" fillId="0" borderId="2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Fill="1" applyBorder="1"/>
    <xf numFmtId="0" fontId="15" fillId="0" borderId="26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4" fontId="34" fillId="0" borderId="0" xfId="0" applyNumberFormat="1" applyFont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36" fillId="0" borderId="54" xfId="0" applyFont="1" applyBorder="1"/>
    <xf numFmtId="0" fontId="36" fillId="0" borderId="41" xfId="0" applyFont="1" applyBorder="1"/>
    <xf numFmtId="4" fontId="15" fillId="0" borderId="54" xfId="0" applyNumberFormat="1" applyFont="1" applyBorder="1"/>
    <xf numFmtId="4" fontId="15" fillId="0" borderId="41" xfId="0" applyNumberFormat="1" applyFont="1" applyBorder="1"/>
    <xf numFmtId="4" fontId="15" fillId="0" borderId="56" xfId="0" applyNumberFormat="1" applyFont="1" applyBorder="1" applyAlignment="1">
      <alignment horizontal="center" vertical="center"/>
    </xf>
    <xf numFmtId="4" fontId="15" fillId="0" borderId="57" xfId="0" applyNumberFormat="1" applyFont="1" applyBorder="1"/>
    <xf numFmtId="4" fontId="15" fillId="0" borderId="5" xfId="0" applyNumberFormat="1" applyFont="1" applyBorder="1"/>
    <xf numFmtId="4" fontId="15" fillId="0" borderId="32" xfId="0" applyNumberFormat="1" applyFont="1" applyBorder="1" applyAlignment="1">
      <alignment horizontal="center" vertical="center"/>
    </xf>
    <xf numFmtId="4" fontId="15" fillId="0" borderId="55" xfId="0" applyNumberFormat="1" applyFont="1" applyBorder="1"/>
    <xf numFmtId="4" fontId="15" fillId="0" borderId="29" xfId="0" applyNumberFormat="1" applyFont="1" applyBorder="1"/>
    <xf numFmtId="0" fontId="15" fillId="0" borderId="46" xfId="0" applyFont="1" applyBorder="1" applyAlignment="1">
      <alignment horizontal="center" vertical="center"/>
    </xf>
    <xf numFmtId="9" fontId="0" fillId="0" borderId="0" xfId="0" applyNumberFormat="1"/>
    <xf numFmtId="4" fontId="15" fillId="0" borderId="0" xfId="0" applyNumberFormat="1" applyFont="1" applyBorder="1" applyAlignment="1">
      <alignment horizontal="center" vertical="center"/>
    </xf>
    <xf numFmtId="0" fontId="33" fillId="0" borderId="0" xfId="0" applyFont="1"/>
    <xf numFmtId="4" fontId="15" fillId="0" borderId="0" xfId="0" applyNumberFormat="1" applyFont="1"/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4" fontId="36" fillId="2" borderId="21" xfId="0" applyNumberFormat="1" applyFont="1" applyFill="1" applyBorder="1" applyAlignment="1">
      <alignment horizontal="center" vertical="center"/>
    </xf>
    <xf numFmtId="4" fontId="15" fillId="2" borderId="21" xfId="0" applyNumberFormat="1" applyFont="1" applyFill="1" applyBorder="1" applyAlignment="1">
      <alignment horizontal="center" vertical="center"/>
    </xf>
    <xf numFmtId="4" fontId="36" fillId="2" borderId="54" xfId="0" applyNumberFormat="1" applyFont="1" applyFill="1" applyBorder="1" applyAlignment="1">
      <alignment horizontal="center" vertical="center"/>
    </xf>
    <xf numFmtId="4" fontId="36" fillId="2" borderId="22" xfId="0" applyNumberFormat="1" applyFont="1" applyFill="1" applyBorder="1" applyAlignment="1">
      <alignment horizontal="center" vertical="center"/>
    </xf>
    <xf numFmtId="4" fontId="15" fillId="2" borderId="22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4" fontId="15" fillId="2" borderId="56" xfId="0" applyNumberFormat="1" applyFont="1" applyFill="1" applyBorder="1" applyAlignment="1">
      <alignment horizontal="center" vertical="center"/>
    </xf>
    <xf numFmtId="4" fontId="15" fillId="2" borderId="59" xfId="0" applyNumberFormat="1" applyFont="1" applyFill="1" applyBorder="1" applyAlignment="1">
      <alignment horizontal="center" vertical="center"/>
    </xf>
    <xf numFmtId="4" fontId="15" fillId="2" borderId="32" xfId="0" applyNumberFormat="1" applyFont="1" applyFill="1" applyBorder="1" applyAlignment="1">
      <alignment horizontal="center" vertical="center"/>
    </xf>
    <xf numFmtId="4" fontId="15" fillId="2" borderId="28" xfId="0" applyNumberFormat="1" applyFont="1" applyFill="1" applyBorder="1" applyAlignment="1">
      <alignment horizontal="center" vertical="center"/>
    </xf>
    <xf numFmtId="4" fontId="12" fillId="2" borderId="4" xfId="0" applyNumberFormat="1" applyFont="1" applyFill="1" applyBorder="1" applyAlignment="1">
      <alignment horizontal="center" vertical="center"/>
    </xf>
    <xf numFmtId="0" fontId="26" fillId="0" borderId="29" xfId="0" applyFont="1" applyBorder="1" applyAlignment="1">
      <alignment vertical="center"/>
    </xf>
    <xf numFmtId="0" fontId="18" fillId="0" borderId="5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4" fontId="15" fillId="2" borderId="4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4" fontId="14" fillId="2" borderId="37" xfId="0" applyNumberFormat="1" applyFont="1" applyFill="1" applyBorder="1" applyAlignment="1">
      <alignment horizontal="center" vertical="center"/>
    </xf>
    <xf numFmtId="4" fontId="14" fillId="2" borderId="4" xfId="0" applyNumberFormat="1" applyFont="1" applyFill="1" applyBorder="1" applyAlignment="1">
      <alignment horizontal="center" vertical="center"/>
    </xf>
    <xf numFmtId="0" fontId="15" fillId="2" borderId="50" xfId="0" applyFont="1" applyFill="1" applyBorder="1" applyAlignment="1">
      <alignment horizontal="center" vertical="center"/>
    </xf>
    <xf numFmtId="4" fontId="12" fillId="0" borderId="4" xfId="0" applyNumberFormat="1" applyFont="1" applyBorder="1" applyAlignment="1">
      <alignment vertical="center"/>
    </xf>
    <xf numFmtId="4" fontId="15" fillId="2" borderId="45" xfId="0" applyNumberFormat="1" applyFont="1" applyFill="1" applyBorder="1" applyAlignment="1">
      <alignment horizontal="center" vertical="center"/>
    </xf>
    <xf numFmtId="4" fontId="15" fillId="2" borderId="47" xfId="0" applyNumberFormat="1" applyFont="1" applyFill="1" applyBorder="1" applyAlignment="1">
      <alignment horizontal="center" vertical="center"/>
    </xf>
    <xf numFmtId="4" fontId="15" fillId="2" borderId="52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" fontId="31" fillId="2" borderId="1" xfId="0" applyNumberFormat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4" fontId="15" fillId="2" borderId="31" xfId="0" applyNumberFormat="1" applyFont="1" applyFill="1" applyBorder="1" applyAlignment="1">
      <alignment horizontal="center" vertical="center"/>
    </xf>
    <xf numFmtId="3" fontId="24" fillId="0" borderId="31" xfId="0" applyNumberFormat="1" applyFont="1" applyBorder="1" applyAlignment="1">
      <alignment horizontal="center" vertical="center"/>
    </xf>
    <xf numFmtId="3" fontId="4" fillId="0" borderId="31" xfId="0" applyNumberFormat="1" applyFont="1" applyBorder="1" applyAlignment="1">
      <alignment horizontal="center" vertical="center"/>
    </xf>
    <xf numFmtId="4" fontId="4" fillId="2" borderId="31" xfId="0" applyNumberFormat="1" applyFont="1" applyFill="1" applyBorder="1" applyAlignment="1">
      <alignment horizontal="center"/>
    </xf>
    <xf numFmtId="4" fontId="0" fillId="2" borderId="31" xfId="0" applyNumberFormat="1" applyFill="1" applyBorder="1" applyAlignment="1">
      <alignment horizontal="center" vertical="center"/>
    </xf>
    <xf numFmtId="4" fontId="15" fillId="2" borderId="65" xfId="0" applyNumberFormat="1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1" fontId="1" fillId="0" borderId="31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4" fontId="12" fillId="2" borderId="31" xfId="0" applyNumberFormat="1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3" fontId="1" fillId="0" borderId="31" xfId="0" applyNumberFormat="1" applyFont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4" fontId="12" fillId="2" borderId="40" xfId="0" applyNumberFormat="1" applyFont="1" applyFill="1" applyBorder="1" applyAlignment="1">
      <alignment horizontal="center" vertical="center"/>
    </xf>
    <xf numFmtId="2" fontId="17" fillId="0" borderId="42" xfId="0" applyNumberFormat="1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2" fontId="17" fillId="0" borderId="35" xfId="0" applyNumberFormat="1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wrapText="1"/>
    </xf>
    <xf numFmtId="0" fontId="20" fillId="0" borderId="26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3" fontId="13" fillId="0" borderId="30" xfId="0" applyNumberFormat="1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wrapText="1"/>
    </xf>
    <xf numFmtId="0" fontId="6" fillId="2" borderId="40" xfId="0" applyFont="1" applyFill="1" applyBorder="1" applyAlignment="1">
      <alignment horizontal="center" vertical="center"/>
    </xf>
    <xf numFmtId="1" fontId="21" fillId="0" borderId="30" xfId="0" applyNumberFormat="1" applyFont="1" applyBorder="1" applyAlignment="1">
      <alignment horizontal="center" vertical="center"/>
    </xf>
    <xf numFmtId="4" fontId="0" fillId="2" borderId="2" xfId="0" applyNumberFormat="1" applyFill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0" fillId="0" borderId="4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6" fillId="0" borderId="41" xfId="0" applyFont="1" applyBorder="1" applyAlignment="1">
      <alignment horizontal="center"/>
    </xf>
    <xf numFmtId="4" fontId="15" fillId="0" borderId="41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4" fontId="15" fillId="0" borderId="5" xfId="0" applyNumberFormat="1" applyFont="1" applyBorder="1" applyAlignment="1">
      <alignment horizontal="center"/>
    </xf>
    <xf numFmtId="4" fontId="15" fillId="0" borderId="29" xfId="0" applyNumberFormat="1" applyFont="1" applyBorder="1" applyAlignment="1">
      <alignment horizontal="center"/>
    </xf>
    <xf numFmtId="4" fontId="14" fillId="2" borderId="27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5" xfId="0" applyBorder="1"/>
    <xf numFmtId="0" fontId="0" fillId="0" borderId="9" xfId="0" applyBorder="1"/>
    <xf numFmtId="1" fontId="21" fillId="0" borderId="0" xfId="0" applyNumberFormat="1" applyFont="1" applyBorder="1" applyAlignment="1">
      <alignment horizontal="center" vertical="center"/>
    </xf>
    <xf numFmtId="1" fontId="32" fillId="0" borderId="0" xfId="0" applyNumberFormat="1" applyFont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3" fontId="21" fillId="0" borderId="0" xfId="0" applyNumberFormat="1" applyFont="1" applyBorder="1" applyAlignment="1">
      <alignment horizontal="center" vertical="center"/>
    </xf>
    <xf numFmtId="3" fontId="32" fillId="0" borderId="0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4" fontId="15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4" fontId="14" fillId="3" borderId="0" xfId="0" applyNumberFormat="1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2" borderId="68" xfId="0" applyFont="1" applyFill="1" applyBorder="1" applyAlignment="1">
      <alignment horizontal="center" vertical="center"/>
    </xf>
    <xf numFmtId="1" fontId="22" fillId="0" borderId="0" xfId="0" applyNumberFormat="1" applyFont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1" fillId="0" borderId="67" xfId="0" applyFont="1" applyBorder="1" applyAlignment="1">
      <alignment horizontal="left" vertical="center"/>
    </xf>
    <xf numFmtId="0" fontId="22" fillId="3" borderId="0" xfId="0" applyNumberFormat="1" applyFont="1" applyFill="1" applyBorder="1" applyAlignment="1">
      <alignment horizontal="center" vertical="center"/>
    </xf>
    <xf numFmtId="0" fontId="17" fillId="0" borderId="2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2" fontId="0" fillId="0" borderId="29" xfId="0" applyNumberFormat="1" applyBorder="1" applyAlignment="1">
      <alignment wrapText="1"/>
    </xf>
    <xf numFmtId="0" fontId="29" fillId="0" borderId="58" xfId="0" applyFont="1" applyBorder="1" applyAlignment="1">
      <alignment horizontal="center" vertical="center"/>
    </xf>
    <xf numFmtId="0" fontId="6" fillId="0" borderId="68" xfId="0" applyFont="1" applyBorder="1"/>
    <xf numFmtId="0" fontId="7" fillId="0" borderId="68" xfId="0" applyFont="1" applyBorder="1"/>
    <xf numFmtId="0" fontId="0" fillId="0" borderId="50" xfId="0" applyBorder="1"/>
    <xf numFmtId="0" fontId="0" fillId="0" borderId="24" xfId="0" applyBorder="1" applyAlignment="1">
      <alignment horizontal="center" vertical="center"/>
    </xf>
    <xf numFmtId="0" fontId="32" fillId="0" borderId="0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5"/>
  <sheetViews>
    <sheetView tabSelected="1" topLeftCell="A67" zoomScale="90" zoomScaleNormal="90" workbookViewId="0">
      <selection activeCell="G92" sqref="G92"/>
    </sheetView>
  </sheetViews>
  <sheetFormatPr defaultRowHeight="14.25"/>
  <cols>
    <col min="1" max="1" width="12.375" customWidth="1"/>
    <col min="2" max="2" width="11.5" customWidth="1"/>
    <col min="3" max="3" width="10.25" customWidth="1"/>
    <col min="4" max="4" width="9.75" customWidth="1"/>
    <col min="5" max="5" width="9.875" customWidth="1"/>
    <col min="6" max="6" width="11.125" customWidth="1"/>
    <col min="7" max="7" width="10.875" customWidth="1"/>
    <col min="8" max="8" width="10" customWidth="1"/>
    <col min="9" max="9" width="9.25" customWidth="1"/>
    <col min="10" max="10" width="9.875" customWidth="1"/>
    <col min="11" max="11" width="11" customWidth="1"/>
    <col min="12" max="12" width="11.375" customWidth="1"/>
    <col min="13" max="13" width="10.625" customWidth="1"/>
    <col min="14" max="14" width="10.25" customWidth="1"/>
    <col min="15" max="15" width="9" customWidth="1"/>
    <col min="16" max="16" width="11.875" customWidth="1"/>
    <col min="17" max="17" width="12.875" customWidth="1"/>
    <col min="18" max="18" width="11.5" customWidth="1"/>
    <col min="19" max="19" width="9.375" customWidth="1"/>
    <col min="20" max="20" width="13" customWidth="1"/>
    <col min="21" max="21" width="8.625" customWidth="1"/>
    <col min="22" max="23" width="10.25" customWidth="1"/>
    <col min="24" max="24" width="12" customWidth="1"/>
    <col min="25" max="25" width="7.75" customWidth="1"/>
    <col min="26" max="26" width="9.375" customWidth="1"/>
    <col min="27" max="27" width="12.125" customWidth="1"/>
    <col min="28" max="28" width="11.125" customWidth="1"/>
  </cols>
  <sheetData>
    <row r="1" spans="1:29" ht="15.75" thickBot="1">
      <c r="B1" s="2"/>
      <c r="G1" s="2" t="s">
        <v>37</v>
      </c>
      <c r="R1" s="2"/>
      <c r="U1" s="2" t="s">
        <v>38</v>
      </c>
    </row>
    <row r="2" spans="1:29" ht="15">
      <c r="A2" s="71"/>
      <c r="B2" s="65" t="s">
        <v>11</v>
      </c>
      <c r="C2" s="14"/>
      <c r="D2" s="14"/>
      <c r="E2" s="14"/>
      <c r="F2" s="15"/>
      <c r="G2" s="18" t="s">
        <v>12</v>
      </c>
      <c r="H2" s="19"/>
      <c r="I2" s="19"/>
      <c r="J2" s="19"/>
      <c r="K2" s="19"/>
      <c r="L2" s="23" t="s">
        <v>15</v>
      </c>
      <c r="M2" s="12"/>
      <c r="N2" s="12"/>
      <c r="O2" s="12"/>
      <c r="P2" s="12"/>
      <c r="Q2" s="79"/>
      <c r="R2" s="8"/>
    </row>
    <row r="3" spans="1:29" ht="15.75" thickBot="1">
      <c r="A3" s="82" t="s">
        <v>9</v>
      </c>
      <c r="B3" s="68" t="s">
        <v>13</v>
      </c>
      <c r="C3" s="16"/>
      <c r="D3" s="16"/>
      <c r="E3" s="16"/>
      <c r="F3" s="17"/>
      <c r="G3" s="21" t="s">
        <v>14</v>
      </c>
      <c r="H3" s="22"/>
      <c r="I3" s="22"/>
      <c r="J3" s="22"/>
      <c r="K3" s="22"/>
      <c r="L3" s="24" t="s">
        <v>16</v>
      </c>
      <c r="M3" s="25"/>
      <c r="N3" s="25"/>
      <c r="O3" s="25"/>
      <c r="P3" s="25"/>
      <c r="Q3" s="82" t="s">
        <v>9</v>
      </c>
      <c r="R3" s="5"/>
      <c r="Y3" s="3"/>
      <c r="Z3" s="3"/>
      <c r="AA3" s="3"/>
      <c r="AB3" s="3"/>
    </row>
    <row r="4" spans="1:29" ht="52.5" customHeight="1" thickBot="1">
      <c r="A4" s="158"/>
      <c r="B4" s="69" t="s">
        <v>23</v>
      </c>
      <c r="C4" s="96" t="s">
        <v>40</v>
      </c>
      <c r="D4" s="43" t="s">
        <v>17</v>
      </c>
      <c r="E4" s="280" t="s">
        <v>79</v>
      </c>
      <c r="F4" s="42" t="s">
        <v>19</v>
      </c>
      <c r="G4" s="38" t="s">
        <v>10</v>
      </c>
      <c r="H4" s="39" t="s">
        <v>22</v>
      </c>
      <c r="I4" s="40" t="s">
        <v>17</v>
      </c>
      <c r="J4" s="280" t="s">
        <v>79</v>
      </c>
      <c r="K4" s="154" t="s">
        <v>19</v>
      </c>
      <c r="L4" s="38" t="s">
        <v>24</v>
      </c>
      <c r="M4" s="39" t="s">
        <v>22</v>
      </c>
      <c r="N4" s="40" t="s">
        <v>17</v>
      </c>
      <c r="O4" s="280" t="s">
        <v>79</v>
      </c>
      <c r="P4" s="49" t="s">
        <v>19</v>
      </c>
      <c r="Q4" s="80"/>
      <c r="R4" s="163" t="s">
        <v>62</v>
      </c>
      <c r="Y4" s="3"/>
      <c r="Z4" s="213"/>
      <c r="AA4" s="214"/>
      <c r="AB4" s="195"/>
      <c r="AC4" s="195"/>
    </row>
    <row r="5" spans="1:29" ht="18" customHeight="1">
      <c r="A5" s="158"/>
      <c r="B5" s="77">
        <v>1</v>
      </c>
      <c r="C5" s="76">
        <v>2</v>
      </c>
      <c r="D5" s="156">
        <v>3</v>
      </c>
      <c r="E5" s="44">
        <v>4</v>
      </c>
      <c r="F5" s="44">
        <v>5</v>
      </c>
      <c r="G5" s="77">
        <v>6</v>
      </c>
      <c r="H5" s="76">
        <v>7</v>
      </c>
      <c r="I5" s="150">
        <v>8</v>
      </c>
      <c r="J5" s="44">
        <v>9</v>
      </c>
      <c r="K5" s="155">
        <v>10</v>
      </c>
      <c r="L5" s="77">
        <v>11</v>
      </c>
      <c r="M5" s="76">
        <v>12</v>
      </c>
      <c r="N5" s="150">
        <v>13</v>
      </c>
      <c r="O5" s="44">
        <v>14</v>
      </c>
      <c r="P5" s="67">
        <v>15</v>
      </c>
      <c r="Q5" s="86">
        <v>16</v>
      </c>
      <c r="R5" s="84">
        <v>17</v>
      </c>
      <c r="V5" t="s">
        <v>76</v>
      </c>
      <c r="Y5" s="3"/>
      <c r="Z5" s="213"/>
      <c r="AA5" s="214"/>
      <c r="AB5" s="195"/>
      <c r="AC5" s="195"/>
    </row>
    <row r="6" spans="1:29" ht="15" customHeight="1" thickBot="1">
      <c r="A6" s="159" t="s">
        <v>9</v>
      </c>
      <c r="B6" s="45"/>
      <c r="C6" s="29"/>
      <c r="D6" s="157"/>
      <c r="E6" s="47"/>
      <c r="F6" s="47" t="s">
        <v>25</v>
      </c>
      <c r="G6" s="45"/>
      <c r="H6" s="29"/>
      <c r="I6" s="29"/>
      <c r="J6" s="47"/>
      <c r="K6" s="46" t="s">
        <v>26</v>
      </c>
      <c r="L6" s="50"/>
      <c r="M6" s="51"/>
      <c r="N6" s="52"/>
      <c r="O6" s="151"/>
      <c r="P6" s="48" t="s">
        <v>27</v>
      </c>
      <c r="Q6" s="4"/>
      <c r="R6" s="293" t="s">
        <v>48</v>
      </c>
      <c r="Y6" s="85"/>
      <c r="Z6" s="213"/>
      <c r="AA6" s="214"/>
      <c r="AB6" s="195"/>
      <c r="AC6" s="195"/>
    </row>
    <row r="7" spans="1:29">
      <c r="A7" s="158"/>
      <c r="B7" s="164"/>
      <c r="C7" s="11"/>
      <c r="D7" s="165"/>
      <c r="E7" s="74"/>
      <c r="F7" s="74"/>
      <c r="G7" s="56"/>
      <c r="H7" s="57"/>
      <c r="I7" s="57"/>
      <c r="J7" s="74"/>
      <c r="K7" s="146"/>
      <c r="L7" s="56"/>
      <c r="M7" s="57"/>
      <c r="N7" s="57"/>
      <c r="O7" s="74"/>
      <c r="P7" s="75"/>
      <c r="Q7" s="80"/>
      <c r="R7" s="163" t="s">
        <v>18</v>
      </c>
      <c r="Y7" s="85"/>
      <c r="Z7" s="196"/>
      <c r="AA7" s="196"/>
      <c r="AB7" s="196"/>
      <c r="AC7" s="196"/>
    </row>
    <row r="8" spans="1:29" ht="15">
      <c r="A8" s="152" t="s">
        <v>3</v>
      </c>
      <c r="B8" s="26">
        <v>5</v>
      </c>
      <c r="C8" s="9">
        <v>54</v>
      </c>
      <c r="D8" s="147">
        <f>B8*C8</f>
        <v>270</v>
      </c>
      <c r="E8" s="216"/>
      <c r="F8" s="217"/>
      <c r="G8" s="81">
        <v>5</v>
      </c>
      <c r="H8" s="9">
        <v>31</v>
      </c>
      <c r="I8" s="26">
        <f>G8*H8</f>
        <v>155</v>
      </c>
      <c r="J8" s="216"/>
      <c r="K8" s="222"/>
      <c r="L8" s="81">
        <v>5</v>
      </c>
      <c r="M8" s="9">
        <v>27</v>
      </c>
      <c r="N8" s="26">
        <f>L8*M8</f>
        <v>135</v>
      </c>
      <c r="O8" s="216"/>
      <c r="P8" s="224"/>
      <c r="Q8" s="81" t="s">
        <v>3</v>
      </c>
      <c r="R8" s="236"/>
      <c r="S8" s="58"/>
      <c r="T8" s="58"/>
      <c r="U8" s="58"/>
      <c r="V8" s="58"/>
      <c r="W8" s="58"/>
      <c r="X8" s="58"/>
      <c r="Y8" s="58"/>
      <c r="Z8" s="85"/>
      <c r="AA8" s="85"/>
      <c r="AB8" s="85"/>
      <c r="AC8" s="1"/>
    </row>
    <row r="9" spans="1:29" ht="15">
      <c r="A9" s="160"/>
      <c r="B9" s="26"/>
      <c r="C9" s="9"/>
      <c r="D9" s="147"/>
      <c r="E9" s="197"/>
      <c r="F9" s="187"/>
      <c r="G9" s="81"/>
      <c r="H9" s="9"/>
      <c r="I9" s="26"/>
      <c r="J9" s="197"/>
      <c r="K9" s="202"/>
      <c r="L9" s="81"/>
      <c r="M9" s="9"/>
      <c r="N9" s="26"/>
      <c r="O9" s="197"/>
      <c r="P9" s="205"/>
      <c r="Q9" s="82"/>
      <c r="R9" s="208"/>
      <c r="S9" s="59"/>
      <c r="T9" s="59"/>
      <c r="U9" s="59"/>
      <c r="V9" s="59"/>
      <c r="W9" s="59"/>
      <c r="X9" s="59"/>
      <c r="Y9" s="59"/>
      <c r="Z9" s="3"/>
      <c r="AA9" s="3"/>
      <c r="AB9" s="3"/>
    </row>
    <row r="10" spans="1:29" ht="15">
      <c r="A10" s="152" t="s">
        <v>0</v>
      </c>
      <c r="B10" s="26">
        <v>2</v>
      </c>
      <c r="C10" s="9">
        <v>54</v>
      </c>
      <c r="D10" s="147">
        <f>B10*C10</f>
        <v>108</v>
      </c>
      <c r="E10" s="216"/>
      <c r="F10" s="217"/>
      <c r="G10" s="81">
        <v>2</v>
      </c>
      <c r="H10" s="9">
        <v>31</v>
      </c>
      <c r="I10" s="26">
        <f>G10*H10</f>
        <v>62</v>
      </c>
      <c r="J10" s="216"/>
      <c r="K10" s="222"/>
      <c r="L10" s="81">
        <v>2</v>
      </c>
      <c r="M10" s="9">
        <v>27</v>
      </c>
      <c r="N10" s="26">
        <f>L10*M10</f>
        <v>54</v>
      </c>
      <c r="O10" s="216"/>
      <c r="P10" s="224"/>
      <c r="Q10" s="81" t="s">
        <v>0</v>
      </c>
      <c r="R10" s="236"/>
      <c r="S10" s="58"/>
      <c r="T10" s="58"/>
      <c r="U10" s="58"/>
      <c r="V10" s="58"/>
      <c r="W10" s="58"/>
      <c r="X10" s="58"/>
      <c r="Y10" s="58"/>
      <c r="Z10" s="3"/>
      <c r="AA10" s="3"/>
      <c r="AB10" s="3"/>
    </row>
    <row r="11" spans="1:29" ht="15">
      <c r="A11" s="160"/>
      <c r="B11" s="26"/>
      <c r="C11" s="9"/>
      <c r="D11" s="147"/>
      <c r="E11" s="197"/>
      <c r="F11" s="187"/>
      <c r="G11" s="81"/>
      <c r="H11" s="9"/>
      <c r="I11" s="26"/>
      <c r="J11" s="197"/>
      <c r="K11" s="202"/>
      <c r="L11" s="81"/>
      <c r="M11" s="9"/>
      <c r="N11" s="26"/>
      <c r="O11" s="197"/>
      <c r="P11" s="205"/>
      <c r="Q11" s="82"/>
      <c r="R11" s="208"/>
      <c r="S11" s="59"/>
      <c r="T11" s="59"/>
      <c r="U11" s="59"/>
      <c r="V11" s="59"/>
      <c r="W11" s="59"/>
      <c r="X11" s="59"/>
      <c r="Y11" s="59"/>
      <c r="Z11" s="3"/>
      <c r="AA11" s="3"/>
      <c r="AB11" s="3"/>
    </row>
    <row r="12" spans="1:29" ht="15">
      <c r="A12" s="152" t="s">
        <v>4</v>
      </c>
      <c r="B12" s="26">
        <v>2</v>
      </c>
      <c r="C12" s="9">
        <v>54</v>
      </c>
      <c r="D12" s="147">
        <f>B12*C12</f>
        <v>108</v>
      </c>
      <c r="E12" s="216"/>
      <c r="F12" s="217"/>
      <c r="G12" s="81">
        <v>2</v>
      </c>
      <c r="H12" s="9">
        <v>31</v>
      </c>
      <c r="I12" s="26">
        <f>G12*H12</f>
        <v>62</v>
      </c>
      <c r="J12" s="216"/>
      <c r="K12" s="222"/>
      <c r="L12" s="81">
        <v>2</v>
      </c>
      <c r="M12" s="9">
        <v>27</v>
      </c>
      <c r="N12" s="26">
        <f>L12*M12</f>
        <v>54</v>
      </c>
      <c r="O12" s="216"/>
      <c r="P12" s="224"/>
      <c r="Q12" s="81" t="s">
        <v>4</v>
      </c>
      <c r="R12" s="236"/>
      <c r="S12" s="58"/>
      <c r="T12" s="58"/>
      <c r="U12" s="58"/>
      <c r="V12" s="58"/>
      <c r="W12" s="58"/>
      <c r="X12" s="58"/>
      <c r="Y12" s="58"/>
      <c r="Z12" s="3"/>
      <c r="AA12" s="3"/>
      <c r="AB12" s="3"/>
    </row>
    <row r="13" spans="1:29" ht="15">
      <c r="A13" s="160"/>
      <c r="B13" s="26"/>
      <c r="C13" s="9"/>
      <c r="D13" s="147"/>
      <c r="E13" s="197"/>
      <c r="F13" s="187"/>
      <c r="G13" s="81"/>
      <c r="H13" s="9"/>
      <c r="I13" s="26"/>
      <c r="J13" s="197"/>
      <c r="K13" s="202"/>
      <c r="L13" s="81"/>
      <c r="M13" s="9"/>
      <c r="N13" s="26"/>
      <c r="O13" s="197"/>
      <c r="P13" s="205"/>
      <c r="Q13" s="82"/>
      <c r="R13" s="208"/>
      <c r="S13" s="59"/>
      <c r="T13" s="59"/>
      <c r="U13" s="59"/>
      <c r="V13" s="59"/>
      <c r="W13" s="59"/>
      <c r="X13" s="59"/>
      <c r="Y13" s="59"/>
      <c r="Z13" s="3"/>
      <c r="AA13" s="3"/>
      <c r="AB13" s="3"/>
    </row>
    <row r="14" spans="1:29" ht="15">
      <c r="A14" s="152" t="s">
        <v>5</v>
      </c>
      <c r="B14" s="26">
        <v>4</v>
      </c>
      <c r="C14" s="9">
        <v>54</v>
      </c>
      <c r="D14" s="147">
        <f>B14*C14</f>
        <v>216</v>
      </c>
      <c r="E14" s="216"/>
      <c r="F14" s="217"/>
      <c r="G14" s="81">
        <v>4</v>
      </c>
      <c r="H14" s="9">
        <v>31</v>
      </c>
      <c r="I14" s="26">
        <f>G14*H14</f>
        <v>124</v>
      </c>
      <c r="J14" s="216"/>
      <c r="K14" s="222"/>
      <c r="L14" s="81">
        <v>4</v>
      </c>
      <c r="M14" s="9">
        <v>27</v>
      </c>
      <c r="N14" s="26">
        <f>L14*M14</f>
        <v>108</v>
      </c>
      <c r="O14" s="216"/>
      <c r="P14" s="224"/>
      <c r="Q14" s="81" t="s">
        <v>5</v>
      </c>
      <c r="R14" s="236"/>
      <c r="S14" s="58"/>
      <c r="T14" s="58"/>
      <c r="U14" s="58"/>
      <c r="V14" s="58"/>
      <c r="W14" s="58"/>
      <c r="X14" s="58"/>
      <c r="Y14" s="58"/>
      <c r="Z14" s="3"/>
      <c r="AA14" s="3"/>
      <c r="AB14" s="3"/>
    </row>
    <row r="15" spans="1:29" ht="15">
      <c r="A15" s="160"/>
      <c r="B15" s="26"/>
      <c r="C15" s="9"/>
      <c r="D15" s="147"/>
      <c r="E15" s="197"/>
      <c r="F15" s="187"/>
      <c r="G15" s="81"/>
      <c r="H15" s="9"/>
      <c r="I15" s="26"/>
      <c r="J15" s="197"/>
      <c r="K15" s="202"/>
      <c r="L15" s="81"/>
      <c r="M15" s="9"/>
      <c r="N15" s="26"/>
      <c r="O15" s="197"/>
      <c r="P15" s="205"/>
      <c r="Q15" s="82"/>
      <c r="R15" s="208"/>
      <c r="S15" s="59"/>
      <c r="T15" s="59"/>
      <c r="U15" s="59"/>
      <c r="V15" s="59"/>
      <c r="W15" s="59"/>
      <c r="X15" s="59"/>
      <c r="Y15" s="3"/>
      <c r="Z15" s="215"/>
      <c r="AA15" s="3"/>
      <c r="AB15" s="3"/>
    </row>
    <row r="16" spans="1:29" ht="15">
      <c r="A16" s="152" t="s">
        <v>6</v>
      </c>
      <c r="B16" s="26">
        <v>5</v>
      </c>
      <c r="C16" s="9">
        <v>54</v>
      </c>
      <c r="D16" s="147">
        <f>B16*C16</f>
        <v>270</v>
      </c>
      <c r="E16" s="216"/>
      <c r="F16" s="217"/>
      <c r="G16" s="81">
        <v>5</v>
      </c>
      <c r="H16" s="9">
        <v>31</v>
      </c>
      <c r="I16" s="26">
        <f>G16*H16</f>
        <v>155</v>
      </c>
      <c r="J16" s="216"/>
      <c r="K16" s="222"/>
      <c r="L16" s="81">
        <v>5</v>
      </c>
      <c r="M16" s="9">
        <v>27</v>
      </c>
      <c r="N16" s="26">
        <f>L16*M16</f>
        <v>135</v>
      </c>
      <c r="O16" s="216"/>
      <c r="P16" s="224"/>
      <c r="Q16" s="81" t="s">
        <v>6</v>
      </c>
      <c r="R16" s="236"/>
      <c r="S16" s="58"/>
      <c r="T16" s="58"/>
      <c r="U16" s="58"/>
      <c r="V16" s="58"/>
      <c r="W16" s="58"/>
      <c r="X16" s="58"/>
      <c r="Y16" s="3"/>
      <c r="Z16" s="213"/>
      <c r="AA16" s="214"/>
      <c r="AB16" s="195"/>
      <c r="AC16" s="195"/>
    </row>
    <row r="17" spans="1:29" ht="15">
      <c r="A17" s="160"/>
      <c r="B17" s="26"/>
      <c r="C17" s="9"/>
      <c r="D17" s="147"/>
      <c r="E17" s="197"/>
      <c r="F17" s="187"/>
      <c r="G17" s="81"/>
      <c r="H17" s="9"/>
      <c r="I17" s="26"/>
      <c r="J17" s="197"/>
      <c r="K17" s="202"/>
      <c r="L17" s="81"/>
      <c r="M17" s="9"/>
      <c r="N17" s="26"/>
      <c r="O17" s="197"/>
      <c r="P17" s="205"/>
      <c r="Q17" s="82"/>
      <c r="R17" s="208"/>
      <c r="S17" s="59"/>
      <c r="T17" s="59"/>
      <c r="U17" s="59"/>
      <c r="V17" s="59"/>
      <c r="W17" s="59"/>
      <c r="X17" s="59"/>
      <c r="Y17" s="85"/>
      <c r="Z17" s="213"/>
      <c r="AA17" s="214"/>
      <c r="AB17" s="195"/>
      <c r="AC17" s="195"/>
    </row>
    <row r="18" spans="1:29" ht="15">
      <c r="A18" s="152" t="s">
        <v>7</v>
      </c>
      <c r="B18" s="26">
        <v>4</v>
      </c>
      <c r="C18" s="9">
        <v>54</v>
      </c>
      <c r="D18" s="147">
        <f>B18*C18</f>
        <v>216</v>
      </c>
      <c r="E18" s="216"/>
      <c r="F18" s="217"/>
      <c r="G18" s="81">
        <v>4</v>
      </c>
      <c r="H18" s="9">
        <v>31</v>
      </c>
      <c r="I18" s="26">
        <f>G18*H18</f>
        <v>124</v>
      </c>
      <c r="J18" s="216"/>
      <c r="K18" s="222"/>
      <c r="L18" s="81">
        <v>4</v>
      </c>
      <c r="M18" s="9">
        <v>27</v>
      </c>
      <c r="N18" s="26">
        <f>L18*M18</f>
        <v>108</v>
      </c>
      <c r="O18" s="216"/>
      <c r="P18" s="224"/>
      <c r="Q18" s="81" t="s">
        <v>7</v>
      </c>
      <c r="R18" s="236"/>
      <c r="S18" s="58"/>
      <c r="T18" s="58"/>
      <c r="U18" s="58"/>
      <c r="V18" s="58"/>
      <c r="W18" s="58"/>
      <c r="X18" s="58"/>
      <c r="Y18" s="85"/>
      <c r="Z18" s="196"/>
      <c r="AA18" s="196"/>
      <c r="AB18" s="196"/>
      <c r="AC18" s="196"/>
    </row>
    <row r="19" spans="1:29" ht="15">
      <c r="A19" s="160"/>
      <c r="B19" s="26"/>
      <c r="C19" s="9"/>
      <c r="D19" s="147"/>
      <c r="E19" s="197"/>
      <c r="F19" s="187"/>
      <c r="G19" s="81"/>
      <c r="H19" s="9"/>
      <c r="I19" s="26"/>
      <c r="J19" s="197"/>
      <c r="K19" s="202"/>
      <c r="L19" s="81"/>
      <c r="M19" s="9"/>
      <c r="N19" s="26"/>
      <c r="O19" s="197"/>
      <c r="P19" s="205"/>
      <c r="Q19" s="82"/>
      <c r="R19" s="208"/>
      <c r="S19" s="59"/>
      <c r="T19" s="59"/>
      <c r="U19" s="59"/>
      <c r="V19" s="59"/>
      <c r="W19" s="59"/>
      <c r="X19" s="59"/>
      <c r="Y19" s="59"/>
    </row>
    <row r="20" spans="1:29" ht="15">
      <c r="A20" s="152" t="s">
        <v>8</v>
      </c>
      <c r="B20" s="161">
        <v>5</v>
      </c>
      <c r="C20" s="9">
        <v>54</v>
      </c>
      <c r="D20" s="147">
        <f>B20*C20</f>
        <v>270</v>
      </c>
      <c r="E20" s="218"/>
      <c r="F20" s="217"/>
      <c r="G20" s="81">
        <v>5</v>
      </c>
      <c r="H20" s="9">
        <v>31</v>
      </c>
      <c r="I20" s="26">
        <f>G20*H20</f>
        <v>155</v>
      </c>
      <c r="J20" s="216"/>
      <c r="K20" s="222"/>
      <c r="L20" s="81">
        <v>5</v>
      </c>
      <c r="M20" s="9">
        <v>27</v>
      </c>
      <c r="N20" s="26">
        <f>L20*M20</f>
        <v>135</v>
      </c>
      <c r="O20" s="218"/>
      <c r="P20" s="224"/>
      <c r="Q20" s="81" t="s">
        <v>8</v>
      </c>
      <c r="R20" s="237"/>
      <c r="S20" s="58"/>
      <c r="T20" s="58"/>
      <c r="U20" s="58"/>
      <c r="V20" s="58"/>
      <c r="W20" s="58"/>
      <c r="X20" s="58"/>
      <c r="Y20" s="58"/>
    </row>
    <row r="21" spans="1:29" ht="15">
      <c r="A21" s="153"/>
      <c r="B21" s="142"/>
      <c r="C21" s="4"/>
      <c r="D21" s="148"/>
      <c r="E21" s="198"/>
      <c r="F21" s="200"/>
      <c r="G21" s="162"/>
      <c r="H21" s="4"/>
      <c r="I21" s="142"/>
      <c r="J21" s="198"/>
      <c r="K21" s="203"/>
      <c r="L21" s="162"/>
      <c r="M21" s="4"/>
      <c r="N21" s="142"/>
      <c r="O21" s="198"/>
      <c r="P21" s="206"/>
      <c r="Q21" s="143"/>
      <c r="R21" s="182"/>
      <c r="S21" s="59"/>
      <c r="T21" s="59"/>
      <c r="U21" s="59"/>
      <c r="V21" s="59"/>
      <c r="W21" s="59"/>
      <c r="X21" s="59"/>
      <c r="Y21" s="59"/>
    </row>
    <row r="22" spans="1:29" ht="15">
      <c r="A22" s="152" t="s">
        <v>59</v>
      </c>
      <c r="B22" s="26">
        <v>4</v>
      </c>
      <c r="C22" s="9">
        <v>54</v>
      </c>
      <c r="D22" s="147">
        <f>B22*C22</f>
        <v>216</v>
      </c>
      <c r="E22" s="216"/>
      <c r="F22" s="217"/>
      <c r="G22" s="81">
        <v>4</v>
      </c>
      <c r="H22" s="9">
        <v>31</v>
      </c>
      <c r="I22" s="26">
        <f>G22*H22</f>
        <v>124</v>
      </c>
      <c r="J22" s="216"/>
      <c r="K22" s="222"/>
      <c r="L22" s="81">
        <v>4</v>
      </c>
      <c r="M22" s="9">
        <v>27</v>
      </c>
      <c r="N22" s="26">
        <f>L22*M22</f>
        <v>108</v>
      </c>
      <c r="O22" s="218"/>
      <c r="P22" s="224"/>
      <c r="Q22" s="81" t="s">
        <v>59</v>
      </c>
      <c r="R22" s="236"/>
      <c r="S22" s="58"/>
      <c r="T22" s="58"/>
      <c r="U22" s="58"/>
      <c r="V22" s="58"/>
      <c r="W22" s="58"/>
      <c r="X22" s="58"/>
      <c r="Y22" s="58"/>
    </row>
    <row r="23" spans="1:29" ht="15">
      <c r="A23" s="153"/>
      <c r="B23" s="3"/>
      <c r="C23" s="4"/>
      <c r="D23" s="5"/>
      <c r="E23" s="199"/>
      <c r="F23" s="201"/>
      <c r="G23" s="80"/>
      <c r="H23" s="4"/>
      <c r="I23" s="3"/>
      <c r="J23" s="199"/>
      <c r="K23" s="204"/>
      <c r="L23" s="80"/>
      <c r="M23" s="4"/>
      <c r="N23" s="3"/>
      <c r="O23" s="199"/>
      <c r="P23" s="207"/>
      <c r="Q23" s="82"/>
      <c r="R23" s="182"/>
      <c r="S23" s="59"/>
      <c r="T23" s="59"/>
      <c r="U23" s="59"/>
      <c r="V23" s="59"/>
      <c r="W23" s="59"/>
      <c r="X23" s="59"/>
      <c r="Y23" s="59"/>
    </row>
    <row r="24" spans="1:29" ht="15">
      <c r="A24" s="152" t="s">
        <v>60</v>
      </c>
      <c r="B24" s="26">
        <v>4</v>
      </c>
      <c r="C24" s="9">
        <v>54</v>
      </c>
      <c r="D24" s="147">
        <f>B24*C24</f>
        <v>216</v>
      </c>
      <c r="E24" s="216"/>
      <c r="F24" s="217"/>
      <c r="G24" s="81">
        <v>4</v>
      </c>
      <c r="H24" s="9">
        <v>31</v>
      </c>
      <c r="I24" s="26">
        <f>G24*H24</f>
        <v>124</v>
      </c>
      <c r="J24" s="216"/>
      <c r="K24" s="222"/>
      <c r="L24" s="81">
        <v>4</v>
      </c>
      <c r="M24" s="9">
        <v>27</v>
      </c>
      <c r="N24" s="26">
        <f>L24*M24</f>
        <v>108</v>
      </c>
      <c r="O24" s="216"/>
      <c r="P24" s="224"/>
      <c r="Q24" s="81" t="s">
        <v>60</v>
      </c>
      <c r="R24" s="236"/>
      <c r="S24" s="58"/>
      <c r="T24" s="58"/>
      <c r="U24" s="58"/>
      <c r="V24" s="58"/>
      <c r="W24" s="58"/>
      <c r="X24" s="58"/>
      <c r="Y24" s="58"/>
    </row>
    <row r="25" spans="1:29" ht="15">
      <c r="A25" s="153"/>
      <c r="B25" s="3"/>
      <c r="C25" s="4"/>
      <c r="D25" s="5"/>
      <c r="E25" s="199"/>
      <c r="F25" s="201"/>
      <c r="G25" s="80"/>
      <c r="H25" s="4"/>
      <c r="I25" s="3"/>
      <c r="J25" s="199"/>
      <c r="K25" s="204"/>
      <c r="L25" s="80"/>
      <c r="M25" s="4"/>
      <c r="N25" s="3"/>
      <c r="O25" s="199"/>
      <c r="P25" s="207"/>
      <c r="Q25" s="82"/>
      <c r="R25" s="182"/>
      <c r="S25" s="87"/>
      <c r="T25" s="87"/>
      <c r="U25" s="87"/>
      <c r="V25" s="87"/>
      <c r="W25" s="87"/>
      <c r="X25" s="60"/>
      <c r="Y25" s="60"/>
    </row>
    <row r="26" spans="1:29" ht="15">
      <c r="A26" s="281" t="s">
        <v>61</v>
      </c>
      <c r="B26" s="215">
        <v>5</v>
      </c>
      <c r="C26" s="282">
        <v>54</v>
      </c>
      <c r="D26" s="283">
        <f>B26*C26</f>
        <v>270</v>
      </c>
      <c r="E26" s="284"/>
      <c r="F26" s="285"/>
      <c r="G26" s="286">
        <v>5</v>
      </c>
      <c r="H26" s="282">
        <v>31</v>
      </c>
      <c r="I26" s="215">
        <f>G26*H26</f>
        <v>155</v>
      </c>
      <c r="J26" s="284"/>
      <c r="K26" s="287"/>
      <c r="L26" s="286">
        <v>5</v>
      </c>
      <c r="M26" s="282">
        <v>27</v>
      </c>
      <c r="N26" s="215">
        <f>L26*M26</f>
        <v>135</v>
      </c>
      <c r="O26" s="284"/>
      <c r="P26" s="288"/>
      <c r="Q26" s="82" t="s">
        <v>61</v>
      </c>
      <c r="R26" s="182"/>
      <c r="S26" s="87"/>
      <c r="T26" s="87"/>
      <c r="U26" s="87"/>
      <c r="V26" s="87"/>
      <c r="W26" s="87"/>
      <c r="X26" s="60"/>
      <c r="Y26" s="60"/>
    </row>
    <row r="27" spans="1:29" ht="15">
      <c r="A27" s="152"/>
      <c r="B27" s="26"/>
      <c r="C27" s="9"/>
      <c r="D27" s="147"/>
      <c r="E27" s="216"/>
      <c r="F27" s="217"/>
      <c r="G27" s="81"/>
      <c r="H27" s="9"/>
      <c r="I27" s="26"/>
      <c r="J27" s="216"/>
      <c r="K27" s="222"/>
      <c r="L27" s="81"/>
      <c r="M27" s="9"/>
      <c r="N27" s="26"/>
      <c r="O27" s="216"/>
      <c r="P27" s="224"/>
      <c r="Q27" s="81"/>
      <c r="R27" s="236"/>
      <c r="S27" s="87"/>
      <c r="T27" s="87"/>
      <c r="U27" s="87"/>
      <c r="V27" s="87"/>
      <c r="W27" s="87"/>
      <c r="X27" s="60"/>
      <c r="Y27" s="60"/>
    </row>
    <row r="28" spans="1:29" ht="15">
      <c r="A28" s="239" t="s">
        <v>1</v>
      </c>
      <c r="B28" s="26">
        <v>5</v>
      </c>
      <c r="C28" s="9">
        <v>54</v>
      </c>
      <c r="D28" s="147">
        <f>B28*C28</f>
        <v>270</v>
      </c>
      <c r="E28" s="216"/>
      <c r="F28" s="217"/>
      <c r="G28" s="81">
        <v>5</v>
      </c>
      <c r="H28" s="9">
        <v>31</v>
      </c>
      <c r="I28" s="26">
        <f>G28*H28</f>
        <v>155</v>
      </c>
      <c r="J28" s="216"/>
      <c r="K28" s="222"/>
      <c r="L28" s="81">
        <v>5</v>
      </c>
      <c r="M28" s="9">
        <v>27</v>
      </c>
      <c r="N28" s="26">
        <f>L28*M28</f>
        <v>135</v>
      </c>
      <c r="O28" s="216"/>
      <c r="P28" s="224"/>
      <c r="Q28" s="81" t="s">
        <v>1</v>
      </c>
      <c r="R28" s="236"/>
      <c r="S28" s="87"/>
      <c r="T28" s="60"/>
      <c r="U28" s="87"/>
      <c r="V28" s="87"/>
      <c r="W28" s="87"/>
      <c r="X28" s="60"/>
      <c r="Y28" s="60"/>
    </row>
    <row r="29" spans="1:29" ht="15">
      <c r="A29" s="160"/>
      <c r="B29" s="26"/>
      <c r="C29" s="9"/>
      <c r="D29" s="147"/>
      <c r="E29" s="197"/>
      <c r="F29" s="187"/>
      <c r="G29" s="81"/>
      <c r="H29" s="9"/>
      <c r="I29" s="26"/>
      <c r="J29" s="197"/>
      <c r="K29" s="202"/>
      <c r="L29" s="81"/>
      <c r="M29" s="9"/>
      <c r="N29" s="26"/>
      <c r="O29" s="197"/>
      <c r="P29" s="205"/>
      <c r="Q29" s="82"/>
      <c r="R29" s="72"/>
      <c r="S29" s="87"/>
      <c r="T29" s="60"/>
      <c r="U29" s="87"/>
      <c r="V29" s="87"/>
      <c r="W29" s="87"/>
      <c r="X29" s="60"/>
      <c r="Y29" s="60"/>
    </row>
    <row r="30" spans="1:29" ht="15.75" thickBot="1">
      <c r="A30" s="290" t="s">
        <v>2</v>
      </c>
      <c r="B30" s="291">
        <v>4</v>
      </c>
      <c r="C30" s="149">
        <v>54</v>
      </c>
      <c r="D30" s="292">
        <f>B30*C30</f>
        <v>216</v>
      </c>
      <c r="E30" s="219"/>
      <c r="F30" s="220"/>
      <c r="G30" s="83">
        <v>4</v>
      </c>
      <c r="H30" s="149">
        <v>31</v>
      </c>
      <c r="I30" s="291">
        <f>G30*H30</f>
        <v>124</v>
      </c>
      <c r="J30" s="219"/>
      <c r="K30" s="223"/>
      <c r="L30" s="83">
        <v>4</v>
      </c>
      <c r="M30" s="149">
        <v>27</v>
      </c>
      <c r="N30" s="291">
        <f>L30*M30</f>
        <v>108</v>
      </c>
      <c r="O30" s="219"/>
      <c r="P30" s="225"/>
      <c r="Q30" s="83" t="s">
        <v>2</v>
      </c>
      <c r="R30" s="238"/>
      <c r="S30" s="87"/>
      <c r="T30" s="60"/>
      <c r="U30" s="87"/>
      <c r="V30" s="87"/>
      <c r="W30" s="87"/>
      <c r="X30" s="60"/>
      <c r="Y30" s="60"/>
    </row>
    <row r="31" spans="1:29" ht="15.75" thickBot="1">
      <c r="A31" s="3"/>
      <c r="B31" s="3"/>
      <c r="C31" s="3"/>
      <c r="D31" s="3"/>
      <c r="E31" s="3"/>
      <c r="F31" s="144"/>
      <c r="G31" s="3"/>
      <c r="H31" s="3"/>
      <c r="I31" s="3"/>
      <c r="J31" s="3"/>
      <c r="K31" s="144"/>
      <c r="L31" s="3"/>
      <c r="M31" s="3"/>
      <c r="N31" s="3"/>
      <c r="O31" s="3"/>
      <c r="P31" s="144"/>
      <c r="Q31" s="85" t="s">
        <v>19</v>
      </c>
      <c r="R31" s="289"/>
      <c r="S31" s="87"/>
      <c r="T31" s="87"/>
      <c r="U31" s="87"/>
      <c r="V31" s="87"/>
      <c r="W31" s="87"/>
      <c r="X31" s="60"/>
      <c r="Y31" s="60"/>
    </row>
    <row r="32" spans="1:29" ht="15.75" thickBot="1">
      <c r="A32" s="1" t="s">
        <v>18</v>
      </c>
      <c r="B32" s="9">
        <f>SUM(B8:B31)</f>
        <v>49</v>
      </c>
      <c r="D32" s="9">
        <f>SUM(D8:D31)</f>
        <v>2646</v>
      </c>
      <c r="E32" s="145" t="s">
        <v>19</v>
      </c>
      <c r="F32" s="221"/>
      <c r="G32" s="9">
        <f>SUM(G8:G31)</f>
        <v>49</v>
      </c>
      <c r="I32" s="9">
        <f>SUM(I8:I31)</f>
        <v>1519</v>
      </c>
      <c r="J32" s="145" t="s">
        <v>19</v>
      </c>
      <c r="K32" s="221"/>
      <c r="L32" s="9">
        <f>SUM(L8:L31)</f>
        <v>49</v>
      </c>
      <c r="N32" s="9">
        <f>SUM(N8:N31)</f>
        <v>1323</v>
      </c>
      <c r="O32" s="241" t="s">
        <v>19</v>
      </c>
      <c r="P32" s="221"/>
      <c r="Q32" s="1"/>
      <c r="R32" s="53"/>
      <c r="S32" s="1"/>
      <c r="T32" s="141" t="s">
        <v>57</v>
      </c>
      <c r="U32" s="1"/>
      <c r="V32" s="1"/>
      <c r="W32" s="1"/>
      <c r="X32" s="1"/>
      <c r="Y32" s="1"/>
      <c r="Z32" s="53"/>
    </row>
    <row r="33" spans="1:28" ht="15.75" thickBot="1">
      <c r="B33" s="1" t="s">
        <v>63</v>
      </c>
      <c r="C33" s="139">
        <v>54</v>
      </c>
      <c r="D33" s="106"/>
      <c r="E33" s="140" t="s">
        <v>70</v>
      </c>
      <c r="F33" s="240"/>
      <c r="G33" s="1" t="s">
        <v>63</v>
      </c>
      <c r="H33" s="139">
        <v>31</v>
      </c>
      <c r="I33" s="106"/>
      <c r="J33" s="140" t="s">
        <v>70</v>
      </c>
      <c r="K33" s="240"/>
      <c r="L33" s="1" t="s">
        <v>63</v>
      </c>
      <c r="M33" s="139">
        <v>27</v>
      </c>
      <c r="N33" s="85"/>
      <c r="O33" s="73" t="s">
        <v>70</v>
      </c>
      <c r="P33" s="279"/>
      <c r="Q33" s="85"/>
      <c r="R33" s="88"/>
      <c r="S33" s="1"/>
      <c r="T33" s="139">
        <f>C33+H33+M33</f>
        <v>112</v>
      </c>
      <c r="U33" s="1"/>
      <c r="V33" s="1"/>
      <c r="W33" s="1"/>
      <c r="X33" s="1"/>
      <c r="Y33" s="1"/>
      <c r="Z33" s="53"/>
    </row>
    <row r="34" spans="1:28" ht="15.75" thickBot="1">
      <c r="P34" s="2" t="s">
        <v>73</v>
      </c>
      <c r="Q34" s="174"/>
      <c r="R34" s="235">
        <f>R32</f>
        <v>0</v>
      </c>
      <c r="T34" s="2" t="s">
        <v>58</v>
      </c>
      <c r="V34" s="2"/>
      <c r="X34" s="193"/>
    </row>
    <row r="35" spans="1:28" ht="15.75" thickBot="1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" t="s">
        <v>74</v>
      </c>
      <c r="Q35" s="174"/>
      <c r="R35" s="235">
        <f>R43</f>
        <v>0</v>
      </c>
      <c r="V35" s="2"/>
      <c r="X35" s="193"/>
      <c r="Z35" s="209"/>
    </row>
    <row r="36" spans="1:28" ht="15.75" thickBot="1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" t="s">
        <v>88</v>
      </c>
      <c r="P36" s="2"/>
      <c r="Q36" s="174"/>
      <c r="R36" s="235">
        <f>R44</f>
        <v>0</v>
      </c>
      <c r="V36" s="2"/>
      <c r="X36" s="193"/>
      <c r="Z36" s="209"/>
    </row>
    <row r="37" spans="1:28" ht="15.75" thickBot="1">
      <c r="G37" s="2" t="s">
        <v>49</v>
      </c>
      <c r="P37" s="2" t="s">
        <v>75</v>
      </c>
      <c r="Q37" s="174"/>
      <c r="R37" s="235">
        <f>R34+R35+R36</f>
        <v>0</v>
      </c>
      <c r="V37" s="2"/>
      <c r="X37" s="193"/>
      <c r="Z37" s="211"/>
      <c r="AA37" s="1"/>
      <c r="AB37" s="212"/>
    </row>
    <row r="38" spans="1:28" ht="15">
      <c r="A38" s="183" t="s">
        <v>35</v>
      </c>
      <c r="B38" s="13" t="s">
        <v>11</v>
      </c>
      <c r="C38" s="14"/>
      <c r="D38" s="14"/>
      <c r="E38" s="14"/>
      <c r="F38" s="15"/>
      <c r="G38" s="18" t="s">
        <v>12</v>
      </c>
      <c r="H38" s="19"/>
      <c r="I38" s="19"/>
      <c r="J38" s="19"/>
      <c r="K38" s="20"/>
      <c r="L38" s="23" t="s">
        <v>15</v>
      </c>
      <c r="M38" s="12"/>
      <c r="N38" s="12"/>
      <c r="O38" s="12"/>
      <c r="P38" s="12"/>
      <c r="Q38" s="79"/>
      <c r="R38" s="8"/>
      <c r="S38" s="3"/>
      <c r="T38" s="3"/>
      <c r="U38" s="3"/>
      <c r="V38" s="3"/>
      <c r="W38" s="3"/>
      <c r="X38" s="109"/>
      <c r="Y38" s="3"/>
      <c r="Z38" s="209"/>
    </row>
    <row r="39" spans="1:28" ht="15">
      <c r="A39" s="184" t="s">
        <v>36</v>
      </c>
      <c r="B39" s="30" t="s">
        <v>13</v>
      </c>
      <c r="C39" s="31"/>
      <c r="D39" s="31"/>
      <c r="E39" s="31"/>
      <c r="F39" s="32"/>
      <c r="G39" s="33" t="s">
        <v>14</v>
      </c>
      <c r="H39" s="34"/>
      <c r="I39" s="34"/>
      <c r="J39" s="34"/>
      <c r="K39" s="35"/>
      <c r="L39" s="36" t="s">
        <v>16</v>
      </c>
      <c r="M39" s="37"/>
      <c r="N39" s="37"/>
      <c r="O39" s="37"/>
      <c r="P39" s="37"/>
      <c r="Q39" s="80"/>
      <c r="R39" s="5"/>
      <c r="S39" s="3"/>
      <c r="T39" s="3"/>
      <c r="U39" s="3"/>
      <c r="V39" s="190"/>
      <c r="W39" s="106"/>
      <c r="X39" s="210"/>
      <c r="Y39" s="3"/>
      <c r="Z39" s="211"/>
      <c r="AA39" s="10"/>
      <c r="AB39" s="212"/>
    </row>
    <row r="40" spans="1:28" ht="15">
      <c r="A40" s="184"/>
      <c r="B40" s="119">
        <v>1</v>
      </c>
      <c r="C40" s="99">
        <v>2</v>
      </c>
      <c r="D40" s="99">
        <v>3</v>
      </c>
      <c r="E40" s="99">
        <v>4</v>
      </c>
      <c r="F40" s="120">
        <v>5</v>
      </c>
      <c r="G40" s="119">
        <v>6</v>
      </c>
      <c r="H40" s="99">
        <v>7</v>
      </c>
      <c r="I40" s="99">
        <v>8</v>
      </c>
      <c r="J40" s="99">
        <v>9</v>
      </c>
      <c r="K40" s="120">
        <v>10</v>
      </c>
      <c r="L40" s="119">
        <v>11</v>
      </c>
      <c r="M40" s="99">
        <v>12</v>
      </c>
      <c r="N40" s="99">
        <v>13</v>
      </c>
      <c r="O40" s="99">
        <v>14</v>
      </c>
      <c r="P40" s="125">
        <v>15</v>
      </c>
      <c r="Q40" s="80"/>
      <c r="R40" s="5"/>
      <c r="S40" s="3"/>
      <c r="T40" s="3"/>
      <c r="U40" s="3"/>
      <c r="V40" s="3"/>
      <c r="W40" s="3"/>
      <c r="X40" s="3"/>
      <c r="Y40" s="3"/>
    </row>
    <row r="41" spans="1:28" ht="15.75" thickBot="1">
      <c r="A41" s="184"/>
      <c r="B41" s="121"/>
      <c r="C41" s="98"/>
      <c r="D41" s="98"/>
      <c r="E41" s="98"/>
      <c r="F41" s="122" t="s">
        <v>42</v>
      </c>
      <c r="G41" s="123"/>
      <c r="H41" s="105"/>
      <c r="I41" s="105"/>
      <c r="J41" s="105"/>
      <c r="K41" s="122" t="s">
        <v>46</v>
      </c>
      <c r="L41" s="123"/>
      <c r="M41" s="105"/>
      <c r="N41" s="105"/>
      <c r="O41" s="105"/>
      <c r="P41" s="117" t="s">
        <v>47</v>
      </c>
      <c r="Q41" s="127"/>
      <c r="R41" s="124" t="s">
        <v>48</v>
      </c>
      <c r="S41" s="3"/>
      <c r="T41" s="3"/>
      <c r="U41" s="3"/>
      <c r="V41" s="3"/>
      <c r="W41" s="3"/>
      <c r="X41" s="3"/>
      <c r="Y41" s="3"/>
    </row>
    <row r="42" spans="1:28" ht="51.75" thickBot="1">
      <c r="A42" s="185" t="s">
        <v>77</v>
      </c>
      <c r="B42" s="95" t="s">
        <v>20</v>
      </c>
      <c r="C42" s="96" t="s">
        <v>40</v>
      </c>
      <c r="D42" s="96" t="s">
        <v>32</v>
      </c>
      <c r="E42" s="280" t="s">
        <v>79</v>
      </c>
      <c r="F42" s="97" t="s">
        <v>19</v>
      </c>
      <c r="G42" s="95" t="s">
        <v>20</v>
      </c>
      <c r="H42" s="96" t="s">
        <v>40</v>
      </c>
      <c r="I42" s="96" t="s">
        <v>32</v>
      </c>
      <c r="J42" s="280" t="s">
        <v>79</v>
      </c>
      <c r="K42" s="97" t="s">
        <v>19</v>
      </c>
      <c r="L42" s="95" t="s">
        <v>20</v>
      </c>
      <c r="M42" s="96" t="s">
        <v>40</v>
      </c>
      <c r="N42" s="96" t="s">
        <v>32</v>
      </c>
      <c r="O42" s="280" t="s">
        <v>79</v>
      </c>
      <c r="P42" s="126" t="s">
        <v>19</v>
      </c>
      <c r="Q42" s="62" t="s">
        <v>44</v>
      </c>
      <c r="R42" s="118" t="s">
        <v>55</v>
      </c>
      <c r="S42" s="61"/>
      <c r="T42" s="189" t="s">
        <v>86</v>
      </c>
      <c r="U42" s="61"/>
      <c r="V42" s="61"/>
      <c r="W42" s="61"/>
      <c r="X42" s="61"/>
      <c r="Y42" s="61"/>
    </row>
    <row r="43" spans="1:28" ht="15.75" thickBot="1">
      <c r="A43" s="186">
        <v>6</v>
      </c>
      <c r="B43" s="255">
        <v>6</v>
      </c>
      <c r="C43" s="256">
        <v>54</v>
      </c>
      <c r="D43" s="257">
        <f>B43*C43</f>
        <v>324</v>
      </c>
      <c r="E43" s="258"/>
      <c r="F43" s="259"/>
      <c r="G43" s="260">
        <v>6</v>
      </c>
      <c r="H43" s="261">
        <v>31</v>
      </c>
      <c r="I43" s="257">
        <f>G43*H43</f>
        <v>186</v>
      </c>
      <c r="J43" s="262"/>
      <c r="K43" s="259"/>
      <c r="L43" s="260">
        <v>6</v>
      </c>
      <c r="M43" s="261">
        <v>27</v>
      </c>
      <c r="N43" s="257">
        <f>L43*M43</f>
        <v>162</v>
      </c>
      <c r="O43" s="263"/>
      <c r="P43" s="264"/>
      <c r="Q43" s="27" t="str">
        <f>Q47</f>
        <v>razem</v>
      </c>
      <c r="R43" s="226"/>
      <c r="S43" s="53"/>
      <c r="T43" s="188">
        <f>T49*6</f>
        <v>672</v>
      </c>
      <c r="U43" s="53"/>
      <c r="V43" s="53"/>
      <c r="W43" s="53"/>
      <c r="X43" s="53"/>
      <c r="Y43" s="53"/>
    </row>
    <row r="44" spans="1:28" ht="15">
      <c r="A44" s="106"/>
      <c r="B44" s="106"/>
      <c r="C44" s="100"/>
      <c r="D44" s="85"/>
      <c r="E44" s="101"/>
      <c r="F44" s="53"/>
      <c r="G44" s="85"/>
      <c r="H44" s="102"/>
      <c r="I44" s="85"/>
      <c r="J44" s="103"/>
      <c r="K44" s="53"/>
      <c r="L44" s="85"/>
      <c r="M44" s="102"/>
      <c r="N44" s="85"/>
      <c r="O44" s="104"/>
      <c r="P44" s="53"/>
      <c r="Q44" s="107"/>
      <c r="R44" s="53"/>
      <c r="S44" s="53"/>
      <c r="T44" s="53"/>
      <c r="U44" s="53"/>
      <c r="V44" s="53"/>
      <c r="W44" s="53"/>
      <c r="X44" s="53"/>
      <c r="Y44" s="53"/>
    </row>
    <row r="45" spans="1:28" ht="15.75" thickBot="1">
      <c r="A45" s="106"/>
      <c r="B45" s="106"/>
      <c r="C45" s="100"/>
      <c r="D45" s="85"/>
      <c r="E45" s="101"/>
      <c r="F45" s="53"/>
      <c r="G45" s="108" t="s">
        <v>54</v>
      </c>
      <c r="H45" s="102"/>
      <c r="I45" s="85"/>
      <c r="J45" s="103"/>
      <c r="K45" s="53"/>
      <c r="L45" s="85"/>
      <c r="M45" s="102"/>
      <c r="N45" s="85"/>
      <c r="O45" s="104"/>
      <c r="P45" s="53"/>
      <c r="Q45" s="107"/>
      <c r="R45" s="53"/>
      <c r="S45" s="53"/>
      <c r="T45" s="53"/>
      <c r="U45" s="53"/>
      <c r="V45" s="53"/>
      <c r="W45" s="53"/>
      <c r="X45" s="53"/>
      <c r="Y45" s="53"/>
    </row>
    <row r="46" spans="1:28" ht="15.75" thickBot="1">
      <c r="A46" s="191" t="s">
        <v>35</v>
      </c>
      <c r="B46" s="169">
        <v>1</v>
      </c>
      <c r="C46" s="136">
        <v>2</v>
      </c>
      <c r="D46" s="136">
        <v>3</v>
      </c>
      <c r="E46" s="136">
        <v>4</v>
      </c>
      <c r="F46" s="170">
        <v>5</v>
      </c>
      <c r="G46" s="169">
        <v>6</v>
      </c>
      <c r="H46" s="136">
        <v>7</v>
      </c>
      <c r="I46" s="136">
        <v>8</v>
      </c>
      <c r="J46" s="136">
        <v>9</v>
      </c>
      <c r="K46" s="170">
        <v>10</v>
      </c>
      <c r="L46" s="169">
        <v>11</v>
      </c>
      <c r="M46" s="136">
        <v>12</v>
      </c>
      <c r="N46" s="136">
        <v>13</v>
      </c>
      <c r="O46" s="136">
        <v>14</v>
      </c>
      <c r="P46" s="136">
        <v>15</v>
      </c>
      <c r="Q46" s="171"/>
      <c r="R46" s="172"/>
      <c r="S46" s="53"/>
      <c r="T46" s="53"/>
      <c r="U46" s="53"/>
      <c r="V46" s="53"/>
      <c r="W46" s="53"/>
      <c r="X46" s="53"/>
      <c r="Y46" s="53"/>
    </row>
    <row r="47" spans="1:28" ht="45.75" thickBot="1">
      <c r="A47" s="192" t="s">
        <v>78</v>
      </c>
      <c r="B47" s="114" t="s">
        <v>71</v>
      </c>
      <c r="C47" s="7"/>
      <c r="D47" s="7"/>
      <c r="E47" s="7"/>
      <c r="F47" s="168" t="s">
        <v>19</v>
      </c>
      <c r="G47" s="166" t="s">
        <v>45</v>
      </c>
      <c r="H47" s="111"/>
      <c r="I47" s="111"/>
      <c r="J47" s="111"/>
      <c r="K47" s="168" t="s">
        <v>19</v>
      </c>
      <c r="L47" s="167" t="s">
        <v>45</v>
      </c>
      <c r="M47" s="111"/>
      <c r="N47" s="111"/>
      <c r="O47" s="111"/>
      <c r="P47" s="168" t="s">
        <v>19</v>
      </c>
      <c r="Q47" s="41" t="s">
        <v>19</v>
      </c>
      <c r="R47" s="112" t="s">
        <v>43</v>
      </c>
      <c r="S47" s="3"/>
      <c r="T47" s="189" t="s">
        <v>85</v>
      </c>
      <c r="U47" s="3"/>
      <c r="V47" s="3"/>
      <c r="W47" s="3"/>
      <c r="X47" s="3"/>
      <c r="Y47" s="3"/>
    </row>
    <row r="48" spans="1:28" ht="15.75" thickBot="1">
      <c r="A48" s="192"/>
      <c r="B48" s="227" t="s">
        <v>51</v>
      </c>
      <c r="C48" s="3"/>
      <c r="D48" s="3"/>
      <c r="E48" s="3"/>
      <c r="F48" s="242" t="s">
        <v>42</v>
      </c>
      <c r="G48" s="173" t="s">
        <v>52</v>
      </c>
      <c r="H48" s="109"/>
      <c r="I48" s="109"/>
      <c r="J48" s="109"/>
      <c r="K48" s="243" t="s">
        <v>46</v>
      </c>
      <c r="L48" s="116" t="s">
        <v>53</v>
      </c>
      <c r="M48" s="109"/>
      <c r="N48" s="109"/>
      <c r="O48" s="109"/>
      <c r="P48" s="243" t="s">
        <v>47</v>
      </c>
      <c r="Q48" s="244" t="s">
        <v>48</v>
      </c>
      <c r="R48" s="228"/>
      <c r="S48" s="3"/>
      <c r="T48" s="194"/>
      <c r="U48" s="3"/>
      <c r="V48" s="3"/>
      <c r="W48" s="3"/>
      <c r="X48" s="3"/>
      <c r="Y48" s="3"/>
    </row>
    <row r="49" spans="1:25" ht="15.75" thickBot="1">
      <c r="A49" s="229">
        <v>1</v>
      </c>
      <c r="B49" s="245">
        <v>1</v>
      </c>
      <c r="C49" s="246">
        <v>54</v>
      </c>
      <c r="D49" s="247">
        <v>54</v>
      </c>
      <c r="E49" s="248"/>
      <c r="F49" s="249"/>
      <c r="G49" s="250">
        <v>1</v>
      </c>
      <c r="H49" s="177">
        <v>31</v>
      </c>
      <c r="I49" s="251">
        <v>31</v>
      </c>
      <c r="J49" s="252"/>
      <c r="K49" s="249"/>
      <c r="L49" s="250">
        <v>1</v>
      </c>
      <c r="M49" s="177">
        <v>27</v>
      </c>
      <c r="N49" s="251">
        <v>27</v>
      </c>
      <c r="O49" s="253"/>
      <c r="P49" s="249"/>
      <c r="Q49" s="254"/>
      <c r="R49" s="113"/>
      <c r="S49" s="3"/>
      <c r="T49" s="188">
        <f>D49+I49+N49</f>
        <v>112</v>
      </c>
      <c r="U49" s="3"/>
      <c r="V49" s="3"/>
      <c r="W49" s="3"/>
      <c r="X49" s="3"/>
      <c r="Y49" s="3"/>
    </row>
    <row r="50" spans="1:25" ht="15">
      <c r="A50" s="3"/>
      <c r="B50" s="115"/>
      <c r="C50" s="3"/>
      <c r="D50" s="3"/>
      <c r="E50" s="3"/>
      <c r="F50" s="60"/>
      <c r="G50" s="173"/>
      <c r="H50" s="109"/>
      <c r="I50" s="109"/>
      <c r="J50" s="109"/>
      <c r="K50" s="60"/>
      <c r="L50" s="116"/>
      <c r="M50" s="109"/>
      <c r="N50" s="109"/>
      <c r="O50" s="109"/>
      <c r="P50" s="60"/>
      <c r="Q50" s="60"/>
      <c r="R50" s="110"/>
      <c r="S50" s="3"/>
      <c r="T50" s="3"/>
      <c r="U50" s="3"/>
      <c r="V50" s="3"/>
      <c r="W50" s="3"/>
      <c r="X50" s="3"/>
      <c r="Y50" s="3"/>
    </row>
    <row r="51" spans="1:25" ht="15.75" thickBot="1">
      <c r="A51" s="3"/>
      <c r="B51" s="115"/>
      <c r="C51" s="3"/>
      <c r="D51" s="3"/>
      <c r="E51" s="3"/>
      <c r="F51" s="60"/>
      <c r="G51" s="108" t="s">
        <v>50</v>
      </c>
      <c r="H51" s="109"/>
      <c r="I51" s="109"/>
      <c r="J51" s="109"/>
      <c r="K51" s="60"/>
      <c r="L51" s="116"/>
      <c r="M51" s="109"/>
      <c r="N51" s="109"/>
      <c r="O51" s="109"/>
      <c r="P51" s="60"/>
      <c r="Q51" s="60"/>
      <c r="R51" s="110"/>
      <c r="S51" s="3"/>
      <c r="T51" s="3"/>
      <c r="U51" s="3"/>
      <c r="V51" s="3"/>
      <c r="W51" s="3"/>
      <c r="X51" s="3"/>
      <c r="Y51" s="3"/>
    </row>
    <row r="52" spans="1:25" ht="45.75" thickBot="1">
      <c r="A52" s="133" t="s">
        <v>56</v>
      </c>
      <c r="B52" s="135">
        <v>1</v>
      </c>
      <c r="C52" s="136">
        <v>2</v>
      </c>
      <c r="D52" s="136">
        <v>3</v>
      </c>
      <c r="E52" s="136">
        <v>4</v>
      </c>
      <c r="F52" s="136">
        <v>5</v>
      </c>
      <c r="G52" s="136">
        <v>6</v>
      </c>
      <c r="H52" s="136">
        <v>7</v>
      </c>
      <c r="I52" s="136">
        <v>8</v>
      </c>
      <c r="J52" s="136">
        <v>9</v>
      </c>
      <c r="K52" s="136">
        <v>10</v>
      </c>
      <c r="L52" s="136">
        <v>11</v>
      </c>
      <c r="M52" s="136">
        <v>12</v>
      </c>
      <c r="N52" s="136">
        <v>13</v>
      </c>
      <c r="O52" s="136">
        <v>14</v>
      </c>
      <c r="P52" s="136">
        <v>15</v>
      </c>
      <c r="Q52" s="137">
        <v>16</v>
      </c>
      <c r="R52" s="138">
        <v>17</v>
      </c>
      <c r="T52" s="189" t="s">
        <v>69</v>
      </c>
    </row>
    <row r="53" spans="1:25" ht="15">
      <c r="A53" s="63" t="s">
        <v>34</v>
      </c>
      <c r="B53" s="66" t="s">
        <v>11</v>
      </c>
      <c r="C53" s="31"/>
      <c r="D53" s="31"/>
      <c r="E53" s="31"/>
      <c r="F53" s="32"/>
      <c r="G53" s="55" t="s">
        <v>12</v>
      </c>
      <c r="H53" s="34"/>
      <c r="I53" s="34"/>
      <c r="J53" s="34"/>
      <c r="K53" s="35"/>
      <c r="L53" s="36" t="s">
        <v>15</v>
      </c>
      <c r="M53" s="37"/>
      <c r="N53" s="37"/>
      <c r="O53" s="37"/>
      <c r="P53" s="131"/>
      <c r="Q53" s="7"/>
      <c r="R53" s="8"/>
      <c r="S53" s="3"/>
      <c r="T53" s="188">
        <f>T56+T61+T66+T71+T76</f>
        <v>112</v>
      </c>
      <c r="U53" s="3"/>
      <c r="V53" s="3"/>
      <c r="W53" s="3"/>
      <c r="X53" s="3"/>
      <c r="Y53" s="3"/>
    </row>
    <row r="54" spans="1:25" ht="17.25" thickBot="1">
      <c r="A54" s="132" t="s">
        <v>64</v>
      </c>
      <c r="B54" s="66" t="s">
        <v>13</v>
      </c>
      <c r="C54" s="31"/>
      <c r="D54" s="31"/>
      <c r="E54" s="31"/>
      <c r="F54" s="130" t="s">
        <v>42</v>
      </c>
      <c r="G54" s="55" t="s">
        <v>14</v>
      </c>
      <c r="H54" s="34"/>
      <c r="I54" s="34"/>
      <c r="J54" s="34"/>
      <c r="K54" s="130" t="s">
        <v>46</v>
      </c>
      <c r="L54" s="24" t="s">
        <v>16</v>
      </c>
      <c r="M54" s="25"/>
      <c r="N54" s="25"/>
      <c r="O54" s="25"/>
      <c r="P54" s="128" t="s">
        <v>47</v>
      </c>
      <c r="Q54" s="70" t="s">
        <v>48</v>
      </c>
      <c r="R54" s="5"/>
      <c r="S54" s="3"/>
      <c r="T54" s="3"/>
      <c r="U54" s="3"/>
      <c r="V54" s="3"/>
      <c r="W54" s="3"/>
      <c r="X54" s="3"/>
      <c r="Y54" s="3"/>
    </row>
    <row r="55" spans="1:25" ht="45.75" thickBot="1">
      <c r="A55" s="64"/>
      <c r="B55" s="265" t="s">
        <v>33</v>
      </c>
      <c r="C55" s="266" t="s">
        <v>39</v>
      </c>
      <c r="D55" s="266" t="s">
        <v>41</v>
      </c>
      <c r="E55" s="280" t="s">
        <v>79</v>
      </c>
      <c r="F55" s="267" t="s">
        <v>19</v>
      </c>
      <c r="G55" s="265" t="s">
        <v>20</v>
      </c>
      <c r="H55" s="266" t="s">
        <v>39</v>
      </c>
      <c r="I55" s="266" t="s">
        <v>41</v>
      </c>
      <c r="J55" s="280" t="s">
        <v>79</v>
      </c>
      <c r="K55" s="267" t="s">
        <v>19</v>
      </c>
      <c r="L55" s="268" t="s">
        <v>20</v>
      </c>
      <c r="M55" s="266" t="s">
        <v>39</v>
      </c>
      <c r="N55" s="266" t="s">
        <v>41</v>
      </c>
      <c r="O55" s="280" t="s">
        <v>79</v>
      </c>
      <c r="P55" s="269" t="s">
        <v>19</v>
      </c>
      <c r="Q55" s="270" t="s">
        <v>21</v>
      </c>
      <c r="R55" s="271" t="s">
        <v>72</v>
      </c>
      <c r="S55" s="61"/>
      <c r="T55" s="189" t="s">
        <v>84</v>
      </c>
      <c r="U55" s="61"/>
      <c r="V55" s="61"/>
      <c r="W55" s="61"/>
      <c r="X55" s="61"/>
      <c r="Y55" s="61"/>
    </row>
    <row r="56" spans="1:25" ht="15.75" thickBot="1">
      <c r="A56" s="28"/>
      <c r="B56" s="272">
        <v>1</v>
      </c>
      <c r="C56" s="175">
        <v>37</v>
      </c>
      <c r="D56" s="90">
        <f>B56*C56</f>
        <v>37</v>
      </c>
      <c r="E56" s="273"/>
      <c r="F56" s="230"/>
      <c r="G56" s="274">
        <v>1</v>
      </c>
      <c r="H56" s="261">
        <v>22</v>
      </c>
      <c r="I56" s="93">
        <f>G56*H56</f>
        <v>22</v>
      </c>
      <c r="J56" s="275"/>
      <c r="K56" s="230"/>
      <c r="L56" s="181">
        <v>1</v>
      </c>
      <c r="M56" s="261">
        <v>18</v>
      </c>
      <c r="N56" s="178">
        <f>L56*M56</f>
        <v>18</v>
      </c>
      <c r="O56" s="231"/>
      <c r="P56" s="230"/>
      <c r="Q56" s="233"/>
      <c r="R56" s="234"/>
      <c r="S56" s="3"/>
      <c r="T56" s="188">
        <f>C56+H56+M56</f>
        <v>77</v>
      </c>
      <c r="U56" s="3"/>
      <c r="V56" s="3"/>
      <c r="W56" s="3"/>
      <c r="X56" s="3"/>
      <c r="Y56" s="3"/>
    </row>
    <row r="57" spans="1:25" ht="15" thickBot="1">
      <c r="A57" s="134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5"/>
    </row>
    <row r="58" spans="1:25" ht="15">
      <c r="A58" s="63" t="s">
        <v>28</v>
      </c>
      <c r="B58" s="65" t="s">
        <v>11</v>
      </c>
      <c r="C58" s="14"/>
      <c r="D58" s="14"/>
      <c r="E58" s="14"/>
      <c r="F58" s="15"/>
      <c r="G58" s="18" t="s">
        <v>12</v>
      </c>
      <c r="H58" s="19"/>
      <c r="I58" s="19"/>
      <c r="J58" s="19"/>
      <c r="K58" s="20"/>
      <c r="L58" s="23" t="s">
        <v>15</v>
      </c>
      <c r="M58" s="12"/>
      <c r="N58" s="12"/>
      <c r="O58" s="12"/>
      <c r="P58" s="12"/>
      <c r="Q58" s="79"/>
      <c r="R58" s="8"/>
      <c r="S58" s="3"/>
      <c r="T58" s="3"/>
      <c r="U58" s="3"/>
      <c r="V58" s="3"/>
      <c r="W58" s="3"/>
      <c r="X58" s="3"/>
      <c r="Y58" s="3"/>
    </row>
    <row r="59" spans="1:25" ht="17.25" thickBot="1">
      <c r="A59" s="132" t="s">
        <v>65</v>
      </c>
      <c r="B59" s="66" t="s">
        <v>13</v>
      </c>
      <c r="C59" s="31"/>
      <c r="D59" s="31"/>
      <c r="E59" s="31"/>
      <c r="F59" s="130" t="s">
        <v>42</v>
      </c>
      <c r="G59" s="33" t="s">
        <v>14</v>
      </c>
      <c r="H59" s="34"/>
      <c r="I59" s="34"/>
      <c r="J59" s="34"/>
      <c r="K59" s="130" t="s">
        <v>46</v>
      </c>
      <c r="L59" s="36" t="s">
        <v>16</v>
      </c>
      <c r="M59" s="37"/>
      <c r="N59" s="37"/>
      <c r="O59" s="37"/>
      <c r="P59" s="129" t="s">
        <v>47</v>
      </c>
      <c r="Q59" s="78" t="s">
        <v>48</v>
      </c>
      <c r="R59" s="6"/>
      <c r="S59" s="3"/>
      <c r="T59" s="3"/>
      <c r="U59" s="3"/>
      <c r="V59" s="3"/>
      <c r="W59" s="3"/>
      <c r="X59" s="3"/>
      <c r="Y59" s="3"/>
    </row>
    <row r="60" spans="1:25" ht="45.75" thickBot="1">
      <c r="A60" s="64"/>
      <c r="B60" s="265" t="s">
        <v>33</v>
      </c>
      <c r="C60" s="266" t="s">
        <v>39</v>
      </c>
      <c r="D60" s="266" t="s">
        <v>41</v>
      </c>
      <c r="E60" s="280" t="s">
        <v>79</v>
      </c>
      <c r="F60" s="267" t="s">
        <v>19</v>
      </c>
      <c r="G60" s="265" t="s">
        <v>20</v>
      </c>
      <c r="H60" s="266" t="s">
        <v>39</v>
      </c>
      <c r="I60" s="266" t="s">
        <v>41</v>
      </c>
      <c r="J60" s="280" t="s">
        <v>79</v>
      </c>
      <c r="K60" s="267" t="s">
        <v>19</v>
      </c>
      <c r="L60" s="265" t="s">
        <v>20</v>
      </c>
      <c r="M60" s="266" t="s">
        <v>39</v>
      </c>
      <c r="N60" s="266" t="s">
        <v>41</v>
      </c>
      <c r="O60" s="280" t="s">
        <v>79</v>
      </c>
      <c r="P60" s="269" t="s">
        <v>19</v>
      </c>
      <c r="Q60" s="270" t="s">
        <v>21</v>
      </c>
      <c r="R60" s="271" t="s">
        <v>72</v>
      </c>
      <c r="S60" s="61"/>
      <c r="T60" s="189" t="s">
        <v>83</v>
      </c>
      <c r="U60" s="61"/>
      <c r="V60" s="61"/>
      <c r="W60" s="61"/>
      <c r="X60" s="61"/>
      <c r="Y60" s="61"/>
    </row>
    <row r="61" spans="1:25" ht="15.75" thickBot="1">
      <c r="A61" s="28"/>
      <c r="B61" s="272">
        <v>1</v>
      </c>
      <c r="C61" s="175">
        <v>4</v>
      </c>
      <c r="D61" s="90">
        <f>B61*C61</f>
        <v>4</v>
      </c>
      <c r="E61" s="273"/>
      <c r="F61" s="230"/>
      <c r="G61" s="179">
        <v>1</v>
      </c>
      <c r="H61" s="177">
        <v>2</v>
      </c>
      <c r="I61" s="92">
        <f>G61*H61</f>
        <v>2</v>
      </c>
      <c r="J61" s="275"/>
      <c r="K61" s="230"/>
      <c r="L61" s="179">
        <v>1</v>
      </c>
      <c r="M61" s="177">
        <v>2</v>
      </c>
      <c r="N61" s="92">
        <f>L61*M61</f>
        <v>2</v>
      </c>
      <c r="O61" s="231"/>
      <c r="P61" s="230"/>
      <c r="Q61" s="232"/>
      <c r="R61" s="234"/>
      <c r="S61" s="3"/>
      <c r="T61" s="188">
        <f>C61+H61+M61</f>
        <v>8</v>
      </c>
      <c r="U61" s="3"/>
      <c r="V61" s="3"/>
      <c r="W61" s="3"/>
      <c r="X61" s="3"/>
      <c r="Y61" s="3"/>
    </row>
    <row r="62" spans="1:25" ht="15" thickBot="1">
      <c r="A62" s="134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5"/>
    </row>
    <row r="63" spans="1:25" ht="15">
      <c r="A63" s="63" t="s">
        <v>29</v>
      </c>
      <c r="B63" s="65" t="s">
        <v>11</v>
      </c>
      <c r="C63" s="14"/>
      <c r="D63" s="14"/>
      <c r="E63" s="14"/>
      <c r="F63" s="15"/>
      <c r="G63" s="18" t="s">
        <v>12</v>
      </c>
      <c r="H63" s="19"/>
      <c r="I63" s="19"/>
      <c r="J63" s="19"/>
      <c r="K63" s="20"/>
      <c r="L63" s="23" t="s">
        <v>15</v>
      </c>
      <c r="M63" s="12"/>
      <c r="N63" s="12"/>
      <c r="O63" s="12"/>
      <c r="P63" s="12"/>
      <c r="Q63" s="79"/>
      <c r="R63" s="8"/>
      <c r="S63" s="3"/>
      <c r="T63" s="3"/>
      <c r="U63" s="3"/>
      <c r="V63" s="3"/>
      <c r="W63" s="3"/>
      <c r="X63" s="3"/>
      <c r="Y63" s="3"/>
    </row>
    <row r="64" spans="1:25" ht="17.25" thickBot="1">
      <c r="A64" s="132" t="s">
        <v>66</v>
      </c>
      <c r="B64" s="66" t="s">
        <v>13</v>
      </c>
      <c r="C64" s="31"/>
      <c r="D64" s="31"/>
      <c r="E64" s="31"/>
      <c r="F64" s="130" t="s">
        <v>42</v>
      </c>
      <c r="G64" s="33" t="s">
        <v>14</v>
      </c>
      <c r="H64" s="34"/>
      <c r="I64" s="34"/>
      <c r="J64" s="34"/>
      <c r="K64" s="130" t="s">
        <v>46</v>
      </c>
      <c r="L64" s="36" t="s">
        <v>16</v>
      </c>
      <c r="M64" s="37"/>
      <c r="N64" s="37"/>
      <c r="O64" s="37"/>
      <c r="P64" s="129" t="s">
        <v>47</v>
      </c>
      <c r="Q64" s="78" t="s">
        <v>48</v>
      </c>
      <c r="R64" s="6"/>
      <c r="S64" s="3"/>
      <c r="T64" s="3"/>
      <c r="U64" s="3"/>
      <c r="V64" s="3"/>
      <c r="W64" s="3"/>
      <c r="X64" s="3"/>
      <c r="Y64" s="3"/>
    </row>
    <row r="65" spans="1:25" ht="45.75" thickBot="1">
      <c r="A65" s="64"/>
      <c r="B65" s="265" t="s">
        <v>33</v>
      </c>
      <c r="C65" s="266" t="s">
        <v>39</v>
      </c>
      <c r="D65" s="266" t="s">
        <v>41</v>
      </c>
      <c r="E65" s="280" t="s">
        <v>79</v>
      </c>
      <c r="F65" s="267" t="s">
        <v>19</v>
      </c>
      <c r="G65" s="268" t="s">
        <v>20</v>
      </c>
      <c r="H65" s="266" t="s">
        <v>39</v>
      </c>
      <c r="I65" s="266" t="s">
        <v>41</v>
      </c>
      <c r="J65" s="280" t="s">
        <v>79</v>
      </c>
      <c r="K65" s="267" t="s">
        <v>19</v>
      </c>
      <c r="L65" s="268" t="s">
        <v>20</v>
      </c>
      <c r="M65" s="266" t="s">
        <v>39</v>
      </c>
      <c r="N65" s="266" t="s">
        <v>41</v>
      </c>
      <c r="O65" s="280" t="s">
        <v>79</v>
      </c>
      <c r="P65" s="269" t="s">
        <v>19</v>
      </c>
      <c r="Q65" s="276" t="s">
        <v>21</v>
      </c>
      <c r="R65" s="271" t="s">
        <v>72</v>
      </c>
      <c r="S65" s="61"/>
      <c r="T65" s="189" t="s">
        <v>80</v>
      </c>
      <c r="U65" s="61"/>
      <c r="V65" s="61"/>
      <c r="W65" s="61"/>
      <c r="X65" s="61"/>
      <c r="Y65" s="61"/>
    </row>
    <row r="66" spans="1:25" ht="15.75" thickBot="1">
      <c r="A66" s="28"/>
      <c r="B66" s="272">
        <v>1</v>
      </c>
      <c r="C66" s="175">
        <v>7</v>
      </c>
      <c r="D66" s="89">
        <f>B66*C66</f>
        <v>7</v>
      </c>
      <c r="E66" s="277"/>
      <c r="F66" s="230"/>
      <c r="G66" s="180">
        <v>1</v>
      </c>
      <c r="H66" s="177">
        <v>4</v>
      </c>
      <c r="I66" s="93">
        <f>G66*H66</f>
        <v>4</v>
      </c>
      <c r="J66" s="275"/>
      <c r="K66" s="230"/>
      <c r="L66" s="180">
        <v>1</v>
      </c>
      <c r="M66" s="177">
        <v>4</v>
      </c>
      <c r="N66" s="178">
        <f>L66*M66</f>
        <v>4</v>
      </c>
      <c r="O66" s="231"/>
      <c r="P66" s="230"/>
      <c r="Q66" s="233"/>
      <c r="R66" s="234"/>
      <c r="S66" s="3"/>
      <c r="T66" s="188">
        <f>C66+H66+M66</f>
        <v>15</v>
      </c>
      <c r="U66" s="3"/>
      <c r="V66" s="3"/>
      <c r="W66" s="3"/>
      <c r="X66" s="3"/>
      <c r="Y66" s="3"/>
    </row>
    <row r="67" spans="1:25" ht="15" thickBot="1">
      <c r="A67" s="13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5"/>
    </row>
    <row r="68" spans="1:25" ht="15">
      <c r="A68" s="63" t="s">
        <v>30</v>
      </c>
      <c r="B68" s="65" t="s">
        <v>11</v>
      </c>
      <c r="C68" s="14"/>
      <c r="D68" s="14"/>
      <c r="E68" s="14"/>
      <c r="F68" s="15"/>
      <c r="G68" s="18" t="s">
        <v>12</v>
      </c>
      <c r="H68" s="19"/>
      <c r="I68" s="19"/>
      <c r="J68" s="19"/>
      <c r="K68" s="20"/>
      <c r="L68" s="23" t="s">
        <v>15</v>
      </c>
      <c r="M68" s="12"/>
      <c r="N68" s="12"/>
      <c r="O68" s="12"/>
      <c r="P68" s="12"/>
      <c r="Q68" s="79"/>
      <c r="R68" s="8"/>
      <c r="S68" s="3"/>
      <c r="T68" s="3"/>
      <c r="U68" s="3"/>
      <c r="V68" s="3"/>
      <c r="W68" s="3"/>
      <c r="X68" s="3"/>
      <c r="Y68" s="3"/>
    </row>
    <row r="69" spans="1:25" ht="17.25" thickBot="1">
      <c r="A69" s="132" t="s">
        <v>67</v>
      </c>
      <c r="B69" s="66" t="s">
        <v>13</v>
      </c>
      <c r="C69" s="31"/>
      <c r="D69" s="31"/>
      <c r="E69" s="31"/>
      <c r="F69" s="130" t="s">
        <v>42</v>
      </c>
      <c r="G69" s="33" t="s">
        <v>14</v>
      </c>
      <c r="H69" s="34"/>
      <c r="I69" s="34"/>
      <c r="J69" s="34"/>
      <c r="K69" s="130" t="s">
        <v>46</v>
      </c>
      <c r="L69" s="36" t="s">
        <v>16</v>
      </c>
      <c r="M69" s="37"/>
      <c r="N69" s="37"/>
      <c r="O69" s="37"/>
      <c r="P69" s="129" t="s">
        <v>47</v>
      </c>
      <c r="Q69" s="78" t="s">
        <v>48</v>
      </c>
      <c r="R69" s="6"/>
      <c r="S69" s="3"/>
      <c r="T69" s="3"/>
      <c r="U69" s="3"/>
      <c r="V69" s="3"/>
      <c r="W69" s="3"/>
      <c r="X69" s="3"/>
      <c r="Y69" s="3"/>
    </row>
    <row r="70" spans="1:25" ht="45.75" thickBot="1">
      <c r="A70" s="64"/>
      <c r="B70" s="265" t="s">
        <v>33</v>
      </c>
      <c r="C70" s="266" t="s">
        <v>39</v>
      </c>
      <c r="D70" s="266" t="s">
        <v>41</v>
      </c>
      <c r="E70" s="280" t="s">
        <v>79</v>
      </c>
      <c r="F70" s="267" t="s">
        <v>19</v>
      </c>
      <c r="G70" s="268" t="s">
        <v>20</v>
      </c>
      <c r="H70" s="266" t="s">
        <v>39</v>
      </c>
      <c r="I70" s="266" t="s">
        <v>41</v>
      </c>
      <c r="J70" s="280" t="s">
        <v>79</v>
      </c>
      <c r="K70" s="267" t="s">
        <v>19</v>
      </c>
      <c r="L70" s="265" t="s">
        <v>20</v>
      </c>
      <c r="M70" s="266" t="s">
        <v>39</v>
      </c>
      <c r="N70" s="266" t="s">
        <v>41</v>
      </c>
      <c r="O70" s="280" t="s">
        <v>79</v>
      </c>
      <c r="P70" s="269" t="s">
        <v>19</v>
      </c>
      <c r="Q70" s="276" t="s">
        <v>21</v>
      </c>
      <c r="R70" s="271" t="s">
        <v>72</v>
      </c>
      <c r="S70" s="61"/>
      <c r="T70" s="189" t="s">
        <v>81</v>
      </c>
      <c r="U70" s="61"/>
      <c r="V70" s="61"/>
      <c r="W70" s="61"/>
      <c r="X70" s="61"/>
      <c r="Y70" s="61"/>
    </row>
    <row r="71" spans="1:25" ht="15.75" thickBot="1">
      <c r="A71" s="28"/>
      <c r="B71" s="272">
        <v>1</v>
      </c>
      <c r="C71" s="175">
        <v>4</v>
      </c>
      <c r="D71" s="90">
        <f>B71*C71</f>
        <v>4</v>
      </c>
      <c r="E71" s="277"/>
      <c r="F71" s="230"/>
      <c r="G71" s="179">
        <v>1</v>
      </c>
      <c r="H71" s="177">
        <v>2</v>
      </c>
      <c r="I71" s="92">
        <f>G71*H71</f>
        <v>2</v>
      </c>
      <c r="J71" s="275"/>
      <c r="K71" s="230"/>
      <c r="L71" s="179">
        <v>1</v>
      </c>
      <c r="M71" s="177">
        <v>2</v>
      </c>
      <c r="N71" s="91">
        <f>L71*M71</f>
        <v>2</v>
      </c>
      <c r="O71" s="231"/>
      <c r="P71" s="230"/>
      <c r="Q71" s="233"/>
      <c r="R71" s="234"/>
      <c r="S71" s="3"/>
      <c r="T71" s="188">
        <f>C71+H71+M71</f>
        <v>8</v>
      </c>
      <c r="U71" s="3"/>
      <c r="V71" s="3"/>
      <c r="W71" s="3"/>
      <c r="X71" s="3"/>
      <c r="Y71" s="3"/>
    </row>
    <row r="72" spans="1:25" ht="15" thickBot="1">
      <c r="A72" s="13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5"/>
    </row>
    <row r="73" spans="1:25" ht="15">
      <c r="A73" s="63" t="s">
        <v>31</v>
      </c>
      <c r="B73" s="65" t="s">
        <v>11</v>
      </c>
      <c r="C73" s="14"/>
      <c r="D73" s="14"/>
      <c r="E73" s="14"/>
      <c r="F73" s="15"/>
      <c r="G73" s="54" t="s">
        <v>12</v>
      </c>
      <c r="H73" s="19"/>
      <c r="I73" s="19"/>
      <c r="J73" s="19"/>
      <c r="K73" s="20"/>
      <c r="L73" s="23" t="s">
        <v>15</v>
      </c>
      <c r="M73" s="12"/>
      <c r="N73" s="12"/>
      <c r="O73" s="12"/>
      <c r="P73" s="12"/>
      <c r="Q73" s="79"/>
      <c r="R73" s="8"/>
      <c r="S73" s="3"/>
      <c r="T73" s="3"/>
      <c r="U73" s="3"/>
      <c r="V73" s="3"/>
      <c r="W73" s="3"/>
      <c r="X73" s="3"/>
      <c r="Y73" s="3"/>
    </row>
    <row r="74" spans="1:25" ht="17.25" thickBot="1">
      <c r="A74" s="132" t="s">
        <v>68</v>
      </c>
      <c r="B74" s="66" t="s">
        <v>13</v>
      </c>
      <c r="C74" s="31"/>
      <c r="D74" s="31"/>
      <c r="E74" s="31"/>
      <c r="F74" s="130" t="s">
        <v>42</v>
      </c>
      <c r="G74" s="55" t="s">
        <v>14</v>
      </c>
      <c r="H74" s="34"/>
      <c r="I74" s="34"/>
      <c r="J74" s="34"/>
      <c r="K74" s="130" t="s">
        <v>46</v>
      </c>
      <c r="L74" s="36" t="s">
        <v>16</v>
      </c>
      <c r="M74" s="37"/>
      <c r="N74" s="37"/>
      <c r="O74" s="37"/>
      <c r="P74" s="129" t="s">
        <v>47</v>
      </c>
      <c r="Q74" s="78" t="s">
        <v>48</v>
      </c>
      <c r="R74" s="6"/>
      <c r="S74" s="3"/>
      <c r="T74" s="3"/>
      <c r="U74" s="3"/>
      <c r="V74" s="3"/>
      <c r="W74" s="3"/>
      <c r="X74" s="3"/>
      <c r="Y74" s="3"/>
    </row>
    <row r="75" spans="1:25" ht="45.75" thickBot="1">
      <c r="A75" s="64"/>
      <c r="B75" s="265" t="s">
        <v>33</v>
      </c>
      <c r="C75" s="266" t="s">
        <v>39</v>
      </c>
      <c r="D75" s="266" t="s">
        <v>41</v>
      </c>
      <c r="E75" s="280" t="s">
        <v>79</v>
      </c>
      <c r="F75" s="267" t="s">
        <v>19</v>
      </c>
      <c r="G75" s="265" t="s">
        <v>20</v>
      </c>
      <c r="H75" s="266" t="s">
        <v>39</v>
      </c>
      <c r="I75" s="266" t="s">
        <v>41</v>
      </c>
      <c r="J75" s="280" t="s">
        <v>79</v>
      </c>
      <c r="K75" s="267" t="s">
        <v>19</v>
      </c>
      <c r="L75" s="268" t="s">
        <v>20</v>
      </c>
      <c r="M75" s="266" t="s">
        <v>39</v>
      </c>
      <c r="N75" s="266" t="s">
        <v>41</v>
      </c>
      <c r="O75" s="280" t="s">
        <v>79</v>
      </c>
      <c r="P75" s="269" t="s">
        <v>19</v>
      </c>
      <c r="Q75" s="270" t="s">
        <v>21</v>
      </c>
      <c r="R75" s="271" t="s">
        <v>72</v>
      </c>
      <c r="S75" s="61"/>
      <c r="T75" s="189" t="s">
        <v>82</v>
      </c>
      <c r="U75" s="61"/>
      <c r="V75" s="61"/>
      <c r="W75" s="61"/>
      <c r="X75" s="61"/>
      <c r="Y75" s="61"/>
    </row>
    <row r="76" spans="1:25" ht="15.75" thickBot="1">
      <c r="A76" s="28"/>
      <c r="B76" s="278">
        <v>1</v>
      </c>
      <c r="C76" s="176">
        <v>2</v>
      </c>
      <c r="D76" s="94">
        <f>B76*C76</f>
        <v>2</v>
      </c>
      <c r="E76" s="277"/>
      <c r="F76" s="230"/>
      <c r="G76" s="179">
        <v>1</v>
      </c>
      <c r="H76" s="177">
        <v>1</v>
      </c>
      <c r="I76" s="92">
        <f>G76*H76</f>
        <v>1</v>
      </c>
      <c r="J76" s="275"/>
      <c r="K76" s="230"/>
      <c r="L76" s="181">
        <v>1</v>
      </c>
      <c r="M76" s="177">
        <v>1</v>
      </c>
      <c r="N76" s="92">
        <f>L76*M76</f>
        <v>1</v>
      </c>
      <c r="O76" s="231"/>
      <c r="P76" s="230"/>
      <c r="Q76" s="232"/>
      <c r="R76" s="234"/>
      <c r="S76" s="3"/>
      <c r="T76" s="188">
        <f>C76+H76+M76</f>
        <v>4</v>
      </c>
      <c r="U76" s="3"/>
      <c r="V76" s="3"/>
      <c r="W76" s="3"/>
      <c r="X76" s="3"/>
      <c r="Y76" s="3"/>
    </row>
    <row r="77" spans="1:25" ht="15">
      <c r="A77" s="107"/>
      <c r="B77" s="295"/>
      <c r="C77" s="296"/>
      <c r="D77" s="297"/>
      <c r="E77" s="301"/>
      <c r="F77" s="302"/>
      <c r="G77" s="298"/>
      <c r="H77" s="299"/>
      <c r="I77" s="300"/>
      <c r="J77" s="303"/>
      <c r="K77" s="302"/>
      <c r="L77" s="298"/>
      <c r="M77" s="299"/>
      <c r="N77" s="300"/>
      <c r="O77" s="304"/>
      <c r="P77" s="302"/>
      <c r="Q77" s="305"/>
      <c r="R77" s="306"/>
      <c r="S77" s="3"/>
      <c r="T77" s="100"/>
      <c r="U77" s="3"/>
      <c r="V77" s="3"/>
      <c r="W77" s="3"/>
      <c r="X77" s="3"/>
      <c r="Y77" s="3"/>
    </row>
    <row r="78" spans="1:25" ht="15">
      <c r="A78" s="107"/>
      <c r="B78" s="309">
        <v>1</v>
      </c>
      <c r="C78" s="309">
        <v>2</v>
      </c>
      <c r="D78" s="309">
        <v>3</v>
      </c>
      <c r="E78" s="310">
        <v>4</v>
      </c>
      <c r="F78" s="312">
        <v>5</v>
      </c>
      <c r="G78" s="298"/>
      <c r="H78" s="299"/>
      <c r="I78" s="300"/>
      <c r="J78" s="303"/>
      <c r="K78" s="302"/>
      <c r="L78" s="298"/>
      <c r="M78" s="299"/>
      <c r="N78" s="300"/>
      <c r="O78" s="304"/>
      <c r="P78" s="302"/>
      <c r="Q78" s="305"/>
      <c r="R78" s="306"/>
      <c r="S78" s="3"/>
      <c r="T78" s="100"/>
      <c r="U78" s="3"/>
      <c r="V78" s="3"/>
      <c r="W78" s="3"/>
      <c r="X78" s="3"/>
      <c r="Y78" s="3"/>
    </row>
    <row r="79" spans="1:25" ht="15.75" thickBot="1">
      <c r="A79" s="321" t="s">
        <v>91</v>
      </c>
      <c r="B79" s="309"/>
      <c r="C79" s="309"/>
      <c r="D79" s="309"/>
      <c r="E79" s="310"/>
      <c r="F79" s="312"/>
      <c r="G79" s="298"/>
      <c r="H79" s="299"/>
      <c r="I79" s="300"/>
      <c r="J79" s="303"/>
      <c r="K79" s="302"/>
      <c r="L79" s="298"/>
      <c r="M79" s="299"/>
      <c r="N79" s="300"/>
      <c r="O79" s="304"/>
      <c r="P79" s="302"/>
      <c r="Q79" s="305"/>
      <c r="R79" s="306"/>
      <c r="S79" s="3"/>
      <c r="T79" s="100"/>
      <c r="U79" s="3"/>
      <c r="V79" s="3"/>
      <c r="W79" s="3"/>
      <c r="X79" s="3"/>
      <c r="Y79" s="3"/>
    </row>
    <row r="80" spans="1:25" ht="17.25" thickBot="1">
      <c r="A80" s="311" t="s">
        <v>87</v>
      </c>
      <c r="B80" s="317"/>
      <c r="C80" s="317" t="s">
        <v>11</v>
      </c>
      <c r="D80" s="318"/>
      <c r="E80" s="319"/>
      <c r="F80" s="316" t="s">
        <v>42</v>
      </c>
    </row>
    <row r="81" spans="1:25" ht="39" thickBot="1">
      <c r="A81" s="315" t="s">
        <v>89</v>
      </c>
      <c r="B81" s="320" t="s">
        <v>33</v>
      </c>
      <c r="C81" s="313" t="s">
        <v>39</v>
      </c>
      <c r="D81" s="313" t="s">
        <v>90</v>
      </c>
      <c r="E81" s="314" t="s">
        <v>79</v>
      </c>
      <c r="F81" s="267" t="s">
        <v>19</v>
      </c>
    </row>
    <row r="82" spans="1:25" ht="15.75" thickBot="1">
      <c r="A82" s="294"/>
      <c r="B82" s="307">
        <v>7</v>
      </c>
      <c r="C82" s="307">
        <v>2</v>
      </c>
      <c r="D82" s="139">
        <v>14</v>
      </c>
      <c r="E82" s="308"/>
      <c r="F82" s="230"/>
    </row>
    <row r="84" spans="1:25">
      <c r="M84" s="323" t="s">
        <v>92</v>
      </c>
      <c r="N84" s="322"/>
      <c r="O84" s="322"/>
      <c r="P84" s="322"/>
      <c r="Q84" s="322"/>
      <c r="R84" s="322"/>
      <c r="S84" s="3"/>
      <c r="T84" s="3"/>
      <c r="U84" s="3"/>
      <c r="V84" s="3"/>
      <c r="W84" s="3"/>
      <c r="X84" s="3"/>
      <c r="Y84" s="3"/>
    </row>
    <row r="85" spans="1:25">
      <c r="M85" s="322"/>
      <c r="N85" s="322"/>
      <c r="O85" s="322"/>
      <c r="P85" s="322"/>
      <c r="Q85" s="322"/>
      <c r="R85" s="322"/>
    </row>
    <row r="86" spans="1:25">
      <c r="M86" s="322"/>
      <c r="N86" s="322"/>
      <c r="O86" s="322"/>
      <c r="P86" s="322"/>
      <c r="Q86" s="322"/>
      <c r="R86" s="322"/>
    </row>
    <row r="87" spans="1:25">
      <c r="M87" s="322"/>
      <c r="N87" s="322"/>
      <c r="O87" s="322"/>
      <c r="P87" s="322"/>
      <c r="Q87" s="322"/>
      <c r="R87" s="322"/>
    </row>
    <row r="88" spans="1:25">
      <c r="M88" s="322"/>
      <c r="N88" s="322"/>
      <c r="O88" s="322"/>
      <c r="P88" s="322"/>
      <c r="Q88" s="322"/>
      <c r="R88" s="322"/>
    </row>
    <row r="89" spans="1:25">
      <c r="M89" s="322"/>
      <c r="N89" s="322"/>
      <c r="O89" s="322"/>
      <c r="P89" s="322"/>
      <c r="Q89" s="322"/>
      <c r="R89" s="322"/>
    </row>
    <row r="90" spans="1:25">
      <c r="M90" s="322"/>
      <c r="N90" s="322"/>
      <c r="O90" s="322"/>
      <c r="P90" s="322"/>
      <c r="Q90" s="322"/>
      <c r="R90" s="322"/>
    </row>
    <row r="91" spans="1:25">
      <c r="M91" s="322"/>
      <c r="N91" s="322"/>
      <c r="O91" s="322"/>
      <c r="P91" s="322"/>
      <c r="Q91" s="322"/>
      <c r="R91" s="322"/>
    </row>
    <row r="92" spans="1:25">
      <c r="M92" s="322"/>
      <c r="N92" s="322"/>
      <c r="O92" s="322"/>
      <c r="P92" s="322"/>
      <c r="Q92" s="322"/>
      <c r="R92" s="322"/>
    </row>
    <row r="93" spans="1:25">
      <c r="M93" s="322"/>
      <c r="N93" s="322"/>
      <c r="O93" s="322"/>
      <c r="P93" s="322"/>
      <c r="Q93" s="322"/>
      <c r="R93" s="322"/>
    </row>
    <row r="95" spans="1:25">
      <c r="J95" s="1"/>
    </row>
  </sheetData>
  <mergeCells count="1">
    <mergeCell ref="M84:R93"/>
  </mergeCells>
  <pageMargins left="0.70866141732283472" right="0.70866141732283472" top="0" bottom="0" header="0.31496062992125984" footer="0.31496062992125984"/>
  <pageSetup paperSize="8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swebodzinskij</dc:creator>
  <cp:lastModifiedBy>Agnieszka Szady</cp:lastModifiedBy>
  <cp:lastPrinted>2021-11-08T09:29:04Z</cp:lastPrinted>
  <dcterms:created xsi:type="dcterms:W3CDTF">2020-07-16T08:41:14Z</dcterms:created>
  <dcterms:modified xsi:type="dcterms:W3CDTF">2021-11-09T09:55:02Z</dcterms:modified>
</cp:coreProperties>
</file>