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ia\OneDrive\Pulpit\MSWiA Kołobrzeg\2025\AT.2374.3.2025 Dostawa pieczywa\zmiana SWZ\"/>
    </mc:Choice>
  </mc:AlternateContent>
  <xr:revisionPtr revIDLastSave="0" documentId="13_ncr:1_{B8BD2FEB-55D9-45C2-9DF5-FB8BA7BC64CA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FAC" sheetId="76" r:id="rId1"/>
  </sheets>
  <definedNames>
    <definedName name="_xlnm.Print_Area" localSheetId="0">FAC!$A$1:$M$29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76" l="1"/>
  <c r="M10" i="76" s="1"/>
  <c r="I10" i="76"/>
  <c r="L10" i="76" s="1"/>
  <c r="J18" i="76"/>
  <c r="M18" i="76" s="1"/>
  <c r="I18" i="76"/>
  <c r="L18" i="76" s="1"/>
  <c r="I17" i="76" l="1"/>
  <c r="L17" i="76" s="1"/>
  <c r="I15" i="76"/>
  <c r="L15" i="76" s="1"/>
  <c r="I16" i="76"/>
  <c r="L16" i="76" s="1"/>
  <c r="I11" i="76"/>
  <c r="L11" i="76" s="1"/>
  <c r="I12" i="76"/>
  <c r="L12" i="76" s="1"/>
  <c r="I13" i="76"/>
  <c r="L13" i="76" s="1"/>
  <c r="I14" i="76"/>
  <c r="L14" i="76" s="1"/>
  <c r="I7" i="76"/>
  <c r="L7" i="76" s="1"/>
  <c r="I8" i="76"/>
  <c r="L8" i="76" s="1"/>
  <c r="I9" i="76"/>
  <c r="L9" i="76" s="1"/>
  <c r="J15" i="76"/>
  <c r="M15" i="76" s="1"/>
  <c r="J11" i="76"/>
  <c r="M11" i="76" s="1"/>
  <c r="I6" i="76"/>
  <c r="L6" i="76" s="1"/>
  <c r="J6" i="76"/>
  <c r="M6" i="76" s="1"/>
  <c r="J7" i="76"/>
  <c r="M7" i="76" s="1"/>
  <c r="L19" i="76" l="1"/>
  <c r="I19" i="76"/>
  <c r="J17" i="76"/>
  <c r="M17" i="76" s="1"/>
  <c r="J16" i="76"/>
  <c r="M16" i="76" s="1"/>
  <c r="J14" i="76"/>
  <c r="M14" i="76" s="1"/>
  <c r="J13" i="76"/>
  <c r="M13" i="76" s="1"/>
  <c r="J12" i="76"/>
  <c r="M12" i="76" s="1"/>
  <c r="J9" i="76"/>
  <c r="M9" i="76" s="1"/>
  <c r="J8" i="76"/>
  <c r="M8" i="76" s="1"/>
  <c r="M19" i="76" l="1"/>
  <c r="J19" i="76"/>
</calcChain>
</file>

<file path=xl/sharedStrings.xml><?xml version="1.0" encoding="utf-8"?>
<sst xmlns="http://schemas.openxmlformats.org/spreadsheetml/2006/main" count="46" uniqueCount="36">
  <si>
    <t>Przedmiot zamówienia</t>
  </si>
  <si>
    <t>Lp.</t>
  </si>
  <si>
    <t>Niniejszy formularz należy opatrzyć kwalifikowanym podpisem elektronicznym lub podpisem zaufanym lub podpisem osobistym, właściwej umocowanej osoby / właściwych umocowanych osób</t>
  </si>
  <si>
    <t>Razem</t>
  </si>
  <si>
    <t>szt.</t>
  </si>
  <si>
    <t>/asortyment, opis/</t>
  </si>
  <si>
    <t>Stawka
podatku VAT
[%]</t>
  </si>
  <si>
    <t>Cena
całkowita brutto
 zamówienie podstawowe</t>
  </si>
  <si>
    <t>Cena
całkowita brutto
 z Opcją</t>
  </si>
  <si>
    <t>kg</t>
  </si>
  <si>
    <t>szt</t>
  </si>
  <si>
    <t>J.M.</t>
  </si>
  <si>
    <t>Ilość kg/sztuk
zamówienie podstawowe
na 12 m-cy</t>
  </si>
  <si>
    <r>
      <t>Ilość kg/sztuk</t>
    </r>
    <r>
      <rPr>
        <b/>
        <vertAlign val="superscript"/>
        <sz val="14"/>
        <color indexed="10"/>
        <rFont val="Tahoma"/>
        <family val="2"/>
        <charset val="238"/>
      </rPr>
      <t>1)</t>
    </r>
    <r>
      <rPr>
        <b/>
        <sz val="14"/>
        <color indexed="10"/>
        <rFont val="Tahoma"/>
        <family val="2"/>
        <charset val="238"/>
      </rPr>
      <t xml:space="preserve">
zamówienie z Opcją</t>
    </r>
  </si>
  <si>
    <r>
      <t>Cena</t>
    </r>
    <r>
      <rPr>
        <b/>
        <vertAlign val="superscript"/>
        <sz val="14"/>
        <color indexed="8"/>
        <rFont val="Tahoma"/>
        <family val="2"/>
        <charset val="238"/>
      </rPr>
      <t>2)</t>
    </r>
    <r>
      <rPr>
        <b/>
        <sz val="14"/>
        <color indexed="8"/>
        <rFont val="Tahoma"/>
        <family val="2"/>
        <charset val="238"/>
      </rPr>
      <t xml:space="preserve">
jednostkowa netto
za kg/szt.</t>
    </r>
  </si>
  <si>
    <t>Nazwa
 handlowa
produktu</t>
  </si>
  <si>
    <r>
      <rPr>
        <b/>
        <sz val="14"/>
        <color theme="1"/>
        <rFont val="Tahoma"/>
        <family val="2"/>
        <charset val="238"/>
      </rPr>
      <t>BUŁKA TARTA</t>
    </r>
    <r>
      <rPr>
        <sz val="14"/>
        <color theme="1"/>
        <rFont val="Tahoma"/>
        <family val="2"/>
        <charset val="238"/>
      </rPr>
      <t xml:space="preserve"> wytwarzana z wysuszonej i zmielonego chleba pszennego lub bułki pszennej. Produkt winien być wysokojakościowy.
</t>
    </r>
    <r>
      <rPr>
        <b/>
        <u/>
        <sz val="14"/>
        <color theme="1"/>
        <rFont val="Tahoma"/>
        <family val="2"/>
        <charset val="238"/>
      </rPr>
      <t>Zabrania się wykorzystania zwykłego chleba lub jego zwrotów  do produkcji bułki tartej.</t>
    </r>
  </si>
  <si>
    <t>Producent</t>
  </si>
  <si>
    <t>Cena
całkowita netto
zamówienie podstawowe
(kol. 7x9)</t>
  </si>
  <si>
    <t>Cena
całkowita netto
 z Opcją
(kol. 7x8)</t>
  </si>
  <si>
    <r>
      <rPr>
        <b/>
        <sz val="14"/>
        <color theme="1"/>
        <rFont val="Tahoma"/>
        <family val="2"/>
        <charset val="238"/>
      </rPr>
      <t>CHLEB ŻYTNI</t>
    </r>
    <r>
      <rPr>
        <sz val="14"/>
        <color theme="1"/>
        <rFont val="Tahoma"/>
        <family val="2"/>
        <charset val="238"/>
      </rPr>
      <t xml:space="preserve"> wykonany z mąki żytniej, woda, sól, </t>
    </r>
    <r>
      <rPr>
        <b/>
        <u/>
        <sz val="14"/>
        <color theme="1"/>
        <rFont val="Tahoma"/>
        <family val="2"/>
        <charset val="238"/>
      </rPr>
      <t>wypiekany na zakwasie (bez dodatku drożdży)</t>
    </r>
    <r>
      <rPr>
        <sz val="14"/>
        <color theme="1"/>
        <rFont val="Tahoma"/>
        <family val="2"/>
        <charset val="238"/>
      </rPr>
      <t>. Krojony, pakowany.
Masa netto: 500g (+/-5%)</t>
    </r>
    <r>
      <rPr>
        <b/>
        <sz val="14"/>
        <color theme="1"/>
        <rFont val="Tahoma"/>
        <family val="2"/>
        <charset val="238"/>
      </rPr>
      <t xml:space="preserve">
</t>
    </r>
  </si>
  <si>
    <r>
      <rPr>
        <b/>
        <sz val="14"/>
        <color theme="1"/>
        <rFont val="Tahoma"/>
        <family val="2"/>
        <charset val="238"/>
      </rPr>
      <t>CHLEB BEZGLUTENOWY</t>
    </r>
    <r>
      <rPr>
        <sz val="14"/>
        <color theme="1"/>
        <rFont val="Tahoma"/>
        <family val="2"/>
        <charset val="238"/>
      </rPr>
      <t xml:space="preserve"> pieczywo na bazie mąki bezglutenowej ryżowej lub kukurydzianej lub skrobi ziemniaczanej, sól, drożdże piekarskie. Krojony, pakowany. 
Proces technologiczny: składniki ciasta łączone, zagniatane w miesiarce spiralnej. Wypiekane w piecu w temp. ok. 200</t>
    </r>
    <r>
      <rPr>
        <vertAlign val="superscript"/>
        <sz val="14"/>
        <color theme="1"/>
        <rFont val="Tahoma"/>
        <family val="2"/>
        <charset val="238"/>
      </rPr>
      <t>O</t>
    </r>
    <r>
      <rPr>
        <sz val="14"/>
        <color theme="1"/>
        <rFont val="Tahoma"/>
        <family val="2"/>
        <charset val="238"/>
      </rPr>
      <t>C
Masa netto: 500g (+/-5%)</t>
    </r>
  </si>
  <si>
    <r>
      <rPr>
        <b/>
        <sz val="14"/>
        <color theme="1"/>
        <rFont val="Tahoma"/>
        <family val="2"/>
        <charset val="238"/>
      </rPr>
      <t>BUŁKA KAJZERKA</t>
    </r>
    <r>
      <rPr>
        <sz val="14"/>
        <color theme="1"/>
        <rFont val="Tahoma"/>
        <family val="2"/>
        <charset val="238"/>
      </rPr>
      <t>, bułka pszenna okrągła mała, okrągła bułka z charakterystycznymi pięcioma promienistymi bruzdami na wierzchu. Masa netto 30g (+/-5%)</t>
    </r>
  </si>
  <si>
    <r>
      <rPr>
        <b/>
        <sz val="14"/>
        <color theme="1"/>
        <rFont val="Tahoma"/>
        <family val="2"/>
        <charset val="238"/>
      </rPr>
      <t>BUŁKA GRAHAMKA</t>
    </r>
    <r>
      <rPr>
        <sz val="14"/>
        <color theme="1"/>
        <rFont val="Tahoma"/>
        <family val="2"/>
        <charset val="238"/>
      </rPr>
      <t>, mąka pszenna graham  typ 1850, mąka pszenna typ 650, cukier, sól biała, drożdże, mąka ziemniaczana, masa netto 30g  (+/-2%)</t>
    </r>
  </si>
  <si>
    <r>
      <rPr>
        <b/>
        <sz val="14"/>
        <color theme="1"/>
        <rFont val="Tahoma"/>
        <family val="2"/>
        <charset val="238"/>
      </rPr>
      <t>BUŁKA SOJOWA</t>
    </r>
    <r>
      <rPr>
        <sz val="14"/>
        <color theme="1"/>
        <rFont val="Tahoma"/>
        <family val="2"/>
        <charset val="238"/>
      </rPr>
      <t xml:space="preserve"> 
Kształt okrągły, lekko spłaszczony z równymi brzegami, barwa jasna, żółtawa. SKŁADNIKI mąka pszenna, mąka żytni,sól, cukier, mąka sojowa,tłuszcz roślinny
drożdże piekarskie, mleko w proszku, posypka
- ziarna: soja, czarny sezam, biały sezam, złote siemię liniane. 
Masa netto: 30 g (+/-2%)</t>
    </r>
  </si>
  <si>
    <r>
      <rPr>
        <b/>
        <sz val="14"/>
        <color theme="1"/>
        <rFont val="Tahoma"/>
        <family val="2"/>
        <charset val="238"/>
      </rPr>
      <t>BUŁKA SŁONECZNIKOWA</t>
    </r>
    <r>
      <rPr>
        <sz val="14"/>
        <color theme="1"/>
        <rFont val="Tahoma"/>
        <family val="2"/>
        <charset val="238"/>
      </rPr>
      <t xml:space="preserve">
Kształt okrągły, lekko spłaszczony z równymi brzegami, barwa ciemnawa 
SKŁADNIKI mąka PSZENNA mąka ŻYTNI, cukier, naturalny zakwas ŻYTNI (mąka ŻYTNIA typ 720, woda),
drożdże piekarskie, MLEKO w proszku,
posypka - ziarno słonecznika. Masa netto: 30 g (+/-2%)</t>
    </r>
  </si>
  <si>
    <r>
      <rPr>
        <b/>
        <sz val="14"/>
        <color theme="1"/>
        <rFont val="Tahoma"/>
        <family val="2"/>
        <charset val="238"/>
      </rPr>
      <t>CHLEB ŻYTN</t>
    </r>
    <r>
      <rPr>
        <sz val="14"/>
        <color theme="1"/>
        <rFont val="Tahoma"/>
        <family val="2"/>
        <charset val="238"/>
      </rPr>
      <t>I wykonany z mąki żytniej, woda, sól, wypiekany na zakwasie (z dodatkiem drożdży). Krojony, pakowany.
Masa netto: 500g (+/-5%)</t>
    </r>
  </si>
  <si>
    <r>
      <rPr>
        <b/>
        <vertAlign val="superscript"/>
        <sz val="11"/>
        <color indexed="8"/>
        <rFont val="Tahoma"/>
        <family val="2"/>
        <charset val="238"/>
      </rPr>
      <t>1)</t>
    </r>
    <r>
      <rPr>
        <b/>
        <sz val="11"/>
        <color indexed="8"/>
        <rFont val="Tahoma"/>
        <family val="2"/>
        <charset val="238"/>
      </rPr>
      <t xml:space="preserve"> ilość sztuk stanowi suma zamówienia podstawowego i Opcji. </t>
    </r>
  </si>
  <si>
    <r>
      <rPr>
        <b/>
        <vertAlign val="superscript"/>
        <sz val="11"/>
        <color indexed="8"/>
        <rFont val="Tahoma"/>
        <family val="2"/>
        <charset val="238"/>
      </rPr>
      <t>2)</t>
    </r>
    <r>
      <rPr>
        <b/>
        <sz val="11"/>
        <color indexed="8"/>
        <rFont val="Tahoma"/>
        <family val="2"/>
        <charset val="238"/>
      </rPr>
      <t xml:space="preserve"> należy wpisać cenę jednostkową netto za 1 kg/szt.</t>
    </r>
  </si>
  <si>
    <r>
      <rPr>
        <b/>
        <sz val="16"/>
        <color rgb="FF000000"/>
        <rFont val="Tahoma"/>
        <family val="2"/>
        <charset val="238"/>
      </rPr>
      <t xml:space="preserve"> FORMULARZ ASORTYMENTOWO - CENOWY </t>
    </r>
    <r>
      <rPr>
        <b/>
        <sz val="14"/>
        <color rgb="FF000000"/>
        <rFont val="Tahoma"/>
        <family val="2"/>
        <charset val="238"/>
      </rPr>
      <t xml:space="preserve">
</t>
    </r>
    <r>
      <rPr>
        <b/>
        <sz val="16"/>
        <color rgb="FF000000"/>
        <rFont val="Tahoma"/>
        <family val="2"/>
        <charset val="238"/>
      </rPr>
      <t>Sukcesywne dostawy świeżego pieczywa na okres 12 miesięcy 
SP ZOZ Sanatorium Uzdrowiskowe MSWiA w Kołobrzegu</t>
    </r>
  </si>
  <si>
    <t>znak postępowania: ZP/2374/1/2025                                                                                                                                                                                                                                                                                                                                          zm. nr 1 - załącznika nr 1.1 do SWZ</t>
  </si>
  <si>
    <r>
      <rPr>
        <b/>
        <sz val="14"/>
        <color theme="1"/>
        <rFont val="Tahoma"/>
        <family val="2"/>
        <charset val="238"/>
      </rPr>
      <t>CHLEB ZWYKŁY</t>
    </r>
    <r>
      <rPr>
        <sz val="14"/>
        <color theme="1"/>
        <rFont val="Tahoma"/>
        <family val="2"/>
        <charset val="238"/>
      </rPr>
      <t xml:space="preserve"> wytwarzany na bazie mąki pszennej i żytniej, woda, drożdże, sól. Produkowany na żytnim zakwasie. Krojony, pakowany.
Masa netto: </t>
    </r>
    <r>
      <rPr>
        <b/>
        <sz val="14"/>
        <color theme="1"/>
        <rFont val="Tahoma"/>
        <family val="2"/>
        <charset val="238"/>
      </rPr>
      <t xml:space="preserve">500g </t>
    </r>
    <r>
      <rPr>
        <sz val="14"/>
        <color theme="1"/>
        <rFont val="Tahoma"/>
        <family val="2"/>
        <charset val="238"/>
      </rPr>
      <t xml:space="preserve"> (+/-5%)</t>
    </r>
  </si>
  <si>
    <r>
      <rPr>
        <b/>
        <sz val="14"/>
        <color theme="1"/>
        <rFont val="Tahoma"/>
        <family val="2"/>
        <charset val="238"/>
      </rPr>
      <t>CHLEB SŁONECZNIKOWY</t>
    </r>
    <r>
      <rPr>
        <sz val="14"/>
        <color theme="1"/>
        <rFont val="Tahoma"/>
        <family val="2"/>
        <charset val="238"/>
      </rPr>
      <t xml:space="preserve"> pieczywo pszenno - żytnie z dodatkiem całych ziaren łuskanego czystego słonecznika. Z dodatkiem słodu, zakwas naturalny, woda, drożdże, sól. Krojony, pakowany.
Masa netto: </t>
    </r>
    <r>
      <rPr>
        <b/>
        <sz val="14"/>
        <color theme="1"/>
        <rFont val="Tahoma"/>
        <family val="2"/>
        <charset val="238"/>
      </rPr>
      <t>500g</t>
    </r>
    <r>
      <rPr>
        <sz val="14"/>
        <color theme="1"/>
        <rFont val="Tahoma"/>
        <family val="2"/>
        <charset val="238"/>
      </rPr>
      <t xml:space="preserve"> (+/-5%)</t>
    </r>
  </si>
  <si>
    <r>
      <rPr>
        <b/>
        <sz val="14"/>
        <color theme="1"/>
        <rFont val="Tahoma"/>
        <family val="2"/>
        <charset val="238"/>
      </rPr>
      <t>CHLEB WIELOZIARNISTY</t>
    </r>
    <r>
      <rPr>
        <sz val="14"/>
        <color theme="1"/>
        <rFont val="Tahoma"/>
        <family val="2"/>
        <charset val="238"/>
      </rPr>
      <t xml:space="preserve"> pieczywo mieszane wypiekane na naturalnym zakwasie żytnim z dodatkiem mąki pszennej oraz wody, drożdży 
i soli. Wzbogacone ziarnami słonecznika lub sezamu lub siemienia lnianego lub płatkami owsianymi na zakwasie. Krojony, pakowany.
Masa netto: </t>
    </r>
    <r>
      <rPr>
        <b/>
        <sz val="14"/>
        <color theme="1"/>
        <rFont val="Tahoma"/>
        <family val="2"/>
        <charset val="238"/>
      </rPr>
      <t>400g</t>
    </r>
    <r>
      <rPr>
        <sz val="14"/>
        <color theme="1"/>
        <rFont val="Tahoma"/>
        <family val="2"/>
        <charset val="238"/>
      </rPr>
      <t xml:space="preserve"> (+/-5%)</t>
    </r>
  </si>
  <si>
    <r>
      <rPr>
        <b/>
        <sz val="14"/>
        <color theme="1"/>
        <rFont val="Tahoma"/>
        <family val="2"/>
        <charset val="238"/>
      </rPr>
      <t xml:space="preserve">BAGIETKA </t>
    </r>
    <r>
      <rPr>
        <sz val="14"/>
        <color theme="1"/>
        <rFont val="Tahoma"/>
        <family val="2"/>
        <charset val="238"/>
      </rPr>
      <t xml:space="preserve">Mąka pszenna, cukier, sól biała, drożdże,
tłuszcz roślinny, woda, masa netto: </t>
    </r>
    <r>
      <rPr>
        <b/>
        <sz val="14"/>
        <color theme="1"/>
        <rFont val="Tahoma"/>
        <family val="2"/>
        <charset val="238"/>
      </rPr>
      <t>300g</t>
    </r>
    <r>
      <rPr>
        <sz val="14"/>
        <color theme="1"/>
        <rFont val="Tahoma"/>
        <family val="2"/>
        <charset val="238"/>
      </rPr>
      <t xml:space="preserve"> (+/-5%)</t>
    </r>
  </si>
  <si>
    <r>
      <t xml:space="preserve">CHLEB PSZENNY
</t>
    </r>
    <r>
      <rPr>
        <sz val="14"/>
        <color theme="1"/>
        <rFont val="Tahoma"/>
        <family val="2"/>
        <charset val="238"/>
      </rPr>
      <t xml:space="preserve">mąka pszenna, woda, drożdże sól </t>
    </r>
    <r>
      <rPr>
        <b/>
        <sz val="14"/>
        <color theme="1"/>
        <rFont val="Tahoma"/>
        <family val="2"/>
        <charset val="238"/>
      </rPr>
      <t xml:space="preserve">
</t>
    </r>
    <r>
      <rPr>
        <sz val="14"/>
        <color theme="1"/>
        <rFont val="Tahoma"/>
        <family val="2"/>
        <charset val="238"/>
      </rPr>
      <t xml:space="preserve">Masa netto </t>
    </r>
    <r>
      <rPr>
        <b/>
        <sz val="14"/>
        <color theme="1"/>
        <rFont val="Tahoma"/>
        <family val="2"/>
        <charset val="238"/>
      </rPr>
      <t>500g</t>
    </r>
    <r>
      <rPr>
        <sz val="14"/>
        <color theme="1"/>
        <rFont val="Tahoma"/>
        <family val="2"/>
        <charset val="238"/>
      </rPr>
      <t xml:space="preserve"> (+/-5%)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</si>
</sst>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[$-415]General"/>
  </numFmts>
  <fonts count="21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Tahoma"/>
      <family val="2"/>
      <charset val="238"/>
    </font>
    <font>
      <sz val="11"/>
      <color indexed="8"/>
      <name val="Tahoma"/>
      <family val="2"/>
      <charset val="238"/>
    </font>
    <font>
      <sz val="9"/>
      <color indexed="8"/>
      <name val="Tahoma"/>
      <family val="2"/>
      <charset val="238"/>
    </font>
    <font>
      <sz val="12"/>
      <color indexed="8"/>
      <name val="Tahoma"/>
      <family val="2"/>
      <charset val="238"/>
    </font>
    <font>
      <b/>
      <sz val="11"/>
      <color indexed="8"/>
      <name val="Tahoma"/>
      <family val="2"/>
      <charset val="238"/>
    </font>
    <font>
      <sz val="8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000000"/>
      <name val="Tahoma"/>
      <family val="2"/>
      <charset val="238"/>
    </font>
    <font>
      <b/>
      <sz val="14"/>
      <color indexed="8"/>
      <name val="Tahoma"/>
      <family val="2"/>
      <charset val="238"/>
    </font>
    <font>
      <b/>
      <sz val="14"/>
      <color indexed="10"/>
      <name val="Tahoma"/>
      <family val="2"/>
      <charset val="238"/>
    </font>
    <font>
      <b/>
      <vertAlign val="superscript"/>
      <sz val="14"/>
      <color indexed="10"/>
      <name val="Tahoma"/>
      <family val="2"/>
      <charset val="238"/>
    </font>
    <font>
      <b/>
      <vertAlign val="superscript"/>
      <sz val="14"/>
      <color indexed="8"/>
      <name val="Tahoma"/>
      <family val="2"/>
      <charset val="238"/>
    </font>
    <font>
      <sz val="14"/>
      <color indexed="8"/>
      <name val="Tahoma"/>
      <family val="2"/>
      <charset val="238"/>
    </font>
    <font>
      <sz val="14"/>
      <color theme="1"/>
      <name val="Tahoma"/>
      <family val="2"/>
      <charset val="238"/>
    </font>
    <font>
      <b/>
      <sz val="14"/>
      <color theme="1"/>
      <name val="Tahoma"/>
      <family val="2"/>
      <charset val="238"/>
    </font>
    <font>
      <b/>
      <u/>
      <sz val="14"/>
      <color theme="1"/>
      <name val="Tahoma"/>
      <family val="2"/>
      <charset val="238"/>
    </font>
    <font>
      <vertAlign val="superscript"/>
      <sz val="14"/>
      <color theme="1"/>
      <name val="Tahoma"/>
      <family val="2"/>
      <charset val="238"/>
    </font>
    <font>
      <b/>
      <sz val="12"/>
      <color rgb="FF000000"/>
      <name val="Tahoma"/>
      <family val="2"/>
      <charset val="238"/>
    </font>
    <font>
      <b/>
      <sz val="16"/>
      <color rgb="FF000000"/>
      <name val="Tahoma"/>
      <family val="2"/>
      <charset val="238"/>
    </font>
    <font>
      <b/>
      <vertAlign val="superscript"/>
      <sz val="11"/>
      <color indexed="8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1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5" fontId="7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3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3" fontId="9" fillId="0" borderId="1" xfId="0" applyNumberFormat="1" applyFont="1" applyBorder="1" applyAlignment="1" applyProtection="1">
      <alignment horizontal="right" vertical="center"/>
      <protection locked="0"/>
    </xf>
    <xf numFmtId="164" fontId="13" fillId="0" borderId="1" xfId="0" applyNumberFormat="1" applyFont="1" applyBorder="1" applyAlignment="1" applyProtection="1">
      <alignment horizontal="right" vertical="center"/>
      <protection locked="0"/>
    </xf>
    <xf numFmtId="9" fontId="13" fillId="0" borderId="1" xfId="0" applyNumberFormat="1" applyFont="1" applyBorder="1" applyAlignment="1" applyProtection="1">
      <alignment horizontal="right" vertical="center"/>
      <protection locked="0"/>
    </xf>
    <xf numFmtId="164" fontId="13" fillId="0" borderId="1" xfId="0" applyNumberFormat="1" applyFont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horizontal="right" vertical="center"/>
      <protection locked="0"/>
    </xf>
    <xf numFmtId="0" fontId="9" fillId="2" borderId="10" xfId="0" applyFont="1" applyFill="1" applyBorder="1" applyAlignment="1" applyProtection="1">
      <alignment horizontal="right" vertical="center"/>
      <protection locked="0"/>
    </xf>
    <xf numFmtId="0" fontId="9" fillId="2" borderId="6" xfId="0" applyFont="1" applyFill="1" applyBorder="1" applyAlignment="1" applyProtection="1">
      <alignment horizontal="right" vertical="center"/>
      <protection locked="0"/>
    </xf>
    <xf numFmtId="164" fontId="9" fillId="2" borderId="1" xfId="0" applyNumberFormat="1" applyFont="1" applyFill="1" applyBorder="1" applyAlignment="1" applyProtection="1">
      <alignment vertical="center"/>
      <protection locked="0"/>
    </xf>
    <xf numFmtId="0" fontId="13" fillId="4" borderId="1" xfId="0" applyFont="1" applyFill="1" applyBorder="1" applyProtection="1">
      <protection locked="0"/>
    </xf>
  </cellXfs>
  <cellStyles count="2">
    <cellStyle name="Excel Built-in Normal" xfId="1" xr:uid="{00000000-0005-0000-0000-000000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"/>
  <sheetViews>
    <sheetView tabSelected="1" zoomScale="70" zoomScaleNormal="70" zoomScaleSheetLayoutView="50" workbookViewId="0">
      <pane ySplit="5" topLeftCell="A6" activePane="bottomLeft" state="frozen"/>
      <selection pane="bottomLeft" activeCell="I8" sqref="I8"/>
    </sheetView>
  </sheetViews>
  <sheetFormatPr defaultColWidth="11.88671875" defaultRowHeight="13.8" outlineLevelCol="1" x14ac:dyDescent="0.25"/>
  <cols>
    <col min="1" max="1" width="21.6640625" style="1" customWidth="1"/>
    <col min="2" max="2" width="90.109375" style="1" customWidth="1"/>
    <col min="3" max="3" width="25.6640625" style="1" customWidth="1"/>
    <col min="4" max="5" width="25.6640625" style="1" customWidth="1" outlineLevel="1"/>
    <col min="6" max="13" width="25.6640625" style="1" customWidth="1"/>
    <col min="14" max="16384" width="11.88671875" style="1"/>
  </cols>
  <sheetData>
    <row r="1" spans="1:13" ht="30" customHeight="1" x14ac:dyDescent="0.25">
      <c r="A1" s="20" t="s">
        <v>30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75" customHeight="1" x14ac:dyDescent="0.25">
      <c r="A2" s="18" t="s">
        <v>29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s="2" customFormat="1" ht="53.4" customHeight="1" x14ac:dyDescent="0.2">
      <c r="A3" s="11" t="s">
        <v>1</v>
      </c>
      <c r="B3" s="5" t="s">
        <v>0</v>
      </c>
      <c r="C3" s="15" t="s">
        <v>11</v>
      </c>
      <c r="D3" s="15" t="s">
        <v>15</v>
      </c>
      <c r="E3" s="15" t="s">
        <v>17</v>
      </c>
      <c r="F3" s="15" t="s">
        <v>12</v>
      </c>
      <c r="G3" s="13" t="s">
        <v>13</v>
      </c>
      <c r="H3" s="15" t="s">
        <v>14</v>
      </c>
      <c r="I3" s="15" t="s">
        <v>18</v>
      </c>
      <c r="J3" s="15" t="s">
        <v>19</v>
      </c>
      <c r="K3" s="17" t="s">
        <v>6</v>
      </c>
      <c r="L3" s="17" t="s">
        <v>7</v>
      </c>
      <c r="M3" s="17" t="s">
        <v>8</v>
      </c>
    </row>
    <row r="4" spans="1:13" s="2" customFormat="1" ht="75" customHeight="1" x14ac:dyDescent="0.2">
      <c r="A4" s="12"/>
      <c r="B4" s="6" t="s">
        <v>5</v>
      </c>
      <c r="C4" s="16"/>
      <c r="D4" s="16"/>
      <c r="E4" s="16"/>
      <c r="F4" s="16"/>
      <c r="G4" s="14"/>
      <c r="H4" s="16"/>
      <c r="I4" s="16"/>
      <c r="J4" s="16"/>
      <c r="K4" s="17"/>
      <c r="L4" s="17"/>
      <c r="M4" s="17"/>
    </row>
    <row r="5" spans="1:13" s="2" customFormat="1" ht="19.95" customHeight="1" x14ac:dyDescent="0.2">
      <c r="A5" s="3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</row>
    <row r="6" spans="1:13" s="2" customFormat="1" ht="72" customHeight="1" x14ac:dyDescent="0.2">
      <c r="A6" s="21">
        <v>1</v>
      </c>
      <c r="B6" s="22" t="s">
        <v>31</v>
      </c>
      <c r="C6" s="23" t="s">
        <v>9</v>
      </c>
      <c r="D6" s="23"/>
      <c r="E6" s="23"/>
      <c r="F6" s="25">
        <v>7000</v>
      </c>
      <c r="G6" s="25">
        <v>9100</v>
      </c>
      <c r="H6" s="26">
        <v>0</v>
      </c>
      <c r="I6" s="26">
        <f t="shared" ref="I6:I18" si="0">F6*H6</f>
        <v>0</v>
      </c>
      <c r="J6" s="26">
        <f t="shared" ref="J6" si="1">G6*H6</f>
        <v>0</v>
      </c>
      <c r="K6" s="27"/>
      <c r="L6" s="28">
        <f>I6+(I6*K6)</f>
        <v>0</v>
      </c>
      <c r="M6" s="26">
        <f>J6+(J6*K6)</f>
        <v>0</v>
      </c>
    </row>
    <row r="7" spans="1:13" s="2" customFormat="1" ht="87.6" customHeight="1" x14ac:dyDescent="0.2">
      <c r="A7" s="21">
        <v>2</v>
      </c>
      <c r="B7" s="22" t="s">
        <v>32</v>
      </c>
      <c r="C7" s="23" t="s">
        <v>9</v>
      </c>
      <c r="D7" s="23"/>
      <c r="E7" s="23"/>
      <c r="F7" s="25">
        <v>5800</v>
      </c>
      <c r="G7" s="25">
        <v>7540</v>
      </c>
      <c r="H7" s="26">
        <v>0</v>
      </c>
      <c r="I7" s="26">
        <f t="shared" si="0"/>
        <v>0</v>
      </c>
      <c r="J7" s="26">
        <f t="shared" ref="J7" si="2">G7*H7</f>
        <v>0</v>
      </c>
      <c r="K7" s="27"/>
      <c r="L7" s="28">
        <f t="shared" ref="L7:L18" si="3">I7+(I7*K7)</f>
        <v>0</v>
      </c>
      <c r="M7" s="26">
        <f t="shared" ref="M7:M18" si="4">J7+(J7*K7)</f>
        <v>0</v>
      </c>
    </row>
    <row r="8" spans="1:13" s="2" customFormat="1" ht="117" customHeight="1" x14ac:dyDescent="0.2">
      <c r="A8" s="21">
        <v>3</v>
      </c>
      <c r="B8" s="22" t="s">
        <v>33</v>
      </c>
      <c r="C8" s="23" t="s">
        <v>9</v>
      </c>
      <c r="D8" s="23"/>
      <c r="E8" s="23"/>
      <c r="F8" s="25">
        <v>6000</v>
      </c>
      <c r="G8" s="25">
        <v>7800</v>
      </c>
      <c r="H8" s="26">
        <v>0</v>
      </c>
      <c r="I8" s="26">
        <f t="shared" si="0"/>
        <v>0</v>
      </c>
      <c r="J8" s="26">
        <f t="shared" ref="J8:J16" si="5">G8*H8</f>
        <v>0</v>
      </c>
      <c r="K8" s="27"/>
      <c r="L8" s="28">
        <f t="shared" si="3"/>
        <v>0</v>
      </c>
      <c r="M8" s="26">
        <f t="shared" si="4"/>
        <v>0</v>
      </c>
    </row>
    <row r="9" spans="1:13" s="2" customFormat="1" ht="82.5" customHeight="1" x14ac:dyDescent="0.2">
      <c r="A9" s="21">
        <v>4</v>
      </c>
      <c r="B9" s="22" t="s">
        <v>20</v>
      </c>
      <c r="C9" s="23" t="s">
        <v>9</v>
      </c>
      <c r="D9" s="23"/>
      <c r="E9" s="23"/>
      <c r="F9" s="25">
        <v>4000</v>
      </c>
      <c r="G9" s="25">
        <v>5200</v>
      </c>
      <c r="H9" s="26">
        <v>0</v>
      </c>
      <c r="I9" s="26">
        <f t="shared" si="0"/>
        <v>0</v>
      </c>
      <c r="J9" s="26">
        <f t="shared" si="5"/>
        <v>0</v>
      </c>
      <c r="K9" s="27"/>
      <c r="L9" s="28">
        <f t="shared" si="3"/>
        <v>0</v>
      </c>
      <c r="M9" s="26">
        <f t="shared" si="4"/>
        <v>0</v>
      </c>
    </row>
    <row r="10" spans="1:13" s="2" customFormat="1" ht="99.75" customHeight="1" x14ac:dyDescent="0.2">
      <c r="A10" s="21">
        <v>5</v>
      </c>
      <c r="B10" s="22" t="s">
        <v>26</v>
      </c>
      <c r="C10" s="23" t="s">
        <v>9</v>
      </c>
      <c r="D10" s="23"/>
      <c r="E10" s="23"/>
      <c r="F10" s="25">
        <v>6000</v>
      </c>
      <c r="G10" s="25">
        <v>7800</v>
      </c>
      <c r="H10" s="26">
        <v>0</v>
      </c>
      <c r="I10" s="26">
        <f t="shared" si="0"/>
        <v>0</v>
      </c>
      <c r="J10" s="26">
        <f t="shared" si="5"/>
        <v>0</v>
      </c>
      <c r="K10" s="27"/>
      <c r="L10" s="28">
        <f t="shared" si="3"/>
        <v>0</v>
      </c>
      <c r="M10" s="26">
        <f t="shared" si="4"/>
        <v>0</v>
      </c>
    </row>
    <row r="11" spans="1:13" s="2" customFormat="1" ht="125.25" customHeight="1" x14ac:dyDescent="0.2">
      <c r="A11" s="21">
        <v>6</v>
      </c>
      <c r="B11" s="22" t="s">
        <v>21</v>
      </c>
      <c r="C11" s="23" t="s">
        <v>9</v>
      </c>
      <c r="D11" s="23"/>
      <c r="E11" s="23"/>
      <c r="F11" s="25">
        <v>40</v>
      </c>
      <c r="G11" s="25">
        <v>52</v>
      </c>
      <c r="H11" s="26">
        <v>0</v>
      </c>
      <c r="I11" s="26">
        <f t="shared" si="0"/>
        <v>0</v>
      </c>
      <c r="J11" s="26">
        <f t="shared" ref="J11" si="6">G11*H11</f>
        <v>0</v>
      </c>
      <c r="K11" s="27"/>
      <c r="L11" s="28">
        <f t="shared" si="3"/>
        <v>0</v>
      </c>
      <c r="M11" s="26">
        <f t="shared" si="4"/>
        <v>0</v>
      </c>
    </row>
    <row r="12" spans="1:13" s="2" customFormat="1" ht="64.95" customHeight="1" x14ac:dyDescent="0.2">
      <c r="A12" s="21">
        <v>8</v>
      </c>
      <c r="B12" s="22" t="s">
        <v>22</v>
      </c>
      <c r="C12" s="23" t="s">
        <v>4</v>
      </c>
      <c r="D12" s="23"/>
      <c r="E12" s="23"/>
      <c r="F12" s="25">
        <v>3000</v>
      </c>
      <c r="G12" s="25">
        <v>3900</v>
      </c>
      <c r="H12" s="26">
        <v>0</v>
      </c>
      <c r="I12" s="26">
        <f t="shared" si="0"/>
        <v>0</v>
      </c>
      <c r="J12" s="26">
        <f t="shared" si="5"/>
        <v>0</v>
      </c>
      <c r="K12" s="27"/>
      <c r="L12" s="28">
        <f t="shared" si="3"/>
        <v>0</v>
      </c>
      <c r="M12" s="26">
        <f t="shared" si="4"/>
        <v>0</v>
      </c>
    </row>
    <row r="13" spans="1:13" s="2" customFormat="1" ht="90.75" customHeight="1" x14ac:dyDescent="0.2">
      <c r="A13" s="21">
        <v>9</v>
      </c>
      <c r="B13" s="22" t="s">
        <v>16</v>
      </c>
      <c r="C13" s="23" t="s">
        <v>9</v>
      </c>
      <c r="D13" s="23"/>
      <c r="E13" s="23"/>
      <c r="F13" s="25">
        <v>1000</v>
      </c>
      <c r="G13" s="25">
        <v>1300</v>
      </c>
      <c r="H13" s="26">
        <v>0</v>
      </c>
      <c r="I13" s="26">
        <f t="shared" si="0"/>
        <v>0</v>
      </c>
      <c r="J13" s="26">
        <f t="shared" si="5"/>
        <v>0</v>
      </c>
      <c r="K13" s="27"/>
      <c r="L13" s="28">
        <f t="shared" si="3"/>
        <v>0</v>
      </c>
      <c r="M13" s="26">
        <f t="shared" si="4"/>
        <v>0</v>
      </c>
    </row>
    <row r="14" spans="1:13" s="2" customFormat="1" ht="65.25" customHeight="1" x14ac:dyDescent="0.2">
      <c r="A14" s="21">
        <v>10</v>
      </c>
      <c r="B14" s="22" t="s">
        <v>23</v>
      </c>
      <c r="C14" s="23" t="s">
        <v>4</v>
      </c>
      <c r="D14" s="23"/>
      <c r="E14" s="23"/>
      <c r="F14" s="25">
        <v>2500</v>
      </c>
      <c r="G14" s="25">
        <v>3250</v>
      </c>
      <c r="H14" s="26">
        <v>0</v>
      </c>
      <c r="I14" s="26">
        <f t="shared" si="0"/>
        <v>0</v>
      </c>
      <c r="J14" s="26">
        <f t="shared" si="5"/>
        <v>0</v>
      </c>
      <c r="K14" s="27"/>
      <c r="L14" s="28">
        <f t="shared" si="3"/>
        <v>0</v>
      </c>
      <c r="M14" s="26">
        <f t="shared" si="4"/>
        <v>0</v>
      </c>
    </row>
    <row r="15" spans="1:13" s="2" customFormat="1" ht="51" customHeight="1" x14ac:dyDescent="0.2">
      <c r="A15" s="21">
        <v>11</v>
      </c>
      <c r="B15" s="22" t="s">
        <v>34</v>
      </c>
      <c r="C15" s="23" t="s">
        <v>10</v>
      </c>
      <c r="D15" s="23"/>
      <c r="E15" s="23"/>
      <c r="F15" s="25">
        <v>30</v>
      </c>
      <c r="G15" s="25">
        <v>39</v>
      </c>
      <c r="H15" s="26">
        <v>0</v>
      </c>
      <c r="I15" s="26">
        <f t="shared" si="0"/>
        <v>0</v>
      </c>
      <c r="J15" s="26">
        <f t="shared" ref="J15" si="7">G15*H15</f>
        <v>0</v>
      </c>
      <c r="K15" s="27"/>
      <c r="L15" s="28">
        <f t="shared" si="3"/>
        <v>0</v>
      </c>
      <c r="M15" s="26">
        <f t="shared" si="4"/>
        <v>0</v>
      </c>
    </row>
    <row r="16" spans="1:13" s="2" customFormat="1" ht="137.25" customHeight="1" x14ac:dyDescent="0.2">
      <c r="A16" s="21">
        <v>12</v>
      </c>
      <c r="B16" s="22" t="s">
        <v>24</v>
      </c>
      <c r="C16" s="23" t="s">
        <v>10</v>
      </c>
      <c r="D16" s="23"/>
      <c r="E16" s="23"/>
      <c r="F16" s="25">
        <v>2500</v>
      </c>
      <c r="G16" s="25">
        <v>3250</v>
      </c>
      <c r="H16" s="26">
        <v>0</v>
      </c>
      <c r="I16" s="26">
        <f t="shared" si="0"/>
        <v>0</v>
      </c>
      <c r="J16" s="26">
        <f t="shared" si="5"/>
        <v>0</v>
      </c>
      <c r="K16" s="27"/>
      <c r="L16" s="28">
        <f t="shared" si="3"/>
        <v>0</v>
      </c>
      <c r="M16" s="26">
        <f t="shared" si="4"/>
        <v>0</v>
      </c>
    </row>
    <row r="17" spans="1:13" s="2" customFormat="1" ht="124.2" customHeight="1" x14ac:dyDescent="0.2">
      <c r="A17" s="21">
        <v>13</v>
      </c>
      <c r="B17" s="22" t="s">
        <v>25</v>
      </c>
      <c r="C17" s="23" t="s">
        <v>10</v>
      </c>
      <c r="D17" s="23"/>
      <c r="E17" s="23"/>
      <c r="F17" s="25">
        <v>2500</v>
      </c>
      <c r="G17" s="25">
        <v>3250</v>
      </c>
      <c r="H17" s="26">
        <v>0</v>
      </c>
      <c r="I17" s="26">
        <f t="shared" si="0"/>
        <v>0</v>
      </c>
      <c r="J17" s="26">
        <f t="shared" ref="J17:J18" si="8">G17*H17</f>
        <v>0</v>
      </c>
      <c r="K17" s="27"/>
      <c r="L17" s="28">
        <f t="shared" si="3"/>
        <v>0</v>
      </c>
      <c r="M17" s="26">
        <f t="shared" si="4"/>
        <v>0</v>
      </c>
    </row>
    <row r="18" spans="1:13" s="2" customFormat="1" ht="86.25" customHeight="1" x14ac:dyDescent="0.2">
      <c r="A18" s="21">
        <v>14</v>
      </c>
      <c r="B18" s="24" t="s">
        <v>35</v>
      </c>
      <c r="C18" s="23" t="s">
        <v>9</v>
      </c>
      <c r="D18" s="23"/>
      <c r="E18" s="23"/>
      <c r="F18" s="25">
        <v>2</v>
      </c>
      <c r="G18" s="25">
        <v>3</v>
      </c>
      <c r="H18" s="26">
        <v>0</v>
      </c>
      <c r="I18" s="26">
        <f t="shared" si="0"/>
        <v>0</v>
      </c>
      <c r="J18" s="26">
        <f t="shared" si="8"/>
        <v>0</v>
      </c>
      <c r="K18" s="27"/>
      <c r="L18" s="28">
        <f t="shared" si="3"/>
        <v>0</v>
      </c>
      <c r="M18" s="26">
        <f t="shared" si="4"/>
        <v>0</v>
      </c>
    </row>
    <row r="19" spans="1:13" s="2" customFormat="1" ht="24" customHeight="1" x14ac:dyDescent="0.3">
      <c r="A19" s="29" t="s">
        <v>3</v>
      </c>
      <c r="B19" s="30"/>
      <c r="C19" s="30"/>
      <c r="D19" s="30"/>
      <c r="E19" s="30"/>
      <c r="F19" s="30"/>
      <c r="G19" s="30"/>
      <c r="H19" s="31"/>
      <c r="I19" s="32">
        <f>SUM(I6:I17)</f>
        <v>0</v>
      </c>
      <c r="J19" s="32">
        <f>SUM(J6:J17)</f>
        <v>0</v>
      </c>
      <c r="K19" s="33"/>
      <c r="L19" s="32">
        <f>SUM(L6:L17)</f>
        <v>0</v>
      </c>
      <c r="M19" s="32">
        <f>SUM(M6:M17)</f>
        <v>0</v>
      </c>
    </row>
    <row r="21" spans="1:13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</row>
    <row r="22" spans="1:13" ht="15.6" x14ac:dyDescent="0.25">
      <c r="A22" s="9" t="s">
        <v>27</v>
      </c>
      <c r="B22" s="9"/>
      <c r="C22" s="9"/>
      <c r="D22" s="9"/>
      <c r="E22" s="9"/>
      <c r="F22" s="9"/>
      <c r="G22" s="9"/>
      <c r="H22" s="9"/>
      <c r="I22" s="9"/>
      <c r="J22" s="9"/>
    </row>
    <row r="23" spans="1:13" ht="15.6" x14ac:dyDescent="0.25">
      <c r="A23" s="9" t="s">
        <v>28</v>
      </c>
      <c r="B23" s="9"/>
      <c r="C23" s="9"/>
      <c r="D23" s="9"/>
      <c r="E23" s="9"/>
      <c r="F23" s="9"/>
      <c r="G23" s="9"/>
      <c r="H23" s="9"/>
      <c r="I23" s="9"/>
      <c r="J23" s="9"/>
    </row>
    <row r="25" spans="1:13" ht="13.9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3" ht="13.9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</row>
    <row r="27" spans="1:13" ht="19.95" customHeight="1" x14ac:dyDescent="0.25">
      <c r="A27" s="8" t="s">
        <v>2</v>
      </c>
      <c r="B27" s="8"/>
      <c r="C27" s="8"/>
      <c r="D27" s="8"/>
      <c r="E27" s="8"/>
      <c r="F27" s="8"/>
      <c r="G27" s="8"/>
      <c r="H27" s="8"/>
      <c r="I27" s="8"/>
      <c r="J27" s="8"/>
    </row>
  </sheetData>
  <sheetProtection sheet="1" objects="1" scenarios="1" formatCells="0"/>
  <mergeCells count="20">
    <mergeCell ref="M3:M4"/>
    <mergeCell ref="K3:K4"/>
    <mergeCell ref="L3:L4"/>
    <mergeCell ref="A2:M2"/>
    <mergeCell ref="A1:M1"/>
    <mergeCell ref="J3:J4"/>
    <mergeCell ref="D3:D4"/>
    <mergeCell ref="F3:F4"/>
    <mergeCell ref="I3:I4"/>
    <mergeCell ref="E3:E4"/>
    <mergeCell ref="A19:H19"/>
    <mergeCell ref="A3:A4"/>
    <mergeCell ref="G3:G4"/>
    <mergeCell ref="H3:H4"/>
    <mergeCell ref="C3:C4"/>
    <mergeCell ref="A27:J27"/>
    <mergeCell ref="A21:J21"/>
    <mergeCell ref="A22:J22"/>
    <mergeCell ref="A23:J23"/>
    <mergeCell ref="A25:J25"/>
  </mergeCells>
  <phoneticPr fontId="6" type="noConversion"/>
  <pageMargins left="0.25" right="0.25" top="0.75" bottom="0.75" header="0.3" footer="0.3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FAC</vt:lpstr>
      <vt:lpstr>FAC!Obszar_wydruku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</dc:creator>
  <cp:lastModifiedBy>Anna Stawska</cp:lastModifiedBy>
  <cp:lastPrinted>2024-04-03T05:14:36Z</cp:lastPrinted>
  <dcterms:created xsi:type="dcterms:W3CDTF">2021-08-26T16:14:46Z</dcterms:created>
  <dcterms:modified xsi:type="dcterms:W3CDTF">2025-04-10T05:25:19Z</dcterms:modified>
</cp:coreProperties>
</file>