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467" activeTab="0"/>
  </bookViews>
  <sheets>
    <sheet name="załącznik nr 1 - formularz cen." sheetId="1" r:id="rId1"/>
  </sheets>
  <definedNames/>
  <calcPr fullCalcOnLoad="1"/>
</workbook>
</file>

<file path=xl/sharedStrings.xml><?xml version="1.0" encoding="utf-8"?>
<sst xmlns="http://schemas.openxmlformats.org/spreadsheetml/2006/main" count="173" uniqueCount="89">
  <si>
    <t>j.m.</t>
  </si>
  <si>
    <t>cena jednostkowa netto wg j.m.</t>
  </si>
  <si>
    <t>wartość netto (PLN)</t>
  </si>
  <si>
    <t>stawka VAT (%)</t>
  </si>
  <si>
    <t>wartość brutto (PLN)</t>
  </si>
  <si>
    <t>nazwa handlowa i jeżeli dotyczy nr katalogowy</t>
  </si>
  <si>
    <t xml:space="preserve"> </t>
  </si>
  <si>
    <t>Lp.</t>
  </si>
  <si>
    <t>Część A. Opis badania</t>
  </si>
  <si>
    <t>Wielkość opak.</t>
  </si>
  <si>
    <t>Ilość opak.</t>
  </si>
  <si>
    <t>I</t>
  </si>
  <si>
    <t>Grupa krwi</t>
  </si>
  <si>
    <r>
      <t>Karta do pełnego oznaczenia grupy krwi z badaniem izoaglutynin grupowych
(A-B-D</t>
    </r>
    <r>
      <rPr>
        <vertAlign val="superscript"/>
        <sz val="10"/>
        <color indexed="8"/>
        <rFont val="Times New Roman"/>
        <family val="1"/>
      </rPr>
      <t>VI-</t>
    </r>
    <r>
      <rPr>
        <sz val="10"/>
        <color indexed="8"/>
        <rFont val="Times New Roman"/>
        <family val="1"/>
      </rPr>
      <t>-ctl/A1-B)</t>
    </r>
  </si>
  <si>
    <t>24x12 kart</t>
  </si>
  <si>
    <t>Potwierdzenie grupy krwi dawców i druga seria noworodka: A-B-D(VI+), inne klony niż w pkt 1 i 6 (zgodnie z obowiązującymi przepisami)</t>
  </si>
  <si>
    <t>II</t>
  </si>
  <si>
    <t>Badanie przeglądowe przeciwciał</t>
  </si>
  <si>
    <t>Screening przeciwciał na 3-4 krwinkach wzorcowych w PTA LISS</t>
  </si>
  <si>
    <t>Bezpośredni test antyglobulinowy 
minimum (IgG-C3d-ctl)</t>
  </si>
  <si>
    <t>4x12 kart</t>
  </si>
  <si>
    <t>III</t>
  </si>
  <si>
    <t>Grupa krwi noworodka</t>
  </si>
  <si>
    <t>Badanie grupy krwi noworodka: pierwsza seria 
A-B-D(VI-)-D(VI-)-ctl-BTA, lub (A-B-AB-D(VI-)-D(VI+)-ctl-IgG-BTA), dwa różne klony D(VI)</t>
  </si>
  <si>
    <t>RAZEM CZĘŚĆ A</t>
  </si>
  <si>
    <t>lp</t>
  </si>
  <si>
    <t>Część B. przedmiot zamówienia</t>
  </si>
  <si>
    <t xml:space="preserve"> j.m.</t>
  </si>
  <si>
    <t>Dodatkowe odczynniki</t>
  </si>
  <si>
    <t>Zewnątrzlaboratoryjna kontrola jakości potwierdzona certyfikatem (2 razy w roku).</t>
  </si>
  <si>
    <t>zestaw</t>
  </si>
  <si>
    <t>Zestaw kontrolny do mikrometody żelowej (do oceny technik manualnych oraz urządzeń stosowanych przy ozn. ag grup krwi i p/c)</t>
  </si>
  <si>
    <t>Krwinki wzorcowe</t>
  </si>
  <si>
    <t>op.</t>
  </si>
  <si>
    <t>AB0 / A1-B, krwinki wzorcowe do oznaczania grupy krwi (op. = 2 x 10ml )</t>
  </si>
  <si>
    <t>Materiały zużywalne, sprzęt i oprogramowanie do wykonania ww. ilości badań</t>
  </si>
  <si>
    <t>Przedmiot dzierżawy</t>
  </si>
  <si>
    <t>liczba miesięcy dzierżawy</t>
  </si>
  <si>
    <t>czynsz dzierżawny netto miesięcznie</t>
  </si>
  <si>
    <t>Automatyczny czytnik mikrokart wraz z niezbędnym oprzyrządowaniem i oprogramowaniem oraz podłączeniem do LIS (ESKULAP – IT-Konsultant)</t>
  </si>
  <si>
    <t>RAZEM CZĘŚĆ B</t>
  </si>
  <si>
    <t>1x12 kart</t>
  </si>
  <si>
    <t>Odczynnik LISS (op. = 1x500 mL)</t>
  </si>
  <si>
    <t>miesiąc</t>
  </si>
  <si>
    <t>IV</t>
  </si>
  <si>
    <t>x</t>
  </si>
  <si>
    <t>lp.</t>
  </si>
  <si>
    <t xml:space="preserve"> przedmiot zamówienia</t>
  </si>
  <si>
    <t>zawartość opakowania (wielkość opakowania)</t>
  </si>
  <si>
    <t>szt</t>
  </si>
  <si>
    <t>FOB, test  immunochromatograficzny w  kale, z użyciem wyłącznie przeciwciał monoklonalnych. Test standaryzowany wobec certifikowanego materiału referencyjnego CRM 522. Czułość min. 20 ng/ml hemoglobiny (w buforze). Swoisty dla ludzkiej hemoglobiny i nie wymagający diety.</t>
  </si>
  <si>
    <t>Jednoetapowy test do wykrywania antygenu Rotawirusa i Adenowirusa w kale (na jednej kasetce). Czułość i swoistość min. 96%.</t>
  </si>
  <si>
    <t>Kasetkowy test immunochromatograficzny do wykrywania antygenów Norowirusa genogrupy GI i GII w próbkach kału. Czułość i swoistość min. 99%.</t>
  </si>
  <si>
    <t>Kasetkowy test immunochromatograficzny do wykrywania antygenów streptokoków hemolizujących grupy A. Zgodność z konwencjonalną hodowlą &gt; 90 %. Kontrola dodatnia w zestawie.</t>
  </si>
  <si>
    <t>20 szt.</t>
  </si>
  <si>
    <t>Szybki test płytkowy, immunoenzymatyczny, do równoczesnego wykrywania dehydrogenazy glutaminianowej (GDH) oraz toksyn A i B C. difficile na jednej kasetce, jedno miejsce dozowania. Koniugat: przeciwciała monoklonalne przeciwko antygenowi C. difficile i poliklonalne przeciwciała swoiste dla toksyn A i B. Poziom wykrywalności: dehydrogenaza glutaminianowa: 0.8 ng/ml, toksyna A ≥0.63 ng/ml, toksyna B ≥0.16 ng/ml. Kontrola dodatnia w zestawie.</t>
  </si>
  <si>
    <t>Test do wykrywania i róznicowania wirusa grypy typu A i B w wymazach z nosa. Dwa okienka odczytu ( typ A i typ B ). Wymazówki, probówki i statyw roboczy oraz kontrole pozytywne i negatywne zawarte w zestawie.Czułość i swoistość wyznaczone w oparciu o metodę PCR : czułość &gt; 97%, swoistość &gt; 98%.</t>
  </si>
  <si>
    <t>Szybki test immunochromatograficzny do jakościowego oznaczania antygenów Legionella pneumophila w próbkach moczu. Kontrola dodatnia i ujemna w zestawie. Czułość i swoistość min. 99%.</t>
  </si>
  <si>
    <t>Odczynnik Nonne Apelta</t>
  </si>
  <si>
    <t>Odczynnik Pandyego</t>
  </si>
  <si>
    <t>Odczynnik Sudan III</t>
  </si>
  <si>
    <t>Płyn Lugola</t>
  </si>
  <si>
    <t>nazwa handlowa nr katalogowy</t>
  </si>
  <si>
    <t>ŁĄCZNA WARTOŚĆ CZĘŚCI NR 1 (A+B)</t>
  </si>
  <si>
    <t xml:space="preserve">CZĘŚĆ NR 2 - DOSTAWA KASETKOWYCH TESTÓW DIAGNOSTYCZNYCH I ODCZYNNIKÓW </t>
  </si>
  <si>
    <t xml:space="preserve">ŁĄCZNA WARTOŚĆ CZĘŚCI NR 2 </t>
  </si>
  <si>
    <r>
      <t xml:space="preserve">CZĘŚĆ NR 1 - </t>
    </r>
    <r>
      <rPr>
        <b/>
        <sz val="11"/>
        <color indexed="8"/>
        <rFont val="Times New Roman"/>
        <family val="1"/>
      </rPr>
      <t xml:space="preserve">dostawa kart żelowych, odczynników, krwinek wzorcowych  </t>
    </r>
  </si>
  <si>
    <t xml:space="preserve">Zewnątrzlaboratoryjna kontrola jakości potwierdzona certyfikatem (2 razy w roku) IHiT Warszawa </t>
  </si>
  <si>
    <r>
      <t xml:space="preserve">Zestaw 3-4 krwinek wzorcowych do screeningu p/c (do testu PTA LISS i NaCl) - </t>
    </r>
    <r>
      <rPr>
        <sz val="10"/>
        <rFont val="Times New Roman"/>
        <family val="1"/>
      </rPr>
      <t>zestaw 3 x 10m</t>
    </r>
    <r>
      <rPr>
        <sz val="10"/>
        <color indexed="8"/>
        <rFont val="Times New Roman"/>
        <family val="1"/>
      </rPr>
      <t>l  (1 op. = 200 oznaczeń)</t>
    </r>
  </si>
  <si>
    <t>szacowane zapotrzebowanie ilość badań (na 36 miesięcy)</t>
  </si>
  <si>
    <t>Końcówki do użyczonych pipet (op. = 1000 szt.)</t>
  </si>
  <si>
    <t>szacowane zapotrzebowanie wg j.m. (na 36 miesięcy)</t>
  </si>
  <si>
    <r>
      <t xml:space="preserve">Test do wykrywania przeciwciał przeciwko kile (Anty-Treponema pallidum) we krwi pełnej / surowicy / osoczu. Czułość i swoistość min. 99% ( </t>
    </r>
    <r>
      <rPr>
        <b/>
        <sz val="10"/>
        <color indexed="40"/>
        <rFont val="Times New Roman"/>
        <family val="1"/>
      </rPr>
      <t>dopuszczalne również opakowanie 40 sztuk, wówczas Wykonawca winien wycenić 14 op.)</t>
    </r>
  </si>
  <si>
    <r>
      <t xml:space="preserve">Jednostopniowy test do jednoczesnego, jakościowego wykrywania amfetaminy (1000 ng/ml), barbituranów (300 ng/ml), benzodiazepin (300 ng/ml), metabolitów kokainy (300 ng/ml), metamfetamin (1000 ng/ml), morfiny (300 ng/ml), metadonu (300 ng/ml), ecstasy (500 ng/ml), trójcyklicznych antydepresantów (1000 ng/ml) i metabolitów THC (50 ng/ml) w moczu ludzkim. Brak wpływu ciężaru właściwego(1.000-1,037) i pH (5-9) na wyniki testu. Wykrywalność min. 78 substancji pochodnych udokumentowana w metodyce. </t>
    </r>
    <r>
      <rPr>
        <b/>
        <sz val="10"/>
        <color indexed="40"/>
        <rFont val="Times New Roman"/>
        <family val="1"/>
      </rPr>
      <t xml:space="preserve">(dopuszczalne opakowania 25 sztuk, wówczas Wykonawca winien wycenić 27 opakowań) </t>
    </r>
  </si>
  <si>
    <t>szacowane zapotzebowanie wg j.m. (na 36 miesięcy)</t>
  </si>
  <si>
    <r>
      <t xml:space="preserve">Potwierdzenie grupy krwi </t>
    </r>
    <r>
      <rPr>
        <sz val="10"/>
        <rFont val="Sylfaen"/>
        <family val="1"/>
      </rPr>
      <t xml:space="preserve">pacjentów i </t>
    </r>
    <r>
      <rPr>
        <sz val="10"/>
        <color indexed="8"/>
        <rFont val="Sylfaen"/>
        <family val="1"/>
      </rPr>
      <t>biorców krwi A-B-D(VI-)</t>
    </r>
    <r>
      <rPr>
        <b/>
        <sz val="10"/>
        <color indexed="40"/>
        <rFont val="Sylfaen"/>
        <family val="1"/>
      </rPr>
      <t>(dopuszczalne opakowania 48 sztuk, wówczas Wykonawca winien wycenić 42 opakowania)</t>
    </r>
    <r>
      <rPr>
        <b/>
        <sz val="10"/>
        <color indexed="8"/>
        <rFont val="Sylfaen"/>
        <family val="1"/>
      </rPr>
      <t xml:space="preserve"> </t>
    </r>
  </si>
  <si>
    <t xml:space="preserve">Dzierżawa automatycznego czytnika </t>
  </si>
  <si>
    <t>szt.</t>
  </si>
  <si>
    <t>opak</t>
  </si>
  <si>
    <t>8 szt</t>
  </si>
  <si>
    <t>pakiety odczynnikowe do wykonania badań gazometrycznych</t>
  </si>
  <si>
    <t>kaseta sensorowa  do wykonywania badań gazometrycznych</t>
  </si>
  <si>
    <t>papier termiczny</t>
  </si>
  <si>
    <t xml:space="preserve">ŁĄCZNA WARTOŚĆ CZĘŚCI NR 3 </t>
  </si>
  <si>
    <t xml:space="preserve"> x</t>
  </si>
  <si>
    <t xml:space="preserve"> Data; kwalifikowany podpis elektroniczny lub podpis zaufany lub podpis osobisty </t>
  </si>
  <si>
    <t>CZĘŚĆ NR 3 – DOSTAWA ODCZYNNIKÓW do analizatora ABL 90 FLEX PLUS</t>
  </si>
  <si>
    <t>Zaoferowany w poz. 1-3 asortyment, winien być kompatybilny z posiadanym przez Zamawiającego analizatorem ABL 90 FLEX PLUS</t>
  </si>
  <si>
    <r>
      <t xml:space="preserve">Załącznik nr 1 do oferty (dodatek nr 2 do SWZ) na dostawę odczynników, testów kasetkowych, kart żelowych oraz krwinek wzorcowych do Medycznego Laboratorium Diagnostycznego przez okres 36 miesięcy; nr sprawy: ZP/TP/03/24;                   </t>
    </r>
    <r>
      <rPr>
        <b/>
        <sz val="10"/>
        <rFont val="Times New Roman"/>
        <family val="1"/>
      </rPr>
      <t xml:space="preserve">         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Zamawiający: Niepubliczny Zakład Opieki Zdrowotnej Szpital im. prof. Z.Religi w Słubicach Sp. z o. o. , ul. Nadodrzańska 6, 69-100 Słubice;                                                                                                                                         Wykonawca: ...............................................................................................................................................................................................................................              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</si>
</sst>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\ #,##0.00&quot; zł &quot;;\-#,##0.00&quot; zł &quot;;&quot; -&quot;#&quot; zł &quot;;@\ "/>
    <numFmt numFmtId="166" formatCode="#,##0.00\ [$zł-415];\-#,##0.00\ [$zł-415]"/>
    <numFmt numFmtId="167" formatCode="#,##0.00&quot; zł&quot;"/>
    <numFmt numFmtId="168" formatCode="0&quot; op.&quot;;\-0&quot; op.&quot;"/>
    <numFmt numFmtId="169" formatCode="#,##0&quot; op.&quot;;\-#,##0&quot; op.&quot;"/>
    <numFmt numFmtId="170" formatCode="#&quot; szt.&quot;"/>
    <numFmt numFmtId="171" formatCode="#&quot; ml&quot;"/>
    <numFmt numFmtId="172" formatCode="#,##0.00&quot; zł&quot;;\-#,##0.00&quot; zł&quot;"/>
    <numFmt numFmtId="173" formatCode="#,##0.00_ ;\-#,##0.00\ "/>
    <numFmt numFmtId="174" formatCode="[$-415]d\ mmmm\ yyyy"/>
    <numFmt numFmtId="175" formatCode="#,##0.00\ &quot;zł&quot;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&quot; &quot;#,##0.00&quot; zł &quot;;&quot;-&quot;#,##0.00&quot; zł &quot;;&quot; -&quot;#&quot; zł &quot;;@&quot; &quot;"/>
    <numFmt numFmtId="181" formatCode="#,##0.00&quot; &quot;[$zł-415];[Red]&quot;-&quot;#,##0.00&quot; &quot;[$zł-415]"/>
    <numFmt numFmtId="182" formatCode="0.000"/>
    <numFmt numFmtId="183" formatCode="0.0"/>
  </numFmts>
  <fonts count="66">
    <font>
      <sz val="11"/>
      <color indexed="8"/>
      <name val="Arial1"/>
      <family val="0"/>
    </font>
    <font>
      <sz val="10"/>
      <name val="Arial"/>
      <family val="0"/>
    </font>
    <font>
      <b/>
      <i/>
      <sz val="16"/>
      <color indexed="8"/>
      <name val="Arial1"/>
      <family val="0"/>
    </font>
    <font>
      <sz val="10"/>
      <color indexed="8"/>
      <name val="Arial CE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1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sz val="10"/>
      <name val="Sylfaen"/>
      <family val="1"/>
    </font>
    <font>
      <sz val="9"/>
      <color indexed="8"/>
      <name val="Times New Roman"/>
      <family val="1"/>
    </font>
    <font>
      <b/>
      <sz val="10"/>
      <color indexed="4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4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10"/>
      <name val="Arial1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rgb="FF000000"/>
      <name val="Arial1"/>
      <family val="0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Arial1"/>
      <family val="0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46" fillId="0" borderId="0">
      <alignment horizontal="center"/>
      <protection/>
    </xf>
    <xf numFmtId="0" fontId="2" fillId="0" borderId="0">
      <alignment horizontal="center" textRotation="90"/>
      <protection/>
    </xf>
    <xf numFmtId="0" fontId="46" fillId="0" borderId="0">
      <alignment horizontal="center" textRotation="90"/>
      <protection/>
    </xf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4" fillId="0" borderId="0">
      <alignment/>
      <protection/>
    </xf>
    <xf numFmtId="0" fontId="55" fillId="27" borderId="1" applyNumberFormat="0" applyAlignment="0" applyProtection="0"/>
    <xf numFmtId="9" fontId="1" fillId="0" borderId="0" applyFill="0" applyBorder="0" applyAlignment="0" applyProtection="0"/>
    <xf numFmtId="9" fontId="4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164" fontId="5" fillId="0" borderId="0">
      <alignment/>
      <protection/>
    </xf>
    <xf numFmtId="181" fontId="56" fillId="0" borderId="0">
      <alignment/>
      <protection/>
    </xf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6" fillId="0" borderId="10" xfId="56" applyFont="1" applyFill="1" applyBorder="1" applyAlignment="1">
      <alignment horizontal="center" vertical="center"/>
      <protection/>
    </xf>
    <xf numFmtId="0" fontId="8" fillId="33" borderId="10" xfId="56" applyFont="1" applyFill="1" applyBorder="1">
      <alignment/>
      <protection/>
    </xf>
    <xf numFmtId="0" fontId="9" fillId="0" borderId="11" xfId="56" applyFont="1" applyFill="1" applyBorder="1" applyAlignment="1">
      <alignment horizontal="center" vertical="center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4" fontId="8" fillId="0" borderId="11" xfId="56" applyNumberFormat="1" applyFont="1" applyFill="1" applyBorder="1" applyAlignment="1">
      <alignment horizontal="center" vertical="center"/>
      <protection/>
    </xf>
    <xf numFmtId="1" fontId="6" fillId="0" borderId="11" xfId="56" applyNumberFormat="1" applyFont="1" applyFill="1" applyBorder="1" applyAlignment="1">
      <alignment horizontal="center" vertical="center" wrapText="1"/>
      <protection/>
    </xf>
    <xf numFmtId="167" fontId="8" fillId="0" borderId="11" xfId="56" applyNumberFormat="1" applyFont="1" applyFill="1" applyBorder="1" applyAlignment="1">
      <alignment horizontal="right" vertical="center"/>
      <protection/>
    </xf>
    <xf numFmtId="167" fontId="8" fillId="0" borderId="12" xfId="56" applyNumberFormat="1" applyFont="1" applyFill="1" applyBorder="1" applyAlignment="1">
      <alignment horizontal="right" vertical="center"/>
      <protection/>
    </xf>
    <xf numFmtId="0" fontId="8" fillId="33" borderId="11" xfId="56" applyFont="1" applyFill="1" applyBorder="1" applyAlignment="1">
      <alignment horizontal="center" vertical="center"/>
      <protection/>
    </xf>
    <xf numFmtId="0" fontId="6" fillId="0" borderId="12" xfId="56" applyFont="1" applyFill="1" applyBorder="1" applyAlignment="1">
      <alignment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1" fontId="6" fillId="0" borderId="11" xfId="56" applyNumberFormat="1" applyFont="1" applyFill="1" applyBorder="1" applyAlignment="1">
      <alignment horizontal="center" vertical="center"/>
      <protection/>
    </xf>
    <xf numFmtId="0" fontId="8" fillId="0" borderId="11" xfId="56" applyFont="1" applyFill="1" applyBorder="1" applyAlignment="1">
      <alignment horizontal="center" vertical="center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/>
      <protection/>
    </xf>
    <xf numFmtId="0" fontId="9" fillId="0" borderId="13" xfId="56" applyFont="1" applyFill="1" applyBorder="1" applyAlignment="1">
      <alignment horizontal="center" vertical="center"/>
      <protection/>
    </xf>
    <xf numFmtId="0" fontId="8" fillId="0" borderId="0" xfId="56" applyFont="1">
      <alignment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8" fillId="0" borderId="10" xfId="56" applyFont="1" applyFill="1" applyBorder="1" applyAlignment="1">
      <alignment horizontal="center" vertical="center"/>
      <protection/>
    </xf>
    <xf numFmtId="167" fontId="8" fillId="33" borderId="10" xfId="56" applyNumberFormat="1" applyFont="1" applyFill="1" applyBorder="1" applyAlignment="1">
      <alignment horizontal="right" vertical="center"/>
      <protection/>
    </xf>
    <xf numFmtId="0" fontId="8" fillId="33" borderId="10" xfId="56" applyFont="1" applyFill="1" applyBorder="1" applyAlignment="1">
      <alignment horizontal="center" vertical="center" wrapText="1"/>
      <protection/>
    </xf>
    <xf numFmtId="0" fontId="8" fillId="33" borderId="10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vertical="center" wrapText="1"/>
      <protection/>
    </xf>
    <xf numFmtId="0" fontId="9" fillId="0" borderId="11" xfId="56" applyFont="1" applyFill="1" applyBorder="1" applyAlignment="1">
      <alignment horizontal="center" vertical="center" wrapText="1"/>
      <protection/>
    </xf>
    <xf numFmtId="168" fontId="8" fillId="0" borderId="10" xfId="56" applyNumberFormat="1" applyFont="1" applyFill="1" applyBorder="1" applyAlignment="1">
      <alignment horizontal="center" vertical="center"/>
      <protection/>
    </xf>
    <xf numFmtId="167" fontId="8" fillId="0" borderId="10" xfId="56" applyNumberFormat="1" applyFont="1" applyFill="1" applyBorder="1" applyAlignment="1">
      <alignment horizontal="right" vertical="center"/>
      <protection/>
    </xf>
    <xf numFmtId="169" fontId="8" fillId="0" borderId="10" xfId="56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4" fontId="8" fillId="0" borderId="0" xfId="56" applyNumberFormat="1" applyFont="1" applyFill="1" applyBorder="1" applyAlignment="1">
      <alignment horizontal="center" vertical="center"/>
      <protection/>
    </xf>
    <xf numFmtId="167" fontId="10" fillId="0" borderId="10" xfId="56" applyNumberFormat="1" applyFont="1" applyFill="1" applyBorder="1" applyAlignment="1">
      <alignment horizontal="right" vertical="center"/>
      <protection/>
    </xf>
    <xf numFmtId="0" fontId="8" fillId="0" borderId="10" xfId="56" applyNumberFormat="1" applyFont="1" applyFill="1" applyBorder="1" applyAlignment="1">
      <alignment horizontal="center" vertical="center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0" fontId="6" fillId="33" borderId="0" xfId="56" applyFont="1" applyFill="1" applyBorder="1" applyAlignment="1">
      <alignment vertical="center" wrapText="1"/>
      <protection/>
    </xf>
    <xf numFmtId="167" fontId="8" fillId="0" borderId="15" xfId="56" applyNumberFormat="1" applyFont="1" applyFill="1" applyBorder="1" applyAlignment="1">
      <alignment horizontal="right" vertical="center"/>
      <protection/>
    </xf>
    <xf numFmtId="0" fontId="62" fillId="0" borderId="0" xfId="0" applyFont="1" applyAlignment="1">
      <alignment/>
    </xf>
    <xf numFmtId="175" fontId="15" fillId="0" borderId="0" xfId="0" applyNumberFormat="1" applyFont="1" applyAlignment="1">
      <alignment vertical="center"/>
    </xf>
    <xf numFmtId="175" fontId="15" fillId="0" borderId="16" xfId="0" applyNumberFormat="1" applyFont="1" applyBorder="1" applyAlignment="1">
      <alignment vertical="center"/>
    </xf>
    <xf numFmtId="175" fontId="15" fillId="0" borderId="0" xfId="0" applyNumberFormat="1" applyFont="1" applyAlignment="1">
      <alignment horizontal="center" vertical="center"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" fontId="6" fillId="0" borderId="0" xfId="56" applyNumberFormat="1" applyFont="1" applyFill="1" applyBorder="1">
      <alignment/>
      <protection/>
    </xf>
    <xf numFmtId="167" fontId="8" fillId="0" borderId="16" xfId="56" applyNumberFormat="1" applyFont="1" applyFill="1" applyBorder="1" applyAlignment="1">
      <alignment horizontal="right" vertical="center"/>
      <protection/>
    </xf>
    <xf numFmtId="0" fontId="6" fillId="33" borderId="0" xfId="56" applyFont="1" applyFill="1" applyBorder="1" applyAlignment="1">
      <alignment wrapText="1"/>
      <protection/>
    </xf>
    <xf numFmtId="0" fontId="6" fillId="33" borderId="17" xfId="56" applyFont="1" applyFill="1" applyBorder="1" applyAlignment="1">
      <alignment vertical="center" wrapText="1"/>
      <protection/>
    </xf>
    <xf numFmtId="0" fontId="8" fillId="0" borderId="16" xfId="56" applyFont="1" applyFill="1" applyBorder="1" applyAlignment="1">
      <alignment horizontal="right" vertical="center"/>
      <protection/>
    </xf>
    <xf numFmtId="0" fontId="6" fillId="0" borderId="17" xfId="56" applyFont="1" applyFill="1" applyBorder="1" applyAlignment="1">
      <alignment vertical="center" wrapText="1"/>
      <protection/>
    </xf>
    <xf numFmtId="0" fontId="6" fillId="33" borderId="18" xfId="56" applyFont="1" applyFill="1" applyBorder="1" applyAlignment="1">
      <alignment wrapText="1"/>
      <protection/>
    </xf>
    <xf numFmtId="0" fontId="8" fillId="0" borderId="16" xfId="56" applyFont="1" applyFill="1" applyBorder="1" applyAlignment="1">
      <alignment horizontal="center" vertical="center"/>
      <protection/>
    </xf>
    <xf numFmtId="167" fontId="8" fillId="0" borderId="19" xfId="56" applyNumberFormat="1" applyFont="1" applyFill="1" applyBorder="1" applyAlignment="1">
      <alignment horizontal="center" vertical="center"/>
      <protection/>
    </xf>
    <xf numFmtId="175" fontId="15" fillId="0" borderId="16" xfId="0" applyNumberFormat="1" applyFont="1" applyBorder="1" applyAlignment="1">
      <alignment horizontal="right" vertical="center"/>
    </xf>
    <xf numFmtId="175" fontId="15" fillId="0" borderId="16" xfId="0" applyNumberFormat="1" applyFont="1" applyBorder="1" applyAlignment="1">
      <alignment horizontal="center" vertical="center"/>
    </xf>
    <xf numFmtId="167" fontId="8" fillId="0" borderId="20" xfId="56" applyNumberFormat="1" applyFont="1" applyFill="1" applyBorder="1" applyAlignment="1">
      <alignment horizontal="right" vertical="center"/>
      <protection/>
    </xf>
    <xf numFmtId="0" fontId="6" fillId="33" borderId="16" xfId="56" applyFont="1" applyFill="1" applyBorder="1" applyAlignment="1">
      <alignment vertical="center" wrapText="1"/>
      <protection/>
    </xf>
    <xf numFmtId="0" fontId="6" fillId="0" borderId="0" xfId="56" applyFont="1" applyFill="1" applyBorder="1" applyAlignment="1">
      <alignment wrapText="1"/>
      <protection/>
    </xf>
    <xf numFmtId="4" fontId="6" fillId="0" borderId="0" xfId="56" applyNumberFormat="1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3" fontId="6" fillId="0" borderId="10" xfId="58" applyNumberFormat="1" applyFont="1" applyFill="1" applyBorder="1" applyAlignment="1">
      <alignment horizontal="center" vertical="center" wrapText="1"/>
      <protection/>
    </xf>
    <xf numFmtId="167" fontId="8" fillId="0" borderId="10" xfId="0" applyNumberFormat="1" applyFont="1" applyFill="1" applyBorder="1" applyAlignment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58" applyFont="1" applyFill="1" applyBorder="1" applyAlignment="1">
      <alignment horizontal="center" vertical="center" wrapText="1"/>
      <protection/>
    </xf>
    <xf numFmtId="3" fontId="6" fillId="0" borderId="11" xfId="58" applyNumberFormat="1" applyFont="1" applyFill="1" applyBorder="1" applyAlignment="1">
      <alignment horizontal="center" vertical="center" wrapText="1"/>
      <protection/>
    </xf>
    <xf numFmtId="167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2" xfId="58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58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58" applyFont="1" applyFill="1" applyBorder="1" applyAlignment="1">
      <alignment horizontal="center" vertical="center" wrapText="1"/>
      <protection/>
    </xf>
    <xf numFmtId="3" fontId="6" fillId="0" borderId="13" xfId="58" applyNumberFormat="1" applyFont="1" applyFill="1" applyBorder="1" applyAlignment="1">
      <alignment horizontal="center" vertical="center" wrapText="1"/>
      <protection/>
    </xf>
    <xf numFmtId="167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33" borderId="0" xfId="58" applyFont="1" applyFill="1" applyBorder="1" applyAlignment="1">
      <alignment vertical="center" wrapText="1"/>
      <protection/>
    </xf>
    <xf numFmtId="4" fontId="63" fillId="0" borderId="0" xfId="56" applyNumberFormat="1" applyFont="1" applyFill="1" applyBorder="1" applyAlignment="1">
      <alignment horizontal="center" vertical="center" wrapText="1"/>
      <protection/>
    </xf>
    <xf numFmtId="0" fontId="8" fillId="0" borderId="0" xfId="56" applyFont="1" applyFill="1">
      <alignment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12" fillId="0" borderId="10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horizontal="center" vertical="center" wrapText="1"/>
      <protection/>
    </xf>
    <xf numFmtId="4" fontId="8" fillId="0" borderId="12" xfId="56" applyNumberFormat="1" applyFont="1" applyFill="1" applyBorder="1" applyAlignment="1">
      <alignment horizontal="right" vertical="center"/>
      <protection/>
    </xf>
    <xf numFmtId="0" fontId="8" fillId="0" borderId="10" xfId="56" applyFont="1" applyFill="1" applyBorder="1">
      <alignment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8" fillId="0" borderId="22" xfId="5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65" fontId="6" fillId="0" borderId="0" xfId="59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>
      <alignment horizontal="center" vertical="center"/>
      <protection/>
    </xf>
    <xf numFmtId="175" fontId="8" fillId="0" borderId="10" xfId="56" applyNumberFormat="1" applyFont="1" applyFill="1" applyBorder="1" applyAlignment="1">
      <alignment horizontal="center" vertical="center"/>
      <protection/>
    </xf>
    <xf numFmtId="175" fontId="8" fillId="0" borderId="11" xfId="56" applyNumberFormat="1" applyFont="1" applyFill="1" applyBorder="1" applyAlignment="1">
      <alignment horizontal="center" vertical="center"/>
      <protection/>
    </xf>
    <xf numFmtId="0" fontId="14" fillId="0" borderId="10" xfId="56" applyFont="1" applyFill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170" fontId="9" fillId="0" borderId="10" xfId="58" applyNumberFormat="1" applyFont="1" applyFill="1" applyBorder="1" applyAlignment="1">
      <alignment horizontal="center" vertical="center" wrapText="1"/>
      <protection/>
    </xf>
    <xf numFmtId="3" fontId="7" fillId="0" borderId="10" xfId="58" applyNumberFormat="1" applyFont="1" applyFill="1" applyBorder="1" applyAlignment="1">
      <alignment horizontal="center" vertical="center" wrapText="1"/>
      <protection/>
    </xf>
    <xf numFmtId="170" fontId="9" fillId="0" borderId="11" xfId="58" applyNumberFormat="1" applyFont="1" applyFill="1" applyBorder="1" applyAlignment="1">
      <alignment horizontal="center" vertical="center" wrapText="1"/>
      <protection/>
    </xf>
    <xf numFmtId="170" fontId="9" fillId="0" borderId="13" xfId="58" applyNumberFormat="1" applyFont="1" applyFill="1" applyBorder="1" applyAlignment="1">
      <alignment horizontal="center" vertical="center" wrapText="1"/>
      <protection/>
    </xf>
    <xf numFmtId="171" fontId="9" fillId="0" borderId="10" xfId="58" applyNumberFormat="1" applyFont="1" applyFill="1" applyBorder="1" applyAlignment="1">
      <alignment horizontal="center" vertical="center" wrapText="1"/>
      <protection/>
    </xf>
    <xf numFmtId="167" fontId="8" fillId="0" borderId="0" xfId="0" applyNumberFormat="1" applyFont="1" applyFill="1" applyBorder="1" applyAlignment="1">
      <alignment horizontal="center" vertical="center" wrapText="1"/>
    </xf>
    <xf numFmtId="167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169" fontId="8" fillId="0" borderId="11" xfId="56" applyNumberFormat="1" applyFont="1" applyFill="1" applyBorder="1" applyAlignment="1">
      <alignment horizontal="center" vertical="center"/>
      <protection/>
    </xf>
    <xf numFmtId="167" fontId="8" fillId="0" borderId="23" xfId="56" applyNumberFormat="1" applyFont="1" applyFill="1" applyBorder="1" applyAlignment="1">
      <alignment horizontal="right" vertical="center"/>
      <protection/>
    </xf>
    <xf numFmtId="175" fontId="15" fillId="0" borderId="24" xfId="0" applyNumberFormat="1" applyFont="1" applyBorder="1" applyAlignment="1">
      <alignment horizontal="right" vertical="center"/>
    </xf>
    <xf numFmtId="0" fontId="8" fillId="0" borderId="24" xfId="56" applyFont="1" applyFill="1" applyBorder="1" applyAlignment="1">
      <alignment horizontal="center" vertical="center"/>
      <protection/>
    </xf>
    <xf numFmtId="175" fontId="15" fillId="0" borderId="24" xfId="0" applyNumberFormat="1" applyFont="1" applyBorder="1" applyAlignment="1">
      <alignment horizontal="center" vertical="center"/>
    </xf>
    <xf numFmtId="0" fontId="9" fillId="0" borderId="22" xfId="56" applyFont="1" applyFill="1" applyBorder="1" applyAlignment="1">
      <alignment horizontal="center" vertical="center"/>
      <protection/>
    </xf>
    <xf numFmtId="4" fontId="8" fillId="0" borderId="22" xfId="56" applyNumberFormat="1" applyFont="1" applyFill="1" applyBorder="1" applyAlignment="1">
      <alignment horizontal="center" vertical="center"/>
      <protection/>
    </xf>
    <xf numFmtId="1" fontId="6" fillId="0" borderId="22" xfId="56" applyNumberFormat="1" applyFont="1" applyFill="1" applyBorder="1" applyAlignment="1">
      <alignment horizontal="center" vertical="center"/>
      <protection/>
    </xf>
    <xf numFmtId="167" fontId="8" fillId="0" borderId="0" xfId="56" applyNumberFormat="1" applyFont="1" applyFill="1" applyAlignment="1">
      <alignment vertical="center"/>
      <protection/>
    </xf>
    <xf numFmtId="0" fontId="8" fillId="0" borderId="22" xfId="56" applyFont="1" applyFill="1" applyBorder="1" applyAlignment="1">
      <alignment horizontal="center" vertical="center"/>
      <protection/>
    </xf>
    <xf numFmtId="2" fontId="9" fillId="0" borderId="11" xfId="56" applyNumberFormat="1" applyFont="1" applyFill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4" fontId="6" fillId="0" borderId="18" xfId="56" applyNumberFormat="1" applyFont="1" applyFill="1" applyBorder="1" applyAlignment="1">
      <alignment horizontal="center" vertical="center"/>
      <protection/>
    </xf>
    <xf numFmtId="4" fontId="6" fillId="0" borderId="16" xfId="56" applyNumberFormat="1" applyFont="1" applyFill="1" applyBorder="1" applyAlignment="1">
      <alignment horizontal="center" vertical="center"/>
      <protection/>
    </xf>
    <xf numFmtId="167" fontId="9" fillId="0" borderId="11" xfId="56" applyNumberFormat="1" applyFont="1" applyFill="1" applyBorder="1" applyAlignment="1">
      <alignment horizontal="right" vertical="center"/>
      <protection/>
    </xf>
    <xf numFmtId="4" fontId="9" fillId="0" borderId="11" xfId="56" applyNumberFormat="1" applyFont="1" applyFill="1" applyBorder="1" applyAlignment="1">
      <alignment horizontal="right" vertical="center"/>
      <protection/>
    </xf>
    <xf numFmtId="4" fontId="9" fillId="0" borderId="10" xfId="56" applyNumberFormat="1" applyFont="1" applyFill="1" applyBorder="1" applyAlignment="1">
      <alignment horizontal="right" vertical="center"/>
      <protection/>
    </xf>
    <xf numFmtId="167" fontId="9" fillId="0" borderId="22" xfId="56" applyNumberFormat="1" applyFont="1" applyFill="1" applyBorder="1" applyAlignment="1">
      <alignment horizontal="right" vertical="center"/>
      <protection/>
    </xf>
    <xf numFmtId="167" fontId="7" fillId="0" borderId="10" xfId="56" applyNumberFormat="1" applyFont="1" applyFill="1" applyBorder="1" applyAlignment="1">
      <alignment horizontal="right" vertical="center"/>
      <protection/>
    </xf>
    <xf numFmtId="0" fontId="8" fillId="0" borderId="18" xfId="56" applyNumberFormat="1" applyFont="1" applyFill="1" applyBorder="1" applyAlignment="1">
      <alignment horizontal="center" vertical="center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7" fillId="34" borderId="10" xfId="56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 wrapText="1"/>
      <protection/>
    </xf>
    <xf numFmtId="165" fontId="6" fillId="35" borderId="10" xfId="58" applyNumberFormat="1" applyFont="1" applyFill="1" applyBorder="1" applyAlignment="1">
      <alignment horizontal="center" vertical="center" wrapText="1"/>
      <protection/>
    </xf>
    <xf numFmtId="165" fontId="7" fillId="35" borderId="10" xfId="58" applyNumberFormat="1" applyFont="1" applyFill="1" applyBorder="1" applyAlignment="1">
      <alignment horizontal="center" vertical="center" wrapText="1"/>
      <protection/>
    </xf>
    <xf numFmtId="1" fontId="6" fillId="34" borderId="10" xfId="58" applyNumberFormat="1" applyFont="1" applyFill="1" applyBorder="1" applyAlignment="1">
      <alignment horizontal="center" vertical="center" wrapText="1"/>
      <protection/>
    </xf>
    <xf numFmtId="165" fontId="6" fillId="34" borderId="10" xfId="58" applyNumberFormat="1" applyFont="1" applyFill="1" applyBorder="1" applyAlignment="1">
      <alignment horizontal="center" vertical="center" wrapText="1"/>
      <protection/>
    </xf>
    <xf numFmtId="165" fontId="6" fillId="34" borderId="11" xfId="59" applyNumberFormat="1" applyFont="1" applyFill="1" applyBorder="1" applyAlignment="1" applyProtection="1">
      <alignment horizontal="center" vertical="center" wrapText="1"/>
      <protection/>
    </xf>
    <xf numFmtId="0" fontId="6" fillId="35" borderId="10" xfId="56" applyFont="1" applyFill="1" applyBorder="1" applyAlignment="1">
      <alignment horizontal="center" vertical="center"/>
      <protection/>
    </xf>
    <xf numFmtId="0" fontId="6" fillId="35" borderId="10" xfId="56" applyFont="1" applyFill="1" applyBorder="1" applyAlignment="1">
      <alignment horizontal="center" vertical="center" wrapText="1"/>
      <protection/>
    </xf>
    <xf numFmtId="4" fontId="7" fillId="35" borderId="10" xfId="56" applyNumberFormat="1" applyFont="1" applyFill="1" applyBorder="1" applyAlignment="1">
      <alignment horizontal="center" vertical="center" wrapText="1"/>
      <protection/>
    </xf>
    <xf numFmtId="4" fontId="6" fillId="35" borderId="10" xfId="56" applyNumberFormat="1" applyFont="1" applyFill="1" applyBorder="1" applyAlignment="1">
      <alignment horizontal="center" vertical="center" wrapText="1"/>
      <protection/>
    </xf>
    <xf numFmtId="1" fontId="6" fillId="35" borderId="10" xfId="58" applyNumberFormat="1" applyFont="1" applyFill="1" applyBorder="1" applyAlignment="1">
      <alignment horizontal="center" vertical="center" wrapText="1"/>
      <protection/>
    </xf>
    <xf numFmtId="165" fontId="6" fillId="35" borderId="10" xfId="59" applyNumberFormat="1" applyFont="1" applyFill="1" applyBorder="1" applyAlignment="1" applyProtection="1">
      <alignment horizontal="center" vertical="center" wrapText="1"/>
      <protection/>
    </xf>
    <xf numFmtId="0" fontId="6" fillId="36" borderId="10" xfId="56" applyFont="1" applyFill="1" applyBorder="1" applyAlignment="1">
      <alignment horizontal="center" vertical="center"/>
      <protection/>
    </xf>
    <xf numFmtId="0" fontId="6" fillId="36" borderId="10" xfId="56" applyFont="1" applyFill="1" applyBorder="1" applyAlignment="1">
      <alignment horizontal="center" vertical="center" wrapText="1"/>
      <protection/>
    </xf>
    <xf numFmtId="1" fontId="12" fillId="36" borderId="11" xfId="56" applyNumberFormat="1" applyFont="1" applyFill="1" applyBorder="1" applyAlignment="1">
      <alignment horizontal="center" vertical="center"/>
      <protection/>
    </xf>
    <xf numFmtId="1" fontId="13" fillId="0" borderId="10" xfId="56" applyNumberFormat="1" applyFont="1" applyFill="1" applyBorder="1" applyAlignment="1">
      <alignment horizontal="center" vertical="center"/>
      <protection/>
    </xf>
    <xf numFmtId="167" fontId="6" fillId="36" borderId="12" xfId="56" applyNumberFormat="1" applyFont="1" applyFill="1" applyBorder="1" applyAlignment="1">
      <alignment horizontal="center" vertical="center" wrapText="1"/>
      <protection/>
    </xf>
    <xf numFmtId="167" fontId="6" fillId="35" borderId="16" xfId="56" applyNumberFormat="1" applyFont="1" applyFill="1" applyBorder="1" applyAlignment="1">
      <alignment horizontal="center" vertical="center" wrapText="1"/>
      <protection/>
    </xf>
    <xf numFmtId="9" fontId="6" fillId="36" borderId="17" xfId="56" applyNumberFormat="1" applyFont="1" applyFill="1" applyBorder="1" applyAlignment="1">
      <alignment horizontal="center" vertical="center" wrapText="1"/>
      <protection/>
    </xf>
    <xf numFmtId="167" fontId="6" fillId="36" borderId="16" xfId="56" applyNumberFormat="1" applyFont="1" applyFill="1" applyBorder="1" applyAlignment="1">
      <alignment horizontal="center" vertical="center" wrapText="1"/>
      <protection/>
    </xf>
    <xf numFmtId="165" fontId="6" fillId="36" borderId="16" xfId="59" applyNumberFormat="1" applyFont="1" applyFill="1" applyBorder="1" applyAlignment="1" applyProtection="1">
      <alignment horizontal="center" vertical="center" wrapText="1"/>
      <protection/>
    </xf>
    <xf numFmtId="0" fontId="6" fillId="35" borderId="10" xfId="58" applyFont="1" applyFill="1" applyBorder="1" applyAlignment="1">
      <alignment horizontal="center" vertical="center" wrapText="1"/>
      <protection/>
    </xf>
    <xf numFmtId="0" fontId="7" fillId="35" borderId="10" xfId="58" applyFont="1" applyFill="1" applyBorder="1" applyAlignment="1">
      <alignment horizontal="center" vertical="center" wrapText="1"/>
      <protection/>
    </xf>
    <xf numFmtId="165" fontId="6" fillId="35" borderId="11" xfId="58" applyNumberFormat="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vertical="center" wrapText="1"/>
    </xf>
    <xf numFmtId="172" fontId="8" fillId="0" borderId="0" xfId="0" applyNumberFormat="1" applyFont="1" applyFill="1" applyBorder="1" applyAlignment="1">
      <alignment vertical="center" wrapText="1"/>
    </xf>
    <xf numFmtId="167" fontId="8" fillId="0" borderId="23" xfId="0" applyNumberFormat="1" applyFont="1" applyBorder="1" applyAlignment="1">
      <alignment horizontal="center" vertical="center"/>
    </xf>
    <xf numFmtId="4" fontId="6" fillId="37" borderId="16" xfId="56" applyNumberFormat="1" applyFont="1" applyFill="1" applyBorder="1" applyAlignment="1">
      <alignment vertical="center"/>
      <protection/>
    </xf>
    <xf numFmtId="4" fontId="6" fillId="37" borderId="25" xfId="56" applyNumberFormat="1" applyFont="1" applyFill="1" applyBorder="1" applyAlignment="1">
      <alignment vertical="center" wrapText="1"/>
      <protection/>
    </xf>
    <xf numFmtId="4" fontId="6" fillId="37" borderId="25" xfId="56" applyNumberFormat="1" applyFont="1" applyFill="1" applyBorder="1" applyAlignment="1">
      <alignment vertical="center"/>
      <protection/>
    </xf>
    <xf numFmtId="165" fontId="6" fillId="0" borderId="0" xfId="58" applyNumberFormat="1" applyFont="1" applyFill="1" applyBorder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right" vertical="center" wrapText="1"/>
      <protection/>
    </xf>
    <xf numFmtId="0" fontId="64" fillId="0" borderId="26" xfId="60" applyFont="1" applyFill="1" applyBorder="1" applyAlignment="1">
      <alignment horizontal="center" vertical="center" wrapText="1"/>
      <protection/>
    </xf>
    <xf numFmtId="0" fontId="64" fillId="0" borderId="26" xfId="57" applyFont="1" applyBorder="1" applyAlignment="1">
      <alignment vertical="center" wrapText="1"/>
      <protection/>
    </xf>
    <xf numFmtId="170" fontId="64" fillId="0" borderId="26" xfId="60" applyNumberFormat="1" applyFont="1" applyFill="1" applyBorder="1" applyAlignment="1">
      <alignment horizontal="center" vertical="center" wrapText="1"/>
      <protection/>
    </xf>
    <xf numFmtId="3" fontId="65" fillId="0" borderId="26" xfId="60" applyNumberFormat="1" applyFont="1" applyFill="1" applyBorder="1" applyAlignment="1">
      <alignment horizontal="center" vertical="center" wrapText="1"/>
      <protection/>
    </xf>
    <xf numFmtId="167" fontId="64" fillId="0" borderId="26" xfId="57" applyNumberFormat="1" applyFont="1" applyFill="1" applyBorder="1" applyAlignment="1">
      <alignment horizontal="center" vertical="center"/>
      <protection/>
    </xf>
    <xf numFmtId="0" fontId="64" fillId="0" borderId="26" xfId="57" applyFont="1" applyBorder="1" applyAlignment="1">
      <alignment horizontal="left" vertical="center" wrapText="1"/>
      <protection/>
    </xf>
    <xf numFmtId="167" fontId="65" fillId="0" borderId="26" xfId="57" applyNumberFormat="1" applyFont="1" applyFill="1" applyBorder="1" applyAlignment="1">
      <alignment horizontal="center" vertical="center"/>
      <protection/>
    </xf>
    <xf numFmtId="0" fontId="64" fillId="0" borderId="27" xfId="60" applyFont="1" applyFill="1" applyBorder="1" applyAlignment="1">
      <alignment horizontal="center" vertical="center" wrapText="1"/>
      <protection/>
    </xf>
    <xf numFmtId="170" fontId="64" fillId="0" borderId="27" xfId="60" applyNumberFormat="1" applyFont="1" applyFill="1" applyBorder="1" applyAlignment="1">
      <alignment horizontal="center" vertical="center" wrapText="1"/>
      <protection/>
    </xf>
    <xf numFmtId="3" fontId="65" fillId="0" borderId="27" xfId="60" applyNumberFormat="1" applyFont="1" applyFill="1" applyBorder="1" applyAlignment="1">
      <alignment horizontal="center" vertical="center" wrapText="1"/>
      <protection/>
    </xf>
    <xf numFmtId="167" fontId="64" fillId="0" borderId="27" xfId="57" applyNumberFormat="1" applyFont="1" applyFill="1" applyBorder="1" applyAlignment="1">
      <alignment horizontal="center" vertical="center"/>
      <protection/>
    </xf>
    <xf numFmtId="0" fontId="65" fillId="0" borderId="0" xfId="60" applyFont="1" applyFill="1" applyBorder="1" applyAlignment="1">
      <alignment vertical="center" wrapText="1"/>
      <protection/>
    </xf>
    <xf numFmtId="0" fontId="65" fillId="38" borderId="28" xfId="60" applyFont="1" applyFill="1" applyBorder="1" applyAlignment="1">
      <alignment horizontal="center" vertical="center" wrapText="1"/>
      <protection/>
    </xf>
    <xf numFmtId="180" fontId="65" fillId="38" borderId="28" xfId="60" applyNumberFormat="1" applyFont="1" applyFill="1" applyBorder="1" applyAlignment="1">
      <alignment horizontal="center" vertical="center" wrapText="1"/>
      <protection/>
    </xf>
    <xf numFmtId="1" fontId="65" fillId="38" borderId="28" xfId="60" applyNumberFormat="1" applyFont="1" applyFill="1" applyBorder="1" applyAlignment="1">
      <alignment horizontal="center" vertical="center" wrapText="1"/>
      <protection/>
    </xf>
    <xf numFmtId="165" fontId="6" fillId="35" borderId="13" xfId="58" applyNumberFormat="1" applyFont="1" applyFill="1" applyBorder="1" applyAlignment="1">
      <alignment horizontal="center" vertical="center" wrapText="1"/>
      <protection/>
    </xf>
    <xf numFmtId="0" fontId="64" fillId="0" borderId="0" xfId="57" applyFont="1" applyBorder="1" applyAlignment="1">
      <alignment vertical="center" wrapText="1"/>
      <protection/>
    </xf>
    <xf numFmtId="0" fontId="64" fillId="0" borderId="0" xfId="57" applyFont="1" applyBorder="1" applyAlignment="1">
      <alignment vertical="center"/>
      <protection/>
    </xf>
    <xf numFmtId="165" fontId="6" fillId="35" borderId="22" xfId="59" applyNumberFormat="1" applyFont="1" applyFill="1" applyBorder="1" applyAlignment="1" applyProtection="1">
      <alignment horizontal="center" vertical="center" wrapText="1"/>
      <protection/>
    </xf>
    <xf numFmtId="167" fontId="64" fillId="0" borderId="16" xfId="57" applyNumberFormat="1" applyFont="1" applyBorder="1" applyAlignment="1">
      <alignment horizontal="center" vertical="center"/>
      <protection/>
    </xf>
    <xf numFmtId="1" fontId="64" fillId="0" borderId="26" xfId="57" applyNumberFormat="1" applyFont="1" applyBorder="1" applyAlignment="1">
      <alignment horizontal="center" vertical="center"/>
      <protection/>
    </xf>
    <xf numFmtId="175" fontId="64" fillId="0" borderId="29" xfId="57" applyNumberFormat="1" applyFont="1" applyBorder="1" applyAlignment="1">
      <alignment horizontal="center" vertical="center"/>
      <protection/>
    </xf>
    <xf numFmtId="175" fontId="65" fillId="0" borderId="29" xfId="57" applyNumberFormat="1" applyFont="1" applyBorder="1" applyAlignment="1">
      <alignment horizontal="center" vertical="center"/>
      <protection/>
    </xf>
    <xf numFmtId="0" fontId="64" fillId="0" borderId="27" xfId="57" applyFont="1" applyBorder="1" applyAlignment="1">
      <alignment horizontal="left" vertical="center" wrapText="1"/>
      <protection/>
    </xf>
    <xf numFmtId="167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5" fontId="6" fillId="0" borderId="16" xfId="58" applyNumberFormat="1" applyFont="1" applyFill="1" applyBorder="1" applyAlignment="1">
      <alignment horizontal="center" vertical="center" wrapText="1"/>
      <protection/>
    </xf>
    <xf numFmtId="0" fontId="6" fillId="36" borderId="13" xfId="58" applyFont="1" applyFill="1" applyBorder="1" applyAlignment="1">
      <alignment horizontal="right" vertical="center" wrapText="1"/>
      <protection/>
    </xf>
    <xf numFmtId="0" fontId="65" fillId="38" borderId="16" xfId="60" applyFont="1" applyFill="1" applyBorder="1" applyAlignment="1">
      <alignment horizontal="center" vertical="center" wrapText="1"/>
      <protection/>
    </xf>
    <xf numFmtId="0" fontId="64" fillId="0" borderId="30" xfId="60" applyFont="1" applyFill="1" applyBorder="1" applyAlignment="1">
      <alignment horizontal="left" vertical="center" wrapText="1"/>
      <protection/>
    </xf>
    <xf numFmtId="0" fontId="64" fillId="0" borderId="31" xfId="60" applyFont="1" applyFill="1" applyBorder="1" applyAlignment="1">
      <alignment horizontal="left" vertical="center" wrapText="1"/>
      <protection/>
    </xf>
    <xf numFmtId="0" fontId="64" fillId="0" borderId="32" xfId="60" applyFont="1" applyFill="1" applyBorder="1" applyAlignment="1">
      <alignment horizontal="left" vertical="center" wrapText="1"/>
      <protection/>
    </xf>
    <xf numFmtId="167" fontId="64" fillId="0" borderId="33" xfId="57" applyNumberFormat="1" applyFont="1" applyFill="1" applyBorder="1" applyAlignment="1">
      <alignment horizontal="center" vertical="center"/>
      <protection/>
    </xf>
    <xf numFmtId="167" fontId="64" fillId="0" borderId="0" xfId="57" applyNumberFormat="1" applyFont="1" applyFill="1" applyBorder="1" applyAlignment="1">
      <alignment horizontal="center" vertical="center"/>
      <protection/>
    </xf>
    <xf numFmtId="167" fontId="64" fillId="0" borderId="34" xfId="57" applyNumberFormat="1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6" fillId="0" borderId="15" xfId="56" applyFont="1" applyFill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horizontal="left" vertical="center" wrapText="1"/>
      <protection/>
    </xf>
    <xf numFmtId="0" fontId="6" fillId="0" borderId="19" xfId="56" applyFont="1" applyFill="1" applyBorder="1" applyAlignment="1">
      <alignment horizontal="left" vertical="center" wrapText="1"/>
      <protection/>
    </xf>
    <xf numFmtId="0" fontId="6" fillId="36" borderId="19" xfId="56" applyFont="1" applyFill="1" applyBorder="1" applyAlignment="1">
      <alignment horizontal="center" vertical="center" wrapText="1"/>
      <protection/>
    </xf>
    <xf numFmtId="0" fontId="6" fillId="36" borderId="18" xfId="56" applyFont="1" applyFill="1" applyBorder="1" applyAlignment="1">
      <alignment horizontal="center" vertical="center" wrapText="1"/>
      <protection/>
    </xf>
    <xf numFmtId="0" fontId="6" fillId="36" borderId="35" xfId="56" applyFont="1" applyFill="1" applyBorder="1" applyAlignment="1">
      <alignment horizontal="center" vertical="center" wrapText="1"/>
      <protection/>
    </xf>
    <xf numFmtId="0" fontId="6" fillId="39" borderId="10" xfId="58" applyFont="1" applyFill="1" applyBorder="1" applyAlignment="1">
      <alignment horizontal="center" vertical="center" wrapText="1"/>
      <protection/>
    </xf>
    <xf numFmtId="0" fontId="6" fillId="36" borderId="19" xfId="58" applyFont="1" applyFill="1" applyBorder="1" applyAlignment="1">
      <alignment horizontal="right" vertical="center" wrapText="1"/>
      <protection/>
    </xf>
    <xf numFmtId="0" fontId="6" fillId="0" borderId="36" xfId="56" applyFont="1" applyFill="1" applyBorder="1" applyAlignment="1">
      <alignment horizontal="left" vertical="center"/>
      <protection/>
    </xf>
    <xf numFmtId="0" fontId="6" fillId="0" borderId="0" xfId="56" applyFont="1" applyFill="1" applyBorder="1" applyAlignment="1">
      <alignment horizontal="left" vertical="center"/>
      <protection/>
    </xf>
    <xf numFmtId="0" fontId="6" fillId="0" borderId="37" xfId="56" applyFont="1" applyFill="1" applyBorder="1" applyAlignment="1">
      <alignment horizontal="left" vertical="center"/>
      <protection/>
    </xf>
    <xf numFmtId="0" fontId="6" fillId="33" borderId="30" xfId="58" applyFont="1" applyFill="1" applyBorder="1" applyAlignment="1">
      <alignment horizontal="left" vertical="center" wrapText="1"/>
      <protection/>
    </xf>
    <xf numFmtId="0" fontId="6" fillId="33" borderId="31" xfId="58" applyFont="1" applyFill="1" applyBorder="1" applyAlignment="1">
      <alignment horizontal="left" vertical="center" wrapText="1"/>
      <protection/>
    </xf>
    <xf numFmtId="0" fontId="6" fillId="33" borderId="32" xfId="58" applyFont="1" applyFill="1" applyBorder="1" applyAlignment="1">
      <alignment horizontal="left" vertical="center" wrapText="1"/>
      <protection/>
    </xf>
    <xf numFmtId="0" fontId="6" fillId="39" borderId="13" xfId="59" applyFont="1" applyFill="1" applyBorder="1" applyAlignment="1" applyProtection="1">
      <alignment horizontal="center" vertical="center" wrapText="1"/>
      <protection/>
    </xf>
    <xf numFmtId="0" fontId="6" fillId="33" borderId="10" xfId="56" applyFont="1" applyFill="1" applyBorder="1" applyAlignment="1">
      <alignment horizontal="left" vertical="center"/>
      <protection/>
    </xf>
    <xf numFmtId="0" fontId="8" fillId="0" borderId="21" xfId="56" applyFont="1" applyFill="1" applyBorder="1">
      <alignment/>
      <protection/>
    </xf>
    <xf numFmtId="4" fontId="6" fillId="36" borderId="16" xfId="56" applyNumberFormat="1" applyFont="1" applyFill="1" applyBorder="1" applyAlignment="1">
      <alignment horizontal="center" vertical="center"/>
      <protection/>
    </xf>
    <xf numFmtId="1" fontId="6" fillId="0" borderId="10" xfId="56" applyNumberFormat="1" applyFont="1" applyFill="1" applyBorder="1" applyAlignment="1">
      <alignment horizontal="right" vertical="center"/>
      <protection/>
    </xf>
    <xf numFmtId="0" fontId="8" fillId="0" borderId="17" xfId="56" applyFont="1" applyFill="1" applyBorder="1">
      <alignment/>
      <protection/>
    </xf>
    <xf numFmtId="0" fontId="13" fillId="0" borderId="10" xfId="56" applyFont="1" applyFill="1" applyBorder="1" applyAlignment="1">
      <alignment horizontal="center" vertical="center"/>
      <protection/>
    </xf>
    <xf numFmtId="0" fontId="7" fillId="0" borderId="10" xfId="56" applyFont="1" applyFill="1" applyBorder="1" applyAlignment="1">
      <alignment horizontal="center" vertical="center"/>
      <protection/>
    </xf>
    <xf numFmtId="0" fontId="7" fillId="0" borderId="13" xfId="56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/>
      <protection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 2" xfId="45"/>
    <cellStyle name="Heading1" xfId="46"/>
    <cellStyle name="Heading1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_Arkusz1" xfId="58"/>
    <cellStyle name="Normalny_Arkusz1 2" xfId="59"/>
    <cellStyle name="Normalny_Arkusz1 3" xfId="60"/>
    <cellStyle name="Obliczenia" xfId="61"/>
    <cellStyle name="Percent" xfId="62"/>
    <cellStyle name="Procentowy 2" xfId="63"/>
    <cellStyle name="Result" xfId="64"/>
    <cellStyle name="Result 2" xfId="65"/>
    <cellStyle name="Result2" xfId="66"/>
    <cellStyle name="Result2 2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101" zoomScaleNormal="101" zoomScalePageLayoutView="0" workbookViewId="0" topLeftCell="A1">
      <selection activeCell="A1" sqref="A1:K1"/>
    </sheetView>
  </sheetViews>
  <sheetFormatPr defaultColWidth="10.796875" defaultRowHeight="28.5" customHeight="1"/>
  <cols>
    <col min="1" max="1" width="3.69921875" style="0" customWidth="1"/>
    <col min="2" max="2" width="33.3984375" style="0" customWidth="1"/>
    <col min="3" max="3" width="13.3984375" style="0" customWidth="1"/>
    <col min="4" max="4" width="9.69921875" style="0" customWidth="1"/>
    <col min="5" max="5" width="8.8984375" style="0" customWidth="1"/>
    <col min="6" max="6" width="11.09765625" style="0" customWidth="1"/>
    <col min="7" max="7" width="10.59765625" style="0" customWidth="1"/>
    <col min="8" max="8" width="15.19921875" style="0" customWidth="1"/>
    <col min="9" max="9" width="9.8984375" style="0" customWidth="1"/>
    <col min="10" max="10" width="16" style="0" customWidth="1"/>
    <col min="11" max="11" width="17.5" style="0" customWidth="1"/>
    <col min="12" max="12" width="8.59765625" style="0" customWidth="1"/>
    <col min="13" max="16384" width="10.69921875" style="0" customWidth="1"/>
  </cols>
  <sheetData>
    <row r="1" spans="1:12" ht="72.75" customHeight="1">
      <c r="A1" s="206" t="s">
        <v>88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  <c r="L1" s="79"/>
    </row>
    <row r="2" spans="1:11" ht="37.5" customHeight="1">
      <c r="A2" s="209" t="s">
        <v>66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74.25" customHeight="1">
      <c r="A3" s="125" t="s">
        <v>7</v>
      </c>
      <c r="B3" s="125" t="s">
        <v>8</v>
      </c>
      <c r="C3" s="126" t="s">
        <v>69</v>
      </c>
      <c r="D3" s="127" t="s">
        <v>9</v>
      </c>
      <c r="E3" s="127" t="s">
        <v>0</v>
      </c>
      <c r="F3" s="127" t="s">
        <v>10</v>
      </c>
      <c r="G3" s="128" t="s">
        <v>1</v>
      </c>
      <c r="H3" s="129" t="s">
        <v>2</v>
      </c>
      <c r="I3" s="130" t="s">
        <v>3</v>
      </c>
      <c r="J3" s="131" t="s">
        <v>4</v>
      </c>
      <c r="K3" s="132" t="s">
        <v>5</v>
      </c>
    </row>
    <row r="4" spans="1:11" ht="33" customHeight="1">
      <c r="A4" s="1" t="s">
        <v>11</v>
      </c>
      <c r="B4" s="210" t="s">
        <v>12</v>
      </c>
      <c r="C4" s="210"/>
      <c r="D4" s="210"/>
      <c r="E4" s="210"/>
      <c r="F4" s="210"/>
      <c r="G4" s="210"/>
      <c r="H4" s="210"/>
      <c r="I4" s="210"/>
      <c r="J4" s="210"/>
      <c r="K4" s="2"/>
    </row>
    <row r="5" spans="1:11" ht="65.25" customHeight="1">
      <c r="A5" s="3">
        <v>1</v>
      </c>
      <c r="B5" s="4" t="s">
        <v>13</v>
      </c>
      <c r="C5" s="3">
        <v>4032</v>
      </c>
      <c r="D5" s="5" t="s">
        <v>14</v>
      </c>
      <c r="E5" s="5" t="s">
        <v>33</v>
      </c>
      <c r="F5" s="6">
        <v>14</v>
      </c>
      <c r="G5" s="7"/>
      <c r="H5" s="119">
        <f>F5*G5</f>
        <v>0</v>
      </c>
      <c r="I5" s="4"/>
      <c r="J5" s="8">
        <f>H5+(H5*I5/100)</f>
        <v>0</v>
      </c>
      <c r="K5" s="82"/>
    </row>
    <row r="6" spans="1:11" ht="71.25" customHeight="1">
      <c r="A6" s="3">
        <v>2</v>
      </c>
      <c r="B6" s="83" t="s">
        <v>15</v>
      </c>
      <c r="C6" s="13">
        <v>2592</v>
      </c>
      <c r="D6" s="5" t="s">
        <v>14</v>
      </c>
      <c r="E6" s="5" t="s">
        <v>33</v>
      </c>
      <c r="F6" s="6">
        <v>9</v>
      </c>
      <c r="G6" s="7"/>
      <c r="H6" s="119">
        <f>F6*G6</f>
        <v>0</v>
      </c>
      <c r="I6" s="4"/>
      <c r="J6" s="8">
        <f>H6+(H6*I6/100)</f>
        <v>0</v>
      </c>
      <c r="K6" s="82"/>
    </row>
    <row r="7" spans="1:13" ht="84" customHeight="1">
      <c r="A7" s="3">
        <v>3</v>
      </c>
      <c r="B7" s="83" t="s">
        <v>75</v>
      </c>
      <c r="C7" s="13">
        <v>2016</v>
      </c>
      <c r="D7" s="5" t="s">
        <v>14</v>
      </c>
      <c r="E7" s="5" t="s">
        <v>33</v>
      </c>
      <c r="F7" s="6">
        <v>7</v>
      </c>
      <c r="G7" s="7"/>
      <c r="H7" s="119">
        <f>F7*G7</f>
        <v>0</v>
      </c>
      <c r="I7" s="4"/>
      <c r="J7" s="8">
        <f>H7+(H7*I7/100)</f>
        <v>0</v>
      </c>
      <c r="K7" s="82"/>
      <c r="M7" s="29"/>
    </row>
    <row r="8" spans="1:11" ht="37.5" customHeight="1">
      <c r="A8" s="1" t="s">
        <v>16</v>
      </c>
      <c r="B8" s="10" t="s">
        <v>17</v>
      </c>
      <c r="C8" s="211"/>
      <c r="D8" s="211"/>
      <c r="E8" s="211"/>
      <c r="F8" s="211"/>
      <c r="G8" s="211"/>
      <c r="H8" s="120" t="s">
        <v>6</v>
      </c>
      <c r="I8" s="84"/>
      <c r="J8" s="85" t="s">
        <v>6</v>
      </c>
      <c r="K8" s="86"/>
    </row>
    <row r="9" spans="1:11" ht="48" customHeight="1">
      <c r="A9" s="3">
        <v>1</v>
      </c>
      <c r="B9" s="11" t="s">
        <v>18</v>
      </c>
      <c r="C9" s="3">
        <v>5760</v>
      </c>
      <c r="D9" s="5" t="s">
        <v>14</v>
      </c>
      <c r="E9" s="5" t="s">
        <v>33</v>
      </c>
      <c r="F9" s="12">
        <v>20</v>
      </c>
      <c r="G9" s="7"/>
      <c r="H9" s="119">
        <f>F9*G9</f>
        <v>0</v>
      </c>
      <c r="I9" s="13"/>
      <c r="J9" s="8">
        <f>H9+(H9*I9/100)</f>
        <v>0</v>
      </c>
      <c r="K9" s="82"/>
    </row>
    <row r="10" spans="1:11" ht="47.25" customHeight="1">
      <c r="A10" s="3">
        <v>2</v>
      </c>
      <c r="B10" s="14" t="s">
        <v>19</v>
      </c>
      <c r="C10" s="3">
        <v>36</v>
      </c>
      <c r="D10" s="115" t="s">
        <v>41</v>
      </c>
      <c r="E10" s="5" t="s">
        <v>33</v>
      </c>
      <c r="F10" s="12">
        <v>3</v>
      </c>
      <c r="G10" s="7"/>
      <c r="H10" s="119">
        <f>F10*G10</f>
        <v>0</v>
      </c>
      <c r="I10" s="13"/>
      <c r="J10" s="8">
        <f>H10+(H10*I10/100)</f>
        <v>0</v>
      </c>
      <c r="K10" s="82"/>
    </row>
    <row r="11" spans="1:11" ht="42" customHeight="1">
      <c r="A11" s="15" t="s">
        <v>21</v>
      </c>
      <c r="B11" s="194" t="s">
        <v>22</v>
      </c>
      <c r="C11" s="194"/>
      <c r="D11" s="194"/>
      <c r="E11" s="194"/>
      <c r="F11" s="194"/>
      <c r="G11" s="194"/>
      <c r="H11" s="121" t="s">
        <v>6</v>
      </c>
      <c r="I11" s="87"/>
      <c r="J11" s="8"/>
      <c r="K11" s="86"/>
    </row>
    <row r="12" spans="1:11" ht="73.5" customHeight="1">
      <c r="A12" s="16">
        <v>1</v>
      </c>
      <c r="B12" s="11" t="s">
        <v>23</v>
      </c>
      <c r="C12" s="110">
        <v>288</v>
      </c>
      <c r="D12" s="111" t="s">
        <v>20</v>
      </c>
      <c r="E12" s="5" t="s">
        <v>33</v>
      </c>
      <c r="F12" s="112">
        <v>6</v>
      </c>
      <c r="G12" s="113"/>
      <c r="H12" s="122">
        <f>F12*G12</f>
        <v>0</v>
      </c>
      <c r="I12" s="114"/>
      <c r="J12" s="8">
        <f>H12+(H12*I12/100)</f>
        <v>0</v>
      </c>
      <c r="K12" s="88"/>
    </row>
    <row r="13" spans="1:11" ht="30.75" customHeight="1">
      <c r="A13" s="213" t="s">
        <v>24</v>
      </c>
      <c r="B13" s="213"/>
      <c r="C13" s="213"/>
      <c r="D13" s="213"/>
      <c r="E13" s="213"/>
      <c r="F13" s="213"/>
      <c r="G13" s="213"/>
      <c r="H13" s="123">
        <f>SUM(H5:H12)</f>
        <v>0</v>
      </c>
      <c r="I13" s="30" t="s">
        <v>6</v>
      </c>
      <c r="J13" s="123">
        <f>SUM(J5:J12)</f>
        <v>0</v>
      </c>
      <c r="K13" s="86"/>
    </row>
    <row r="14" spans="1:11" ht="15.75" customHeight="1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</row>
    <row r="15" spans="1:11" ht="75.75" customHeight="1">
      <c r="A15" s="133" t="s">
        <v>25</v>
      </c>
      <c r="B15" s="134" t="s">
        <v>26</v>
      </c>
      <c r="C15" s="134" t="s">
        <v>27</v>
      </c>
      <c r="D15" s="135" t="s">
        <v>74</v>
      </c>
      <c r="E15" s="136" t="s">
        <v>1</v>
      </c>
      <c r="F15" s="128" t="s">
        <v>2</v>
      </c>
      <c r="G15" s="137" t="s">
        <v>3</v>
      </c>
      <c r="H15" s="128" t="s">
        <v>4</v>
      </c>
      <c r="I15" s="138" t="s">
        <v>5</v>
      </c>
      <c r="J15" s="89"/>
      <c r="K15" s="81"/>
    </row>
    <row r="16" spans="1:11" ht="31.5" customHeight="1">
      <c r="A16" s="18" t="s">
        <v>11</v>
      </c>
      <c r="B16" s="194" t="s">
        <v>28</v>
      </c>
      <c r="C16" s="194"/>
      <c r="D16" s="194"/>
      <c r="E16" s="194"/>
      <c r="F16" s="194"/>
      <c r="G16" s="194"/>
      <c r="H16" s="194"/>
      <c r="I16" s="195"/>
      <c r="J16" s="90"/>
      <c r="K16" s="81"/>
    </row>
    <row r="17" spans="1:11" ht="60.75" customHeight="1">
      <c r="A17" s="19">
        <v>1</v>
      </c>
      <c r="B17" s="83" t="s">
        <v>29</v>
      </c>
      <c r="C17" s="91" t="s">
        <v>30</v>
      </c>
      <c r="D17" s="215">
        <v>6</v>
      </c>
      <c r="E17" s="92"/>
      <c r="F17" s="26">
        <f>D17*E17</f>
        <v>0</v>
      </c>
      <c r="G17" s="31"/>
      <c r="H17" s="93">
        <f>F17+(F17*G17/100)</f>
        <v>0</v>
      </c>
      <c r="I17" s="34" t="s">
        <v>6</v>
      </c>
      <c r="J17" s="32"/>
      <c r="K17" s="81"/>
    </row>
    <row r="18" spans="1:11" ht="66.75" customHeight="1">
      <c r="A18" s="19">
        <v>2</v>
      </c>
      <c r="B18" s="94" t="s">
        <v>67</v>
      </c>
      <c r="C18" s="91" t="s">
        <v>30</v>
      </c>
      <c r="D18" s="215">
        <v>6</v>
      </c>
      <c r="E18" s="26"/>
      <c r="F18" s="26">
        <f>D18*E18</f>
        <v>0</v>
      </c>
      <c r="G18" s="31"/>
      <c r="H18" s="93">
        <f>F18+(F18*G18/100)</f>
        <v>0</v>
      </c>
      <c r="I18" s="34" t="s">
        <v>6</v>
      </c>
      <c r="J18" s="80" t="s">
        <v>6</v>
      </c>
      <c r="K18" s="81" t="s">
        <v>6</v>
      </c>
    </row>
    <row r="19" spans="1:11" ht="66.75" customHeight="1">
      <c r="A19" s="19">
        <v>3</v>
      </c>
      <c r="B19" s="21" t="s">
        <v>31</v>
      </c>
      <c r="C19" s="22" t="s">
        <v>30</v>
      </c>
      <c r="D19" s="216">
        <v>39</v>
      </c>
      <c r="E19" s="20"/>
      <c r="F19" s="26">
        <f>D19*E19</f>
        <v>0</v>
      </c>
      <c r="G19" s="9"/>
      <c r="H19" s="93">
        <f>F19+(F19*G19/100)</f>
        <v>0</v>
      </c>
      <c r="I19" s="51" t="s">
        <v>6</v>
      </c>
      <c r="J19" s="32"/>
      <c r="K19" s="17"/>
    </row>
    <row r="20" spans="1:11" ht="31.5" customHeight="1">
      <c r="A20" s="1" t="s">
        <v>16</v>
      </c>
      <c r="B20" s="10" t="s">
        <v>32</v>
      </c>
      <c r="C20" s="23"/>
      <c r="D20" s="23"/>
      <c r="E20" s="23"/>
      <c r="F20" s="45"/>
      <c r="G20" s="45"/>
      <c r="H20" s="43"/>
      <c r="I20" s="52"/>
      <c r="J20" s="33"/>
      <c r="K20" s="17"/>
    </row>
    <row r="21" spans="1:12" ht="60" customHeight="1">
      <c r="A21" s="3">
        <v>1</v>
      </c>
      <c r="B21" s="14" t="s">
        <v>68</v>
      </c>
      <c r="C21" s="13" t="s">
        <v>33</v>
      </c>
      <c r="D21" s="217">
        <v>60</v>
      </c>
      <c r="E21" s="48"/>
      <c r="F21" s="49">
        <f>D21*E21</f>
        <v>0</v>
      </c>
      <c r="G21" s="47"/>
      <c r="H21" s="50">
        <f>F21+(F21*G21/100)</f>
        <v>0</v>
      </c>
      <c r="I21" s="41"/>
      <c r="J21" s="32"/>
      <c r="K21" s="17"/>
      <c r="L21" s="35" t="s">
        <v>6</v>
      </c>
    </row>
    <row r="22" spans="1:12" ht="61.5" customHeight="1">
      <c r="A22" s="3">
        <v>2</v>
      </c>
      <c r="B22" s="24" t="s">
        <v>34</v>
      </c>
      <c r="C22" s="13" t="s">
        <v>33</v>
      </c>
      <c r="D22" s="217">
        <v>37</v>
      </c>
      <c r="E22" s="48"/>
      <c r="F22" s="49">
        <f>D22*E22</f>
        <v>0</v>
      </c>
      <c r="G22" s="47"/>
      <c r="H22" s="50">
        <f>F22+(F22*G22/100)</f>
        <v>0</v>
      </c>
      <c r="I22" s="41"/>
      <c r="J22" s="32"/>
      <c r="K22" s="17"/>
      <c r="L22" s="35" t="s">
        <v>6</v>
      </c>
    </row>
    <row r="23" spans="1:11" ht="50.25" customHeight="1">
      <c r="A23" s="1" t="s">
        <v>21</v>
      </c>
      <c r="B23" s="196" t="s">
        <v>35</v>
      </c>
      <c r="C23" s="196"/>
      <c r="D23" s="196"/>
      <c r="E23" s="196"/>
      <c r="F23" s="197"/>
      <c r="G23" s="53"/>
      <c r="H23" s="46"/>
      <c r="I23" s="44" t="s">
        <v>6</v>
      </c>
      <c r="J23" s="42"/>
      <c r="K23" s="17"/>
    </row>
    <row r="24" spans="1:17" ht="53.25" customHeight="1">
      <c r="A24" s="19">
        <v>1</v>
      </c>
      <c r="B24" s="116" t="s">
        <v>70</v>
      </c>
      <c r="C24" s="25" t="s">
        <v>33</v>
      </c>
      <c r="D24" s="217">
        <v>43</v>
      </c>
      <c r="E24" s="26"/>
      <c r="F24" s="36">
        <f>D24*E24</f>
        <v>0</v>
      </c>
      <c r="G24" s="47"/>
      <c r="H24" s="38">
        <f>F24+(F24*G24/100)</f>
        <v>0</v>
      </c>
      <c r="I24" s="41" t="s">
        <v>6</v>
      </c>
      <c r="J24" s="32"/>
      <c r="K24" s="17"/>
      <c r="L24" t="s">
        <v>6</v>
      </c>
      <c r="M24" s="35" t="s">
        <v>6</v>
      </c>
      <c r="O24" s="89" t="s">
        <v>6</v>
      </c>
      <c r="P24" s="89"/>
      <c r="Q24" s="89"/>
    </row>
    <row r="25" spans="1:11" ht="54.75" customHeight="1">
      <c r="A25" s="19">
        <v>2</v>
      </c>
      <c r="B25" s="95" t="s">
        <v>42</v>
      </c>
      <c r="C25" s="27" t="s">
        <v>33</v>
      </c>
      <c r="D25" s="216">
        <v>25</v>
      </c>
      <c r="E25" s="8"/>
      <c r="F25" s="37">
        <f>D25*E25</f>
        <v>0</v>
      </c>
      <c r="G25" s="124"/>
      <c r="H25" s="50">
        <f>F25+(F25*G25/100)</f>
        <v>0</v>
      </c>
      <c r="I25" s="41" t="s">
        <v>6</v>
      </c>
      <c r="J25" s="32"/>
      <c r="K25" s="17"/>
    </row>
    <row r="26" spans="1:9" ht="45" customHeight="1">
      <c r="A26" s="142" t="s">
        <v>44</v>
      </c>
      <c r="B26" s="203" t="s">
        <v>76</v>
      </c>
      <c r="C26" s="204"/>
      <c r="D26" s="204"/>
      <c r="E26" s="204"/>
      <c r="F26" s="204"/>
      <c r="G26" s="204"/>
      <c r="H26" s="204"/>
      <c r="I26" s="205"/>
    </row>
    <row r="27" spans="1:9" ht="89.25" customHeight="1">
      <c r="A27" s="141" t="s">
        <v>25</v>
      </c>
      <c r="B27" s="139" t="s">
        <v>36</v>
      </c>
      <c r="C27" s="140" t="s">
        <v>0</v>
      </c>
      <c r="D27" s="140" t="s">
        <v>37</v>
      </c>
      <c r="E27" s="143" t="s">
        <v>38</v>
      </c>
      <c r="F27" s="144" t="s">
        <v>2</v>
      </c>
      <c r="G27" s="145" t="s">
        <v>3</v>
      </c>
      <c r="H27" s="146" t="s">
        <v>4</v>
      </c>
      <c r="I27" s="147" t="s">
        <v>5</v>
      </c>
    </row>
    <row r="28" spans="1:14" ht="94.5" customHeight="1">
      <c r="A28" s="13">
        <v>1</v>
      </c>
      <c r="B28" s="14" t="s">
        <v>39</v>
      </c>
      <c r="C28" s="105" t="s">
        <v>43</v>
      </c>
      <c r="D28" s="218">
        <v>36</v>
      </c>
      <c r="E28" s="106"/>
      <c r="F28" s="107">
        <f>D28*E28</f>
        <v>0</v>
      </c>
      <c r="G28" s="108"/>
      <c r="H28" s="109">
        <f>F28+(F28*G28/100)</f>
        <v>0</v>
      </c>
      <c r="I28" s="41" t="s">
        <v>6</v>
      </c>
      <c r="J28" s="39"/>
      <c r="K28" s="81" t="s">
        <v>6</v>
      </c>
      <c r="L28" s="89"/>
      <c r="M28" s="89"/>
      <c r="N28" s="89"/>
    </row>
    <row r="29" spans="1:11" ht="39.75" customHeight="1">
      <c r="A29" s="212" t="s">
        <v>40</v>
      </c>
      <c r="B29" s="212"/>
      <c r="C29" s="212"/>
      <c r="D29" s="212"/>
      <c r="E29" s="212"/>
      <c r="F29" s="154">
        <f>SUM(F17:F28)</f>
        <v>0</v>
      </c>
      <c r="G29" s="118" t="s">
        <v>45</v>
      </c>
      <c r="H29" s="154">
        <f>SUM(H17:H28)</f>
        <v>0</v>
      </c>
      <c r="I29" s="54" t="s">
        <v>6</v>
      </c>
      <c r="J29" s="40" t="s">
        <v>6</v>
      </c>
      <c r="K29" s="17"/>
    </row>
    <row r="30" spans="1:11" ht="41.25" customHeight="1">
      <c r="A30" s="198" t="s">
        <v>63</v>
      </c>
      <c r="B30" s="199"/>
      <c r="C30" s="199"/>
      <c r="D30" s="199"/>
      <c r="E30" s="200"/>
      <c r="F30" s="155">
        <f>H13+F29</f>
        <v>0</v>
      </c>
      <c r="G30" s="117" t="s">
        <v>45</v>
      </c>
      <c r="H30" s="156">
        <f>J13+H29</f>
        <v>0</v>
      </c>
      <c r="I30" s="54" t="s">
        <v>6</v>
      </c>
      <c r="J30" s="17"/>
      <c r="K30" s="17"/>
    </row>
    <row r="31" spans="1:11" ht="50.2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0" ht="36" customHeight="1">
      <c r="A32" s="201" t="s">
        <v>64</v>
      </c>
      <c r="B32" s="201"/>
      <c r="C32" s="201"/>
      <c r="D32" s="201"/>
      <c r="E32" s="201"/>
      <c r="F32" s="201"/>
      <c r="G32" s="201"/>
      <c r="H32" s="201"/>
      <c r="I32" s="201"/>
      <c r="J32" s="201"/>
    </row>
    <row r="33" spans="1:10" ht="75.75" customHeight="1">
      <c r="A33" s="148" t="s">
        <v>46</v>
      </c>
      <c r="B33" s="148" t="s">
        <v>47</v>
      </c>
      <c r="C33" s="148" t="s">
        <v>0</v>
      </c>
      <c r="D33" s="148" t="s">
        <v>48</v>
      </c>
      <c r="E33" s="149" t="s">
        <v>71</v>
      </c>
      <c r="F33" s="128" t="s">
        <v>1</v>
      </c>
      <c r="G33" s="128" t="s">
        <v>2</v>
      </c>
      <c r="H33" s="137" t="s">
        <v>3</v>
      </c>
      <c r="I33" s="128" t="s">
        <v>4</v>
      </c>
      <c r="J33" s="150" t="s">
        <v>62</v>
      </c>
    </row>
    <row r="34" spans="1:12" ht="200.25" customHeight="1">
      <c r="A34" s="55">
        <v>1</v>
      </c>
      <c r="B34" s="56" t="s">
        <v>73</v>
      </c>
      <c r="C34" s="55" t="s">
        <v>49</v>
      </c>
      <c r="D34" s="96">
        <v>1</v>
      </c>
      <c r="E34" s="57">
        <v>675</v>
      </c>
      <c r="F34" s="58"/>
      <c r="G34" s="59">
        <f>E34*F34</f>
        <v>0</v>
      </c>
      <c r="H34" s="60"/>
      <c r="I34" s="102">
        <f>G34+(G34*H34/100)</f>
        <v>0</v>
      </c>
      <c r="J34" s="104"/>
      <c r="K34" s="101" t="s">
        <v>6</v>
      </c>
      <c r="L34" s="35" t="s">
        <v>6</v>
      </c>
    </row>
    <row r="35" spans="1:13" ht="93.75" customHeight="1">
      <c r="A35" s="55">
        <v>2</v>
      </c>
      <c r="B35" s="61" t="s">
        <v>72</v>
      </c>
      <c r="C35" s="71" t="s">
        <v>33</v>
      </c>
      <c r="D35" s="96" t="s">
        <v>54</v>
      </c>
      <c r="E35" s="97">
        <v>28</v>
      </c>
      <c r="F35" s="58"/>
      <c r="G35" s="59">
        <f aca="true" t="shared" si="0" ref="G35:G46">E35*F35</f>
        <v>0</v>
      </c>
      <c r="H35" s="60"/>
      <c r="I35" s="59">
        <f aca="true" t="shared" si="1" ref="I35:I46">G35+(G35*H35/100)</f>
        <v>0</v>
      </c>
      <c r="J35" s="103"/>
      <c r="M35" t="s">
        <v>6</v>
      </c>
    </row>
    <row r="36" spans="1:10" ht="104.25" customHeight="1">
      <c r="A36" s="55">
        <v>3</v>
      </c>
      <c r="B36" s="61" t="s">
        <v>50</v>
      </c>
      <c r="C36" s="55" t="s">
        <v>33</v>
      </c>
      <c r="D36" s="96" t="s">
        <v>54</v>
      </c>
      <c r="E36" s="57">
        <v>18</v>
      </c>
      <c r="F36" s="58"/>
      <c r="G36" s="59">
        <f t="shared" si="0"/>
        <v>0</v>
      </c>
      <c r="H36" s="60"/>
      <c r="I36" s="59">
        <f t="shared" si="1"/>
        <v>0</v>
      </c>
      <c r="J36" s="62"/>
    </row>
    <row r="37" spans="1:10" ht="66" customHeight="1">
      <c r="A37" s="55">
        <v>4</v>
      </c>
      <c r="B37" s="61" t="s">
        <v>51</v>
      </c>
      <c r="C37" s="55" t="s">
        <v>33</v>
      </c>
      <c r="D37" s="96">
        <v>10</v>
      </c>
      <c r="E37" s="57">
        <v>24</v>
      </c>
      <c r="F37" s="58"/>
      <c r="G37" s="59">
        <f t="shared" si="0"/>
        <v>0</v>
      </c>
      <c r="H37" s="60"/>
      <c r="I37" s="59">
        <f t="shared" si="1"/>
        <v>0</v>
      </c>
      <c r="J37" s="56"/>
    </row>
    <row r="38" spans="1:10" ht="84" customHeight="1">
      <c r="A38" s="55">
        <v>5</v>
      </c>
      <c r="B38" s="63" t="s">
        <v>52</v>
      </c>
      <c r="C38" s="64" t="s">
        <v>33</v>
      </c>
      <c r="D38" s="98">
        <v>10</v>
      </c>
      <c r="E38" s="65">
        <v>18</v>
      </c>
      <c r="F38" s="66"/>
      <c r="G38" s="59">
        <f t="shared" si="0"/>
        <v>0</v>
      </c>
      <c r="H38" s="67"/>
      <c r="I38" s="59">
        <f t="shared" si="1"/>
        <v>0</v>
      </c>
      <c r="J38" s="68"/>
    </row>
    <row r="39" spans="1:10" ht="95.25" customHeight="1">
      <c r="A39" s="69">
        <v>6</v>
      </c>
      <c r="B39" s="70" t="s">
        <v>53</v>
      </c>
      <c r="C39" s="71" t="s">
        <v>33</v>
      </c>
      <c r="D39" s="96">
        <v>20</v>
      </c>
      <c r="E39" s="57">
        <v>12</v>
      </c>
      <c r="F39" s="58"/>
      <c r="G39" s="59">
        <f t="shared" si="0"/>
        <v>0</v>
      </c>
      <c r="H39" s="72"/>
      <c r="I39" s="59">
        <f t="shared" si="1"/>
        <v>0</v>
      </c>
      <c r="J39" s="73"/>
    </row>
    <row r="40" spans="1:10" ht="144" customHeight="1">
      <c r="A40" s="55">
        <v>7</v>
      </c>
      <c r="B40" s="74" t="s">
        <v>55</v>
      </c>
      <c r="C40" s="75" t="s">
        <v>33</v>
      </c>
      <c r="D40" s="99">
        <v>25</v>
      </c>
      <c r="E40" s="76">
        <v>3</v>
      </c>
      <c r="F40" s="77"/>
      <c r="G40" s="59">
        <f t="shared" si="0"/>
        <v>0</v>
      </c>
      <c r="H40" s="78"/>
      <c r="I40" s="59">
        <f t="shared" si="1"/>
        <v>0</v>
      </c>
      <c r="J40" s="56"/>
    </row>
    <row r="41" spans="1:10" ht="109.5" customHeight="1">
      <c r="A41" s="55">
        <v>8</v>
      </c>
      <c r="B41" s="61" t="s">
        <v>56</v>
      </c>
      <c r="C41" s="55" t="s">
        <v>33</v>
      </c>
      <c r="D41" s="96">
        <v>10</v>
      </c>
      <c r="E41" s="57">
        <v>12</v>
      </c>
      <c r="F41" s="58"/>
      <c r="G41" s="59">
        <f t="shared" si="0"/>
        <v>0</v>
      </c>
      <c r="H41" s="60"/>
      <c r="I41" s="59">
        <f t="shared" si="1"/>
        <v>0</v>
      </c>
      <c r="J41" s="56"/>
    </row>
    <row r="42" spans="1:10" ht="87" customHeight="1">
      <c r="A42" s="55">
        <v>9</v>
      </c>
      <c r="B42" s="61" t="s">
        <v>57</v>
      </c>
      <c r="C42" s="55" t="s">
        <v>33</v>
      </c>
      <c r="D42" s="96">
        <v>10</v>
      </c>
      <c r="E42" s="57">
        <v>4</v>
      </c>
      <c r="F42" s="58"/>
      <c r="G42" s="59">
        <f t="shared" si="0"/>
        <v>0</v>
      </c>
      <c r="H42" s="60"/>
      <c r="I42" s="59">
        <f t="shared" si="1"/>
        <v>0</v>
      </c>
      <c r="J42" s="56"/>
    </row>
    <row r="43" spans="1:10" ht="44.25" customHeight="1">
      <c r="A43" s="55">
        <v>13</v>
      </c>
      <c r="B43" s="61" t="s">
        <v>58</v>
      </c>
      <c r="C43" s="55" t="s">
        <v>33</v>
      </c>
      <c r="D43" s="100">
        <v>100</v>
      </c>
      <c r="E43" s="57">
        <v>3</v>
      </c>
      <c r="F43" s="58"/>
      <c r="G43" s="59">
        <f t="shared" si="0"/>
        <v>0</v>
      </c>
      <c r="H43" s="60"/>
      <c r="I43" s="59">
        <f t="shared" si="1"/>
        <v>0</v>
      </c>
      <c r="J43" s="56"/>
    </row>
    <row r="44" spans="1:10" ht="47.25" customHeight="1">
      <c r="A44" s="55">
        <v>14</v>
      </c>
      <c r="B44" s="61" t="s">
        <v>59</v>
      </c>
      <c r="C44" s="55" t="s">
        <v>33</v>
      </c>
      <c r="D44" s="100">
        <v>100</v>
      </c>
      <c r="E44" s="57">
        <v>3</v>
      </c>
      <c r="F44" s="58"/>
      <c r="G44" s="59">
        <f t="shared" si="0"/>
        <v>0</v>
      </c>
      <c r="H44" s="60"/>
      <c r="I44" s="59">
        <f t="shared" si="1"/>
        <v>0</v>
      </c>
      <c r="J44" s="56"/>
    </row>
    <row r="45" spans="1:10" ht="47.25" customHeight="1">
      <c r="A45" s="55">
        <v>16</v>
      </c>
      <c r="B45" s="61" t="s">
        <v>60</v>
      </c>
      <c r="C45" s="55" t="s">
        <v>33</v>
      </c>
      <c r="D45" s="100">
        <v>100</v>
      </c>
      <c r="E45" s="57">
        <v>3</v>
      </c>
      <c r="F45" s="58"/>
      <c r="G45" s="59">
        <f t="shared" si="0"/>
        <v>0</v>
      </c>
      <c r="H45" s="60"/>
      <c r="I45" s="59">
        <f t="shared" si="1"/>
        <v>0</v>
      </c>
      <c r="J45" s="151"/>
    </row>
    <row r="46" spans="1:10" ht="28.5" customHeight="1">
      <c r="A46" s="55">
        <v>17</v>
      </c>
      <c r="B46" s="61" t="s">
        <v>61</v>
      </c>
      <c r="C46" s="55" t="s">
        <v>33</v>
      </c>
      <c r="D46" s="100">
        <v>100</v>
      </c>
      <c r="E46" s="57">
        <v>3</v>
      </c>
      <c r="F46" s="58"/>
      <c r="G46" s="183">
        <f t="shared" si="0"/>
        <v>0</v>
      </c>
      <c r="H46" s="184"/>
      <c r="I46" s="153">
        <f t="shared" si="1"/>
        <v>0</v>
      </c>
      <c r="J46" s="104"/>
    </row>
    <row r="47" spans="1:10" ht="28.5" customHeight="1">
      <c r="A47" s="186" t="s">
        <v>65</v>
      </c>
      <c r="B47" s="186"/>
      <c r="C47" s="186"/>
      <c r="D47" s="186"/>
      <c r="E47" s="186"/>
      <c r="F47" s="202"/>
      <c r="G47" s="185">
        <f>SUM(G34:G46)</f>
        <v>0</v>
      </c>
      <c r="H47" s="185" t="s">
        <v>45</v>
      </c>
      <c r="I47" s="185">
        <f>SUM(I34:I46)</f>
        <v>0</v>
      </c>
      <c r="J47" s="152" t="s">
        <v>6</v>
      </c>
    </row>
    <row r="48" spans="1:10" ht="28.5" customHeight="1">
      <c r="A48" s="158"/>
      <c r="B48" s="158"/>
      <c r="C48" s="158"/>
      <c r="D48" s="158"/>
      <c r="E48" s="158"/>
      <c r="F48" s="158"/>
      <c r="G48" s="157"/>
      <c r="H48" s="157"/>
      <c r="I48" s="157"/>
      <c r="J48" s="152"/>
    </row>
    <row r="49" spans="1:11" ht="42.75" customHeight="1">
      <c r="A49" s="187" t="s">
        <v>86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70"/>
    </row>
    <row r="50" spans="1:10" ht="71.25" customHeight="1">
      <c r="A50" s="171" t="s">
        <v>46</v>
      </c>
      <c r="B50" s="171" t="s">
        <v>47</v>
      </c>
      <c r="C50" s="171" t="s">
        <v>0</v>
      </c>
      <c r="D50" s="171" t="s">
        <v>48</v>
      </c>
      <c r="E50" s="171" t="s">
        <v>71</v>
      </c>
      <c r="F50" s="172" t="s">
        <v>1</v>
      </c>
      <c r="G50" s="172" t="s">
        <v>2</v>
      </c>
      <c r="H50" s="173" t="s">
        <v>3</v>
      </c>
      <c r="I50" s="174" t="s">
        <v>4</v>
      </c>
      <c r="J50" s="177" t="s">
        <v>5</v>
      </c>
    </row>
    <row r="51" spans="1:11" ht="44.25" customHeight="1">
      <c r="A51" s="159">
        <v>1</v>
      </c>
      <c r="B51" s="160" t="s">
        <v>80</v>
      </c>
      <c r="C51" s="159" t="s">
        <v>77</v>
      </c>
      <c r="D51" s="161">
        <v>1</v>
      </c>
      <c r="E51" s="162">
        <v>37</v>
      </c>
      <c r="F51" s="163"/>
      <c r="G51" s="163">
        <f>E51*F51</f>
        <v>0</v>
      </c>
      <c r="H51" s="179"/>
      <c r="I51" s="180">
        <f>G51+(G51*H51/100)</f>
        <v>0</v>
      </c>
      <c r="J51" s="178"/>
      <c r="K51" s="175"/>
    </row>
    <row r="52" spans="1:11" ht="55.5" customHeight="1">
      <c r="A52" s="159">
        <v>2</v>
      </c>
      <c r="B52" s="164" t="s">
        <v>81</v>
      </c>
      <c r="C52" s="159" t="s">
        <v>77</v>
      </c>
      <c r="D52" s="161">
        <v>1</v>
      </c>
      <c r="E52" s="162">
        <v>37</v>
      </c>
      <c r="F52" s="163"/>
      <c r="G52" s="163">
        <f>E52*F52</f>
        <v>0</v>
      </c>
      <c r="H52" s="179"/>
      <c r="I52" s="180">
        <f>G52+(G52*H52/100)</f>
        <v>0</v>
      </c>
      <c r="J52" s="178"/>
      <c r="K52" s="175"/>
    </row>
    <row r="53" spans="1:11" ht="36.75" customHeight="1">
      <c r="A53" s="166">
        <v>3</v>
      </c>
      <c r="B53" s="182" t="s">
        <v>82</v>
      </c>
      <c r="C53" s="166" t="s">
        <v>78</v>
      </c>
      <c r="D53" s="167" t="s">
        <v>79</v>
      </c>
      <c r="E53" s="168">
        <v>18</v>
      </c>
      <c r="F53" s="169"/>
      <c r="G53" s="163">
        <f>E53*F53</f>
        <v>0</v>
      </c>
      <c r="H53" s="179"/>
      <c r="I53" s="180">
        <f>G53+(G53*H53/100)</f>
        <v>0</v>
      </c>
      <c r="J53" s="178"/>
      <c r="K53" s="176"/>
    </row>
    <row r="54" spans="1:11" ht="36.75" customHeight="1">
      <c r="A54" s="188" t="s">
        <v>87</v>
      </c>
      <c r="B54" s="189"/>
      <c r="C54" s="189"/>
      <c r="D54" s="189"/>
      <c r="E54" s="189"/>
      <c r="F54" s="190"/>
      <c r="G54" s="191"/>
      <c r="H54" s="192"/>
      <c r="I54" s="192"/>
      <c r="J54" s="193"/>
      <c r="K54" s="176"/>
    </row>
    <row r="55" spans="1:11" ht="28.5" customHeight="1">
      <c r="A55" s="186" t="s">
        <v>83</v>
      </c>
      <c r="B55" s="186"/>
      <c r="C55" s="186"/>
      <c r="D55" s="186"/>
      <c r="E55" s="186"/>
      <c r="F55" s="186"/>
      <c r="G55" s="165">
        <f>SUM(G51:G53)</f>
        <v>0</v>
      </c>
      <c r="H55" s="165" t="s">
        <v>84</v>
      </c>
      <c r="I55" s="181">
        <f>SUM(I51:I53)</f>
        <v>0</v>
      </c>
      <c r="J55" s="178"/>
      <c r="K55" s="175"/>
    </row>
    <row r="56" spans="1:10" ht="28.5" customHeight="1">
      <c r="A56" s="158"/>
      <c r="B56" s="158"/>
      <c r="C56" s="158"/>
      <c r="D56" s="158"/>
      <c r="E56" s="158"/>
      <c r="F56" s="158"/>
      <c r="G56" s="157"/>
      <c r="H56" s="157"/>
      <c r="I56" s="157"/>
      <c r="J56" s="152"/>
    </row>
    <row r="57" ht="28.5" customHeight="1">
      <c r="B57" t="s">
        <v>85</v>
      </c>
    </row>
  </sheetData>
  <sheetProtection selectLockedCells="1" selectUnlockedCells="1"/>
  <mergeCells count="18">
    <mergeCell ref="A1:K1"/>
    <mergeCell ref="A2:K2"/>
    <mergeCell ref="B4:J4"/>
    <mergeCell ref="C8:G8"/>
    <mergeCell ref="A29:E29"/>
    <mergeCell ref="B11:G11"/>
    <mergeCell ref="A13:G13"/>
    <mergeCell ref="A14:K14"/>
    <mergeCell ref="A55:F55"/>
    <mergeCell ref="A49:J49"/>
    <mergeCell ref="A54:F54"/>
    <mergeCell ref="G54:J54"/>
    <mergeCell ref="B16:I16"/>
    <mergeCell ref="B23:F23"/>
    <mergeCell ref="A30:E30"/>
    <mergeCell ref="A32:J32"/>
    <mergeCell ref="A47:F47"/>
    <mergeCell ref="B26:I26"/>
  </mergeCells>
  <printOptions/>
  <pageMargins left="0.7875" right="0.7875" top="0.7875" bottom="0.7875" header="0.5118055555555555" footer="0.5118055555555555"/>
  <pageSetup firstPageNumber="1" useFirstPageNumber="1" horizontalDpi="600" verticalDpi="600" orientation="landscape" pageOrder="overThenDown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cp:lastPrinted>2024-01-18T07:06:04Z</cp:lastPrinted>
  <dcterms:created xsi:type="dcterms:W3CDTF">2023-11-17T12:57:31Z</dcterms:created>
  <dcterms:modified xsi:type="dcterms:W3CDTF">2024-01-18T07:15:12Z</dcterms:modified>
  <cp:category/>
  <cp:version/>
  <cp:contentType/>
  <cp:contentStatus/>
</cp:coreProperties>
</file>