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RI-zam.publiczne\1a. PRZETARGI\2021\1. budowa\2021.11.16 - Budowa linii oświetleniowych w gminie 2021 (BR)\swz\"/>
    </mc:Choice>
  </mc:AlternateContent>
  <xr:revisionPtr revIDLastSave="0" documentId="13_ncr:1_{AC6EAF9B-6C53-463A-A73F-6B5E963ACE48}" xr6:coauthVersionLast="36" xr6:coauthVersionMax="36" xr10:uidLastSave="{00000000-0000-0000-0000-000000000000}"/>
  <bookViews>
    <workbookView xWindow="360" yWindow="90" windowWidth="11295" windowHeight="6750" xr2:uid="{00000000-000D-0000-FFFF-FFFF00000000}"/>
  </bookViews>
  <sheets>
    <sheet name="Załacznik nr 1a" sheetId="4" r:id="rId1"/>
  </sheets>
  <definedNames>
    <definedName name="_xlnm.Print_Area" localSheetId="0">'Załacznik nr 1a'!$A$1:$E$62</definedName>
  </definedNames>
  <calcPr calcId="191029"/>
</workbook>
</file>

<file path=xl/calcChain.xml><?xml version="1.0" encoding="utf-8"?>
<calcChain xmlns="http://schemas.openxmlformats.org/spreadsheetml/2006/main">
  <c r="C55" i="4" l="1"/>
  <c r="D31" i="4"/>
  <c r="C31" i="4"/>
  <c r="D22" i="4"/>
  <c r="C22" i="4"/>
  <c r="D12" i="4"/>
  <c r="C12" i="4"/>
  <c r="D9" i="4"/>
  <c r="C9" i="4"/>
</calcChain>
</file>

<file path=xl/sharedStrings.xml><?xml version="1.0" encoding="utf-8"?>
<sst xmlns="http://schemas.openxmlformats.org/spreadsheetml/2006/main" count="400" uniqueCount="104">
  <si>
    <t>Lp.</t>
  </si>
  <si>
    <t>1.</t>
  </si>
  <si>
    <t>2.</t>
  </si>
  <si>
    <t>Koszty inwestycji</t>
  </si>
  <si>
    <t>/netto/</t>
  </si>
  <si>
    <t>Data</t>
  </si>
  <si>
    <t>ZESTAWIENIE RZECZOWO-FINANSOWE</t>
  </si>
  <si>
    <t>Podpis i pieczątka Wykonawcy</t>
  </si>
  <si>
    <t>Razem brutto:</t>
  </si>
  <si>
    <t>Vat 23%:</t>
  </si>
  <si>
    <t>I.</t>
  </si>
  <si>
    <t>I.1</t>
  </si>
  <si>
    <t>I.2</t>
  </si>
  <si>
    <t>II.</t>
  </si>
  <si>
    <t>II.1</t>
  </si>
  <si>
    <t>II.2</t>
  </si>
  <si>
    <t>Ryczałtowe wyszczególnienie zakresu rzeczowego wg elementów</t>
  </si>
  <si>
    <t>III.</t>
  </si>
  <si>
    <t>III.2</t>
  </si>
  <si>
    <t>III.3</t>
  </si>
  <si>
    <t>3.</t>
  </si>
  <si>
    <t>II.3</t>
  </si>
  <si>
    <t>IV.</t>
  </si>
  <si>
    <t>IV.2</t>
  </si>
  <si>
    <t>IV.3</t>
  </si>
  <si>
    <t>V.</t>
  </si>
  <si>
    <t>V.1</t>
  </si>
  <si>
    <t>VI</t>
  </si>
  <si>
    <t>VI.1</t>
  </si>
  <si>
    <t>VI.2</t>
  </si>
  <si>
    <t>VI.3</t>
  </si>
  <si>
    <t>VII</t>
  </si>
  <si>
    <t>VII.1</t>
  </si>
  <si>
    <t>VII.2</t>
  </si>
  <si>
    <t>VII.3</t>
  </si>
  <si>
    <t>VIII</t>
  </si>
  <si>
    <t>VIII.1</t>
  </si>
  <si>
    <t>VIII.2</t>
  </si>
  <si>
    <t>VIII.3</t>
  </si>
  <si>
    <t>III.1</t>
  </si>
  <si>
    <t>IV.1</t>
  </si>
  <si>
    <t>I.3</t>
  </si>
  <si>
    <t>IX</t>
  </si>
  <si>
    <t>IX.1</t>
  </si>
  <si>
    <t>IX.2</t>
  </si>
  <si>
    <t>IX.3</t>
  </si>
  <si>
    <t xml:space="preserve">Razem netto </t>
  </si>
  <si>
    <t>X</t>
  </si>
  <si>
    <t>X.1</t>
  </si>
  <si>
    <t>ul. Jana Pawła II dz. nr 460/17, obręb 5 DĘBNO, droga gminna</t>
  </si>
  <si>
    <t>ul. Królowej Jadwigi dz. nr 271 obręb 4 DĘBNO, droga powiatowa</t>
  </si>
  <si>
    <t>ul. Wspólna dz. nr 100, 281, 283, 99/29 obręb 2 DĘBNO, droga gminna</t>
  </si>
  <si>
    <t>Cychry ul. Polna dz. nr 873, droga gminna</t>
  </si>
  <si>
    <t>ul. Kazimierza Odnowiciela dz. nr 91/3, 92/26, 92/28, 92/15, 92/18/, 92/9, obręb 4  DĘBNO, 
droga gminna</t>
  </si>
  <si>
    <t>Kompletne słupy oświetleniowe wraz z wysięgnikiem i oprawą oświetleniową IP43/65 100W nr: IV/4/0, IV/4/2, IV/4/3, IV/4/4, wysokość zawieszenia oprawy: 8m</t>
  </si>
  <si>
    <t>Włączenie się w istniejący obwód przy istniejącym słupie IV/4 na dz. nr 184/7, z wykorzystaniem na tym obwodzie istn. słupa IV/4/1</t>
  </si>
  <si>
    <t>Kablowa linia oświetleniowa  - 126 m / 147 m (dł. trasy / dł. kabla) wraz z robotami ziemnymi i rurami osłonowymi</t>
  </si>
  <si>
    <t>Kablowa linia linia oświetleniowa  - 91 m / 109 m  (dł. trasy / dł. kabla) wraz z robotami ziemnymi, przeciskiem i rurami osłonowymi</t>
  </si>
  <si>
    <t>Włączenie się w istniejący obwód przy istniejącym słupie na dz. nr 460/17</t>
  </si>
  <si>
    <t>Kompletne słupy oświetleniowe wraz z wysięgnikiem i kompletną oprawą oświetleniową LED 64W /740 nr:1,2,3, wysokość zawieszenia oprawy: 8m</t>
  </si>
  <si>
    <t>Kompletna szafka oświetleniowa SO wraz z zasilającą ją linią zalicznikową od złącza ZK1x-1P</t>
  </si>
  <si>
    <t>III.4</t>
  </si>
  <si>
    <t xml:space="preserve">Kablowa linia linia oświetleniowa obwód nr 1 - 115m / 127 m (dł. trasy / dł. kabla) wraz z robotami ziemnymi i rurami osłonowymi </t>
  </si>
  <si>
    <t xml:space="preserve">Kablowa linia linia oświetleniowa - 139m / 151 m (dł. trasy / dł. kabla) wraz z robotami ziemnymi i rurami osłonowymi </t>
  </si>
  <si>
    <t>Kompletne słupy oświetleniowe wraz z wysięgnikiem i kompletną oprawą oświetleniową LED moc 64W/740 nr: I/1,I/2, II/1,II/2 wysokość zawieszenia oprawy: 8m</t>
  </si>
  <si>
    <t>Włączenie się w istniejący obwód do istniejącego słupa SO-38/II/4 na dz. nr 100</t>
  </si>
  <si>
    <t xml:space="preserve">Kablowa linia linia oświetleniowa - 111 m / 129 m (dł. trasy / dł. kabla) wraz z robotami ziemnymi i rurami osłonowymi </t>
  </si>
  <si>
    <t>Kompletne słupy oświetleniowe wraz z wysięgnikiem i kompletną oprawą oświetleniową LED 42W/840  nr: 1,2,3 wysokość zawieszenia oprawy: 8m</t>
  </si>
  <si>
    <t>Krześnica dz. nr 198, w drodze gminnej</t>
  </si>
  <si>
    <t>V.2</t>
  </si>
  <si>
    <t>V.3</t>
  </si>
  <si>
    <t>V.4</t>
  </si>
  <si>
    <t xml:space="preserve">Kablowa linia linia oświetleniowa obwód nr I - 7m / 12 m (dł. trasy / dł. kabla) wraz z robotami ziemnymi i rurami osłonowymi </t>
  </si>
  <si>
    <t xml:space="preserve">Kablowa linia linia oświetleniowa obwód nr II - 56m / 68 m (dł. trasy / dł. kabla) wraz z robotami ziemnymi i rurami osłonowymi </t>
  </si>
  <si>
    <t>Kompletne słupy oświetleniowe wraz z wysięgnikiem i kompletną oprawą oświetleniową IP43/65 moc 100W nr: II/1,II/2, I/3 wysokość zawieszenia oprawy: 8m</t>
  </si>
  <si>
    <t xml:space="preserve">Włączenie się w istniejący obwód do istniejącj szafki oświetleniowej na dz. nr 198 </t>
  </si>
  <si>
    <t>Krześnica dz. nr 393, w drodze powiatowej</t>
  </si>
  <si>
    <t>Kablowa linia linia oświetleniowa - 171 m / 195 m (dł. trasy / dł. kabla) wraz z robotami ziemnymi i rurami osłonowymi</t>
  </si>
  <si>
    <t>Kompletne słupy oświetleniowe wraz z wysięgnikiem i kompletną oprawą oświetleniową LED 64W/740, nr: 1, 2, 3, 4 wysokość zawieszenia oprawy: 8m</t>
  </si>
  <si>
    <t>Warnice dz. nr 246/9, 186 w drodze powiatowej</t>
  </si>
  <si>
    <t>Kompletna szafka oświetleniowa SO wraz z przyłączem kablowym do istn. słupa linii napowietrznej na dz. 198</t>
  </si>
  <si>
    <t>Kablowa linia linia oświetleniowa - 61 m / 73 m (dł. trasy / dł. kabla) wraz z robotami ziemnymi i rurami osłonowymi</t>
  </si>
  <si>
    <t>Kompletne słupy oświetleniowe wraz z wysięgnikiem i kompletną oprawą oświetleniową 100W nr: 1, 2, wysokość zawieszenia oprawy: 8m</t>
  </si>
  <si>
    <t>VIII.4</t>
  </si>
  <si>
    <t xml:space="preserve">Kablowa linia linia oświetleniowa obwód nr II - 51m / 57 m (dł. trasy / dł. kabla) wraz z robotami ziemnymi i rurami osłonowymi </t>
  </si>
  <si>
    <t xml:space="preserve">Kablowa linia linia oświetleniowa obwód nr I - 22m / 28 m (dł. trasy / dł. kabla) wraz z robotami ziemnymi i rurami osłonowymi </t>
  </si>
  <si>
    <t>Kompletne słupy oświetleniowe wraz z wysięgnikiem i kompletną oprawą oświetleniową LED 42W/840, nr: I/1, II/2 wysokość zawieszenia oprawy: 8m</t>
  </si>
  <si>
    <t>Smolnica dz. nr 143, w drodze gminnej</t>
  </si>
  <si>
    <t>IX.4</t>
  </si>
  <si>
    <t xml:space="preserve">Kablowa linia linia oświetleniowa obwód nr I - 12m / 18 m (dł. trasy / dł. kabla) wraz z robotami ziemnymi i rurami osłonowymi </t>
  </si>
  <si>
    <t xml:space="preserve">Kablowa linia linia oświetleniowa obwód nr II - 82m / 94 m (dł. trasy / dł. kabla) wraz z robotami ziemnymi i rurami osłonowymi </t>
  </si>
  <si>
    <t>Kompletne słupy oświetleniowe wraz z wysięgnikiem i kompletną oprawą oświetleniową LED 42W/840, nr: 1, 2, 3, wysokość zawieszenia oprawy: 8m</t>
  </si>
  <si>
    <t>Przestawienie istniejącego słupa nr I/3 wraz z robotami towarzyszącymi</t>
  </si>
  <si>
    <t xml:space="preserve">Kablowa linia linia oświetleniowa przy słupie nr I/3 - 3m / 6 m (dł. trasy / dł. kabla) wraz z robotami ziemnymi i rurami osłonowymi </t>
  </si>
  <si>
    <t>Kablowa linia linia oświetleniowa przy słupie I/4 - 19m / 22 m (dł. trasy / dł. kabla) wraz z robotami ziemnymi i rurami osłonowymi z włączeniem się w istniejący obwód</t>
  </si>
  <si>
    <t>Kablowa linia linia oświetleniowa przy słupie 30/3 - 44m / 50 m (dł. trasy / dł. kabla) wraz z robotami ziemnymi i rurami osłonowymi z włączeniem się w istniejący słup 30/2</t>
  </si>
  <si>
    <t>Kompletne słupy oświetleniowe wraz z wysięgnikiem i kompletną oprawą oświetleniową moc 150W nr: 30/3, I/4, wysokość zawieszenia oprawy: 8m</t>
  </si>
  <si>
    <t>X.2</t>
  </si>
  <si>
    <t>X.3</t>
  </si>
  <si>
    <t>X.4</t>
  </si>
  <si>
    <t>X.5</t>
  </si>
  <si>
    <t>Smolnica dz. nr 129, w drodze wojewódzkiej nr 126</t>
  </si>
  <si>
    <t>"Budowa linii oświetleniowych w Gminie Dębno 2021"</t>
  </si>
  <si>
    <t>Załącznik nr 1a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</si>
</sst>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sz val="8"/>
      <name val="Times New Roman"/>
      <family val="1"/>
    </font>
    <font>
      <b/>
      <sz val="12"/>
      <name val="Arial"/>
      <family val="2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43" fontId="0" fillId="0" borderId="0" xfId="1" applyFont="1" applyFill="1" applyAlignment="1">
      <alignment vertical="center"/>
    </xf>
    <xf numFmtId="43" fontId="5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0" fontId="4" fillId="2" borderId="8" xfId="0" applyFont="1" applyFill="1" applyBorder="1" applyAlignment="1">
      <alignment vertical="center"/>
    </xf>
    <xf numFmtId="43" fontId="12" fillId="0" borderId="0" xfId="1" applyFont="1" applyAlignment="1">
      <alignment vertical="center"/>
    </xf>
    <xf numFmtId="43" fontId="3" fillId="0" borderId="3" xfId="1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10" fillId="0" borderId="6" xfId="1" applyFont="1" applyBorder="1" applyAlignment="1">
      <alignment horizontal="center" vertical="center"/>
    </xf>
    <xf numFmtId="43" fontId="3" fillId="0" borderId="20" xfId="1" applyFont="1" applyBorder="1" applyAlignment="1">
      <alignment horizontal="center" vertical="center"/>
    </xf>
    <xf numFmtId="43" fontId="3" fillId="0" borderId="23" xfId="1" applyFont="1" applyBorder="1" applyAlignment="1">
      <alignment horizontal="center" vertical="center"/>
    </xf>
    <xf numFmtId="43" fontId="3" fillId="0" borderId="26" xfId="1" applyFont="1" applyBorder="1" applyAlignment="1">
      <alignment horizontal="center" vertical="center"/>
    </xf>
    <xf numFmtId="43" fontId="3" fillId="0" borderId="23" xfId="1" applyFont="1" applyFill="1" applyBorder="1" applyAlignment="1">
      <alignment horizontal="center" vertical="center"/>
    </xf>
    <xf numFmtId="43" fontId="3" fillId="0" borderId="26" xfId="1" applyFont="1" applyFill="1" applyBorder="1" applyAlignment="1">
      <alignment horizontal="center" vertical="center"/>
    </xf>
    <xf numFmtId="43" fontId="3" fillId="0" borderId="28" xfId="1" applyFont="1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43" fontId="5" fillId="0" borderId="0" xfId="1" applyFont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43" fontId="5" fillId="0" borderId="0" xfId="1" applyFont="1" applyAlignment="1">
      <alignment horizontal="right" vertical="center"/>
    </xf>
    <xf numFmtId="43" fontId="4" fillId="2" borderId="9" xfId="1" applyFont="1" applyFill="1" applyBorder="1" applyAlignment="1">
      <alignment horizontal="center" vertical="center"/>
    </xf>
    <xf numFmtId="43" fontId="0" fillId="0" borderId="30" xfId="1" applyFont="1" applyBorder="1" applyAlignment="1">
      <alignment horizontal="center" vertical="center"/>
    </xf>
    <xf numFmtId="43" fontId="0" fillId="0" borderId="31" xfId="1" applyFont="1" applyBorder="1" applyAlignment="1">
      <alignment horizontal="center" vertical="center"/>
    </xf>
    <xf numFmtId="43" fontId="3" fillId="0" borderId="0" xfId="1" applyFont="1" applyBorder="1" applyAlignment="1">
      <alignment vertical="center" wrapText="1"/>
    </xf>
    <xf numFmtId="43" fontId="0" fillId="0" borderId="32" xfId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3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3" fontId="0" fillId="0" borderId="0" xfId="1" applyFont="1" applyBorder="1" applyAlignment="1">
      <alignment vertical="center"/>
    </xf>
    <xf numFmtId="43" fontId="0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3" fontId="3" fillId="0" borderId="29" xfId="1" applyFont="1" applyBorder="1" applyAlignment="1">
      <alignment horizontal="center" vertical="center"/>
    </xf>
    <xf numFmtId="43" fontId="0" fillId="0" borderId="11" xfId="1" applyFont="1" applyBorder="1" applyAlignment="1">
      <alignment vertical="center"/>
    </xf>
    <xf numFmtId="0" fontId="0" fillId="0" borderId="11" xfId="0" applyBorder="1" applyAlignment="1">
      <alignment vertical="center"/>
    </xf>
    <xf numFmtId="43" fontId="9" fillId="0" borderId="11" xfId="1" applyFont="1" applyBorder="1" applyAlignment="1">
      <alignment horizontal="center" vertical="center"/>
    </xf>
    <xf numFmtId="43" fontId="0" fillId="0" borderId="33" xfId="1" applyFont="1" applyBorder="1" applyAlignment="1">
      <alignment horizontal="center" vertical="center"/>
    </xf>
    <xf numFmtId="43" fontId="5" fillId="0" borderId="0" xfId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3" fontId="15" fillId="0" borderId="0" xfId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tabSelected="1" zoomScaleNormal="100" workbookViewId="0">
      <selection activeCell="G10" sqref="G10"/>
    </sheetView>
  </sheetViews>
  <sheetFormatPr defaultRowHeight="12.75" x14ac:dyDescent="0.2"/>
  <cols>
    <col min="1" max="1" width="5.85546875" style="1" customWidth="1"/>
    <col min="2" max="2" width="77.5703125" style="7" customWidth="1"/>
    <col min="3" max="3" width="13.5703125" style="19" hidden="1" customWidth="1"/>
    <col min="4" max="4" width="1.7109375" style="7" hidden="1" customWidth="1"/>
    <col min="5" max="5" width="16" style="20" customWidth="1"/>
    <col min="6" max="6" width="14.85546875" style="19" customWidth="1"/>
    <col min="7" max="7" width="13.5703125" style="7" bestFit="1" customWidth="1"/>
    <col min="8" max="8" width="9.140625" style="7"/>
    <col min="9" max="9" width="12.42578125" style="7" bestFit="1" customWidth="1"/>
    <col min="10" max="16384" width="9.140625" style="7"/>
  </cols>
  <sheetData>
    <row r="1" spans="1:11" ht="25.5" x14ac:dyDescent="0.2">
      <c r="A1" s="74" t="s">
        <v>6</v>
      </c>
      <c r="B1" s="74"/>
      <c r="C1" s="52"/>
      <c r="D1" s="8"/>
      <c r="E1" s="81" t="s">
        <v>103</v>
      </c>
    </row>
    <row r="2" spans="1:11" ht="42" customHeight="1" thickBot="1" x14ac:dyDescent="0.25">
      <c r="A2" s="73" t="s">
        <v>102</v>
      </c>
      <c r="B2" s="73"/>
      <c r="C2" s="65"/>
      <c r="D2" s="66"/>
      <c r="E2" s="67"/>
    </row>
    <row r="3" spans="1:11" s="1" customFormat="1" ht="37.5" customHeight="1" x14ac:dyDescent="0.2">
      <c r="A3" s="75" t="s">
        <v>0</v>
      </c>
      <c r="B3" s="78" t="s">
        <v>16</v>
      </c>
      <c r="C3" s="46"/>
      <c r="D3" s="47"/>
      <c r="E3" s="28" t="s">
        <v>3</v>
      </c>
      <c r="F3" s="45"/>
      <c r="G3" s="11"/>
    </row>
    <row r="4" spans="1:11" s="1" customFormat="1" x14ac:dyDescent="0.2">
      <c r="A4" s="76"/>
      <c r="B4" s="79"/>
      <c r="C4" s="38"/>
      <c r="D4" s="11"/>
      <c r="E4" s="29"/>
      <c r="F4" s="38"/>
      <c r="G4" s="11"/>
    </row>
    <row r="5" spans="1:11" s="3" customFormat="1" ht="12" x14ac:dyDescent="0.2">
      <c r="A5" s="77"/>
      <c r="B5" s="80"/>
      <c r="C5" s="48"/>
      <c r="D5" s="49"/>
      <c r="E5" s="30" t="s">
        <v>4</v>
      </c>
      <c r="F5" s="21"/>
    </row>
    <row r="6" spans="1:11" s="2" customFormat="1" ht="13.5" thickBot="1" x14ac:dyDescent="0.25">
      <c r="A6" s="5" t="s">
        <v>1</v>
      </c>
      <c r="B6" s="4" t="s">
        <v>2</v>
      </c>
      <c r="C6" s="50"/>
      <c r="D6" s="51"/>
      <c r="E6" s="31" t="s">
        <v>20</v>
      </c>
      <c r="F6" s="22"/>
    </row>
    <row r="7" spans="1:11" ht="33" customHeight="1" thickTop="1" x14ac:dyDescent="0.2">
      <c r="A7" s="56" t="s">
        <v>10</v>
      </c>
      <c r="B7" s="71" t="s">
        <v>53</v>
      </c>
      <c r="C7" s="52">
        <v>26834.81</v>
      </c>
      <c r="D7" s="8"/>
      <c r="E7" s="42"/>
    </row>
    <row r="8" spans="1:11" ht="30" customHeight="1" x14ac:dyDescent="0.2">
      <c r="A8" s="57" t="s">
        <v>11</v>
      </c>
      <c r="B8" s="16" t="s">
        <v>55</v>
      </c>
      <c r="C8" s="52"/>
      <c r="D8" s="8"/>
      <c r="E8" s="32"/>
    </row>
    <row r="9" spans="1:11" ht="30" customHeight="1" x14ac:dyDescent="0.2">
      <c r="A9" s="58" t="s">
        <v>12</v>
      </c>
      <c r="B9" s="17" t="s">
        <v>56</v>
      </c>
      <c r="C9" s="52">
        <f>29+35+35+36+38</f>
        <v>173</v>
      </c>
      <c r="D9" s="8">
        <f>35+41+41+42+44</f>
        <v>203</v>
      </c>
      <c r="E9" s="33"/>
    </row>
    <row r="10" spans="1:11" ht="30" customHeight="1" thickBot="1" x14ac:dyDescent="0.25">
      <c r="A10" s="59" t="s">
        <v>41</v>
      </c>
      <c r="B10" s="18" t="s">
        <v>54</v>
      </c>
      <c r="C10" s="52"/>
      <c r="D10" s="8"/>
      <c r="E10" s="34"/>
    </row>
    <row r="11" spans="1:11" ht="24" customHeight="1" x14ac:dyDescent="0.2">
      <c r="A11" s="56" t="s">
        <v>13</v>
      </c>
      <c r="B11" s="26" t="s">
        <v>49</v>
      </c>
      <c r="C11" s="52">
        <v>28174.26</v>
      </c>
      <c r="D11" s="8"/>
      <c r="E11" s="42"/>
    </row>
    <row r="12" spans="1:11" s="6" customFormat="1" ht="25.5" customHeight="1" x14ac:dyDescent="0.2">
      <c r="A12" s="58" t="s">
        <v>14</v>
      </c>
      <c r="B12" s="16" t="s">
        <v>58</v>
      </c>
      <c r="C12" s="53">
        <f>85+75+76+57</f>
        <v>293</v>
      </c>
      <c r="D12" s="54">
        <f>91+81+82+63</f>
        <v>317</v>
      </c>
      <c r="E12" s="33"/>
      <c r="F12" s="23"/>
      <c r="K12" s="7"/>
    </row>
    <row r="13" spans="1:11" s="6" customFormat="1" ht="25.5" customHeight="1" x14ac:dyDescent="0.2">
      <c r="A13" s="58" t="s">
        <v>15</v>
      </c>
      <c r="B13" s="17" t="s">
        <v>57</v>
      </c>
      <c r="C13" s="53"/>
      <c r="D13" s="54"/>
      <c r="E13" s="37"/>
      <c r="F13" s="23"/>
      <c r="K13" s="7"/>
    </row>
    <row r="14" spans="1:11" s="6" customFormat="1" ht="25.5" customHeight="1" thickBot="1" x14ac:dyDescent="0.25">
      <c r="A14" s="58" t="s">
        <v>21</v>
      </c>
      <c r="B14" s="18" t="s">
        <v>59</v>
      </c>
      <c r="C14" s="53"/>
      <c r="D14" s="54"/>
      <c r="E14" s="34"/>
      <c r="F14" s="23"/>
      <c r="K14" s="7"/>
    </row>
    <row r="15" spans="1:11" s="6" customFormat="1" ht="24" customHeight="1" x14ac:dyDescent="0.2">
      <c r="A15" s="56" t="s">
        <v>17</v>
      </c>
      <c r="B15" s="26" t="s">
        <v>50</v>
      </c>
      <c r="C15" s="53">
        <v>7563.27</v>
      </c>
      <c r="D15" s="54"/>
      <c r="E15" s="42"/>
      <c r="F15" s="23"/>
      <c r="K15" s="7"/>
    </row>
    <row r="16" spans="1:11" s="6" customFormat="1" ht="26.25" customHeight="1" x14ac:dyDescent="0.2">
      <c r="A16" s="60" t="s">
        <v>39</v>
      </c>
      <c r="B16" s="16" t="s">
        <v>60</v>
      </c>
      <c r="C16" s="53"/>
      <c r="D16" s="54"/>
      <c r="E16" s="35"/>
      <c r="F16" s="23"/>
      <c r="K16" s="7"/>
    </row>
    <row r="17" spans="1:11" s="6" customFormat="1" ht="26.25" customHeight="1" x14ac:dyDescent="0.2">
      <c r="A17" s="60" t="s">
        <v>18</v>
      </c>
      <c r="B17" s="17" t="s">
        <v>62</v>
      </c>
      <c r="C17" s="53"/>
      <c r="D17" s="54"/>
      <c r="E17" s="35"/>
      <c r="F17" s="23"/>
      <c r="K17" s="7"/>
    </row>
    <row r="18" spans="1:11" s="6" customFormat="1" ht="26.25" customHeight="1" x14ac:dyDescent="0.2">
      <c r="A18" s="60" t="s">
        <v>19</v>
      </c>
      <c r="B18" s="17" t="s">
        <v>63</v>
      </c>
      <c r="C18" s="53">
        <v>71</v>
      </c>
      <c r="D18" s="54"/>
      <c r="E18" s="35"/>
      <c r="F18" s="23"/>
      <c r="K18" s="7"/>
    </row>
    <row r="19" spans="1:11" s="6" customFormat="1" ht="26.25" customHeight="1" thickBot="1" x14ac:dyDescent="0.25">
      <c r="A19" s="60" t="s">
        <v>61</v>
      </c>
      <c r="B19" s="18" t="s">
        <v>64</v>
      </c>
      <c r="C19" s="53"/>
      <c r="D19" s="54"/>
      <c r="E19" s="36"/>
      <c r="F19" s="23"/>
      <c r="K19" s="7"/>
    </row>
    <row r="20" spans="1:11" s="6" customFormat="1" ht="24" customHeight="1" x14ac:dyDescent="0.2">
      <c r="A20" s="56" t="s">
        <v>22</v>
      </c>
      <c r="B20" s="26" t="s">
        <v>51</v>
      </c>
      <c r="C20" s="53">
        <v>16073.05</v>
      </c>
      <c r="D20" s="54"/>
      <c r="E20" s="42"/>
      <c r="F20" s="23"/>
    </row>
    <row r="21" spans="1:11" s="6" customFormat="1" ht="26.25" customHeight="1" x14ac:dyDescent="0.2">
      <c r="A21" s="58" t="s">
        <v>40</v>
      </c>
      <c r="B21" s="16" t="s">
        <v>65</v>
      </c>
      <c r="C21" s="53"/>
      <c r="D21" s="54"/>
      <c r="E21" s="35"/>
      <c r="F21" s="23"/>
    </row>
    <row r="22" spans="1:11" s="6" customFormat="1" ht="26.25" customHeight="1" x14ac:dyDescent="0.2">
      <c r="A22" s="58" t="s">
        <v>23</v>
      </c>
      <c r="B22" s="17" t="s">
        <v>66</v>
      </c>
      <c r="C22" s="53">
        <f>29+47+48</f>
        <v>124</v>
      </c>
      <c r="D22" s="54">
        <f>35+53+54</f>
        <v>142</v>
      </c>
      <c r="E22" s="35"/>
      <c r="F22" s="23"/>
    </row>
    <row r="23" spans="1:11" s="6" customFormat="1" ht="26.25" customHeight="1" thickBot="1" x14ac:dyDescent="0.25">
      <c r="A23" s="61" t="s">
        <v>24</v>
      </c>
      <c r="B23" s="18" t="s">
        <v>67</v>
      </c>
      <c r="C23" s="53"/>
      <c r="D23" s="54"/>
      <c r="E23" s="36"/>
      <c r="F23" s="23"/>
    </row>
    <row r="24" spans="1:11" s="6" customFormat="1" ht="24" customHeight="1" x14ac:dyDescent="0.2">
      <c r="A24" s="56" t="s">
        <v>25</v>
      </c>
      <c r="B24" s="26" t="s">
        <v>68</v>
      </c>
      <c r="C24" s="53">
        <v>11387.07</v>
      </c>
      <c r="D24" s="54"/>
      <c r="E24" s="42"/>
      <c r="F24" s="23"/>
    </row>
    <row r="25" spans="1:11" s="6" customFormat="1" ht="26.25" customHeight="1" x14ac:dyDescent="0.2">
      <c r="A25" s="58" t="s">
        <v>26</v>
      </c>
      <c r="B25" s="16" t="s">
        <v>75</v>
      </c>
      <c r="C25" s="53"/>
      <c r="D25" s="54"/>
      <c r="E25" s="35"/>
      <c r="F25" s="23"/>
      <c r="K25" s="7"/>
    </row>
    <row r="26" spans="1:11" s="6" customFormat="1" ht="26.25" customHeight="1" x14ac:dyDescent="0.2">
      <c r="A26" s="58" t="s">
        <v>69</v>
      </c>
      <c r="B26" s="17" t="s">
        <v>72</v>
      </c>
      <c r="C26" s="53"/>
      <c r="D26" s="54"/>
      <c r="E26" s="35"/>
      <c r="F26" s="23"/>
      <c r="K26" s="7"/>
    </row>
    <row r="27" spans="1:11" s="6" customFormat="1" ht="26.25" customHeight="1" x14ac:dyDescent="0.2">
      <c r="A27" s="58" t="s">
        <v>70</v>
      </c>
      <c r="B27" s="17" t="s">
        <v>73</v>
      </c>
      <c r="C27" s="53">
        <v>71</v>
      </c>
      <c r="D27" s="54"/>
      <c r="E27" s="35"/>
      <c r="F27" s="23"/>
      <c r="K27" s="7"/>
    </row>
    <row r="28" spans="1:11" s="6" customFormat="1" ht="26.25" customHeight="1" thickBot="1" x14ac:dyDescent="0.25">
      <c r="A28" s="58" t="s">
        <v>71</v>
      </c>
      <c r="B28" s="18" t="s">
        <v>74</v>
      </c>
      <c r="C28" s="53"/>
      <c r="D28" s="54"/>
      <c r="E28" s="36"/>
      <c r="F28" s="23"/>
      <c r="K28" s="7"/>
    </row>
    <row r="29" spans="1:11" s="6" customFormat="1" ht="24" customHeight="1" x14ac:dyDescent="0.2">
      <c r="A29" s="56" t="s">
        <v>27</v>
      </c>
      <c r="B29" s="26" t="s">
        <v>76</v>
      </c>
      <c r="C29" s="53">
        <v>25786.19</v>
      </c>
      <c r="D29" s="54"/>
      <c r="E29" s="42"/>
      <c r="F29" s="23"/>
    </row>
    <row r="30" spans="1:11" s="6" customFormat="1" ht="24.75" customHeight="1" x14ac:dyDescent="0.2">
      <c r="A30" s="57" t="s">
        <v>28</v>
      </c>
      <c r="B30" s="16" t="s">
        <v>60</v>
      </c>
      <c r="C30" s="53"/>
      <c r="D30" s="54"/>
      <c r="E30" s="32"/>
      <c r="F30" s="23"/>
    </row>
    <row r="31" spans="1:11" s="6" customFormat="1" ht="24.75" customHeight="1" x14ac:dyDescent="0.2">
      <c r="A31" s="58" t="s">
        <v>29</v>
      </c>
      <c r="B31" s="17" t="s">
        <v>77</v>
      </c>
      <c r="C31" s="53">
        <f>55+48+48+50</f>
        <v>201</v>
      </c>
      <c r="D31" s="54">
        <f>61+54+54+56</f>
        <v>225</v>
      </c>
      <c r="E31" s="33"/>
      <c r="F31" s="23"/>
    </row>
    <row r="32" spans="1:11" s="6" customFormat="1" ht="24.75" customHeight="1" thickBot="1" x14ac:dyDescent="0.25">
      <c r="A32" s="59" t="s">
        <v>30</v>
      </c>
      <c r="B32" s="18" t="s">
        <v>78</v>
      </c>
      <c r="C32" s="53"/>
      <c r="D32" s="54"/>
      <c r="E32" s="34"/>
      <c r="F32" s="23"/>
    </row>
    <row r="33" spans="1:9" s="6" customFormat="1" ht="24" customHeight="1" x14ac:dyDescent="0.2">
      <c r="A33" s="56" t="s">
        <v>31</v>
      </c>
      <c r="B33" s="26" t="s">
        <v>79</v>
      </c>
      <c r="C33" s="53">
        <v>11656.34</v>
      </c>
      <c r="D33" s="54"/>
      <c r="E33" s="42"/>
      <c r="F33" s="23"/>
    </row>
    <row r="34" spans="1:9" s="6" customFormat="1" ht="24.75" customHeight="1" x14ac:dyDescent="0.2">
      <c r="A34" s="57" t="s">
        <v>32</v>
      </c>
      <c r="B34" s="16" t="s">
        <v>80</v>
      </c>
      <c r="C34" s="53"/>
      <c r="D34" s="54"/>
      <c r="E34" s="32"/>
      <c r="F34" s="23"/>
    </row>
    <row r="35" spans="1:9" s="6" customFormat="1" ht="24.75" customHeight="1" x14ac:dyDescent="0.2">
      <c r="A35" s="58" t="s">
        <v>33</v>
      </c>
      <c r="B35" s="17" t="s">
        <v>81</v>
      </c>
      <c r="C35" s="53">
        <v>85</v>
      </c>
      <c r="D35" s="54"/>
      <c r="E35" s="33"/>
      <c r="F35" s="23"/>
    </row>
    <row r="36" spans="1:9" s="6" customFormat="1" ht="24.75" customHeight="1" thickBot="1" x14ac:dyDescent="0.25">
      <c r="A36" s="59" t="s">
        <v>34</v>
      </c>
      <c r="B36" s="18" t="s">
        <v>82</v>
      </c>
      <c r="C36" s="53"/>
      <c r="D36" s="54"/>
      <c r="E36" s="34"/>
      <c r="F36" s="23"/>
    </row>
    <row r="37" spans="1:9" s="6" customFormat="1" ht="24.75" customHeight="1" x14ac:dyDescent="0.2">
      <c r="A37" s="56" t="s">
        <v>35</v>
      </c>
      <c r="B37" s="26" t="s">
        <v>52</v>
      </c>
      <c r="C37" s="53">
        <v>26164.33</v>
      </c>
      <c r="D37" s="54"/>
      <c r="E37" s="42"/>
      <c r="F37" s="23"/>
    </row>
    <row r="38" spans="1:9" s="6" customFormat="1" ht="24.75" customHeight="1" x14ac:dyDescent="0.2">
      <c r="A38" s="57" t="s">
        <v>36</v>
      </c>
      <c r="B38" s="16" t="s">
        <v>60</v>
      </c>
      <c r="C38" s="54"/>
      <c r="D38" s="54"/>
      <c r="E38" s="32"/>
      <c r="F38" s="23"/>
    </row>
    <row r="39" spans="1:9" s="6" customFormat="1" ht="24.75" customHeight="1" x14ac:dyDescent="0.2">
      <c r="A39" s="58" t="s">
        <v>37</v>
      </c>
      <c r="B39" s="17" t="s">
        <v>85</v>
      </c>
      <c r="C39" s="53">
        <v>43</v>
      </c>
      <c r="D39" s="53">
        <v>50</v>
      </c>
      <c r="E39" s="33"/>
      <c r="F39" s="23"/>
    </row>
    <row r="40" spans="1:9" s="6" customFormat="1" ht="24.75" customHeight="1" x14ac:dyDescent="0.2">
      <c r="A40" s="58" t="s">
        <v>38</v>
      </c>
      <c r="B40" s="17" t="s">
        <v>84</v>
      </c>
      <c r="C40" s="53"/>
      <c r="D40" s="53"/>
      <c r="E40" s="37"/>
      <c r="F40" s="23"/>
    </row>
    <row r="41" spans="1:9" s="6" customFormat="1" ht="24.75" customHeight="1" thickBot="1" x14ac:dyDescent="0.25">
      <c r="A41" s="58" t="s">
        <v>83</v>
      </c>
      <c r="B41" s="18" t="s">
        <v>86</v>
      </c>
      <c r="C41" s="55"/>
      <c r="D41" s="55"/>
      <c r="E41" s="34"/>
      <c r="F41" s="23"/>
    </row>
    <row r="42" spans="1:9" s="6" customFormat="1" ht="24.75" customHeight="1" x14ac:dyDescent="0.2">
      <c r="A42" s="63" t="s">
        <v>42</v>
      </c>
      <c r="B42" s="26" t="s">
        <v>87</v>
      </c>
      <c r="C42" s="53">
        <v>26164.33</v>
      </c>
      <c r="D42" s="54"/>
      <c r="E42" s="42"/>
      <c r="F42" s="23"/>
    </row>
    <row r="43" spans="1:9" s="6" customFormat="1" ht="24.75" customHeight="1" x14ac:dyDescent="0.2">
      <c r="A43" s="57" t="s">
        <v>43</v>
      </c>
      <c r="B43" s="16" t="s">
        <v>60</v>
      </c>
      <c r="C43" s="54"/>
      <c r="D43" s="54"/>
      <c r="E43" s="32"/>
      <c r="F43" s="53"/>
    </row>
    <row r="44" spans="1:9" s="6" customFormat="1" ht="24.75" customHeight="1" x14ac:dyDescent="0.2">
      <c r="A44" s="58" t="s">
        <v>44</v>
      </c>
      <c r="B44" s="17" t="s">
        <v>89</v>
      </c>
      <c r="C44" s="53">
        <v>43</v>
      </c>
      <c r="D44" s="53">
        <v>50</v>
      </c>
      <c r="E44" s="33"/>
      <c r="F44" s="53"/>
    </row>
    <row r="45" spans="1:9" s="6" customFormat="1" ht="24.75" customHeight="1" x14ac:dyDescent="0.2">
      <c r="A45" s="58" t="s">
        <v>45</v>
      </c>
      <c r="B45" s="17" t="s">
        <v>90</v>
      </c>
      <c r="C45" s="53"/>
      <c r="D45" s="53"/>
      <c r="E45" s="37"/>
      <c r="F45" s="53"/>
    </row>
    <row r="46" spans="1:9" ht="24.75" thickBot="1" x14ac:dyDescent="0.25">
      <c r="A46" s="59" t="s">
        <v>88</v>
      </c>
      <c r="B46" s="18" t="s">
        <v>91</v>
      </c>
      <c r="C46" s="55"/>
      <c r="D46" s="55"/>
      <c r="E46" s="34"/>
      <c r="F46" s="8"/>
      <c r="G46" s="19"/>
      <c r="I46" s="25"/>
    </row>
    <row r="47" spans="1:9" s="6" customFormat="1" ht="24.75" customHeight="1" x14ac:dyDescent="0.2">
      <c r="A47" s="63" t="s">
        <v>47</v>
      </c>
      <c r="B47" s="26" t="s">
        <v>101</v>
      </c>
      <c r="C47" s="53"/>
      <c r="D47" s="54"/>
      <c r="E47" s="42"/>
      <c r="F47" s="23"/>
    </row>
    <row r="48" spans="1:9" ht="24.75" customHeight="1" x14ac:dyDescent="0.2">
      <c r="A48" s="57" t="s">
        <v>48</v>
      </c>
      <c r="B48" s="16" t="s">
        <v>92</v>
      </c>
      <c r="C48" s="54"/>
      <c r="D48" s="54"/>
      <c r="E48" s="32"/>
      <c r="F48" s="8"/>
      <c r="G48" s="19"/>
      <c r="I48" s="25"/>
    </row>
    <row r="49" spans="1:9" ht="24.75" customHeight="1" x14ac:dyDescent="0.2">
      <c r="A49" s="57" t="s">
        <v>97</v>
      </c>
      <c r="B49" s="17" t="s">
        <v>93</v>
      </c>
      <c r="C49" s="53"/>
      <c r="D49" s="53"/>
      <c r="E49" s="33"/>
      <c r="F49" s="8"/>
      <c r="G49" s="19"/>
      <c r="I49" s="25"/>
    </row>
    <row r="50" spans="1:9" ht="24" x14ac:dyDescent="0.2">
      <c r="A50" s="57" t="s">
        <v>98</v>
      </c>
      <c r="B50" s="17" t="s">
        <v>94</v>
      </c>
      <c r="C50" s="53"/>
      <c r="D50" s="53"/>
      <c r="E50" s="37"/>
      <c r="F50" s="8"/>
      <c r="G50" s="19"/>
      <c r="I50" s="25"/>
    </row>
    <row r="51" spans="1:9" ht="24" x14ac:dyDescent="0.2">
      <c r="A51" s="57" t="s">
        <v>99</v>
      </c>
      <c r="B51" s="17" t="s">
        <v>95</v>
      </c>
      <c r="C51" s="53"/>
      <c r="D51" s="53"/>
      <c r="E51" s="37"/>
      <c r="F51" s="8"/>
      <c r="G51" s="19"/>
      <c r="I51" s="25"/>
    </row>
    <row r="52" spans="1:9" ht="24.75" thickBot="1" x14ac:dyDescent="0.25">
      <c r="A52" s="70" t="s">
        <v>100</v>
      </c>
      <c r="B52" s="18" t="s">
        <v>96</v>
      </c>
      <c r="C52" s="55"/>
      <c r="D52" s="55"/>
      <c r="E52" s="34"/>
      <c r="F52" s="8"/>
      <c r="G52" s="19"/>
      <c r="I52" s="25"/>
    </row>
    <row r="53" spans="1:9" ht="13.5" hidden="1" thickBot="1" x14ac:dyDescent="0.25">
      <c r="A53" s="72"/>
      <c r="B53" s="18"/>
      <c r="C53" s="55"/>
      <c r="D53" s="55"/>
      <c r="E53" s="34"/>
      <c r="F53" s="8"/>
      <c r="G53" s="19"/>
      <c r="I53" s="25"/>
    </row>
    <row r="54" spans="1:9" x14ac:dyDescent="0.2">
      <c r="A54" s="49"/>
      <c r="B54" s="9" t="s">
        <v>46</v>
      </c>
      <c r="C54" s="54"/>
      <c r="D54" s="54"/>
      <c r="E54" s="64"/>
      <c r="F54" s="68"/>
      <c r="G54" s="19"/>
      <c r="I54" s="25"/>
    </row>
    <row r="55" spans="1:9" ht="18.75" customHeight="1" x14ac:dyDescent="0.2">
      <c r="B55" s="9" t="s">
        <v>9</v>
      </c>
      <c r="C55" s="27">
        <f>C46*0.03</f>
        <v>0</v>
      </c>
      <c r="E55" s="43"/>
      <c r="F55" s="68"/>
    </row>
    <row r="56" spans="1:9" ht="18.75" customHeight="1" thickBot="1" x14ac:dyDescent="0.25">
      <c r="A56" s="11"/>
      <c r="B56" s="9" t="s">
        <v>8</v>
      </c>
      <c r="E56" s="44"/>
      <c r="F56" s="68"/>
    </row>
    <row r="57" spans="1:9" ht="18" x14ac:dyDescent="0.2">
      <c r="B57" s="14"/>
      <c r="F57" s="52"/>
    </row>
    <row r="58" spans="1:9" ht="13.5" hidden="1" customHeight="1" x14ac:dyDescent="0.2">
      <c r="E58" s="38"/>
      <c r="F58" s="52"/>
    </row>
    <row r="59" spans="1:9" s="12" customFormat="1" ht="14.25" hidden="1" x14ac:dyDescent="0.2">
      <c r="A59" s="10"/>
      <c r="C59" s="24"/>
      <c r="E59" s="39"/>
      <c r="F59" s="69"/>
    </row>
    <row r="60" spans="1:9" s="12" customFormat="1" ht="14.25" hidden="1" x14ac:dyDescent="0.2">
      <c r="A60" s="10"/>
      <c r="C60" s="24"/>
      <c r="E60" s="39"/>
      <c r="F60" s="69"/>
    </row>
    <row r="61" spans="1:9" s="12" customFormat="1" ht="49.5" customHeight="1" x14ac:dyDescent="0.2">
      <c r="A61" s="62"/>
      <c r="B61" s="11"/>
      <c r="C61" s="24"/>
      <c r="E61" s="40"/>
      <c r="F61" s="69"/>
    </row>
    <row r="62" spans="1:9" s="12" customFormat="1" ht="14.25" x14ac:dyDescent="0.2">
      <c r="A62" s="10" t="s">
        <v>5</v>
      </c>
      <c r="C62" s="24"/>
      <c r="E62" s="41" t="s">
        <v>7</v>
      </c>
      <c r="F62" s="24"/>
    </row>
    <row r="63" spans="1:9" x14ac:dyDescent="0.2">
      <c r="B63" s="13"/>
    </row>
    <row r="68" spans="2:2" x14ac:dyDescent="0.2">
      <c r="B68" s="19"/>
    </row>
    <row r="69" spans="2:2" x14ac:dyDescent="0.2">
      <c r="B69" s="25"/>
    </row>
    <row r="76" spans="2:2" x14ac:dyDescent="0.2">
      <c r="B76" s="15"/>
    </row>
  </sheetData>
  <mergeCells count="4">
    <mergeCell ref="A2:B2"/>
    <mergeCell ref="A1:B1"/>
    <mergeCell ref="A3:A5"/>
    <mergeCell ref="B3:B5"/>
  </mergeCells>
  <phoneticPr fontId="1" type="noConversion"/>
  <printOptions horizontalCentered="1"/>
  <pageMargins left="0.74803149606299213" right="0.27559055118110237" top="0.78740157480314965" bottom="0.78740157480314965" header="0.51181102362204722" footer="0.51181102362204722"/>
  <pageSetup paperSize="9" scale="90" orientation="portrait" r:id="rId1"/>
  <headerFooter alignWithMargins="0">
    <oddFooter>&amp;C&amp;P z &amp;N</oddFooter>
  </headerFooter>
  <rowBreaks count="1" manualBreakCount="1"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Załacznik nr 1a</vt:lpstr>
      <vt:lpstr>'Załacznik nr 1a'!Obszar_wydruku</vt:lpstr>
    </vt:vector>
  </TitlesOfParts>
  <Company>Urząd Miasta i Gminy Dębno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Jaworska</dc:creator>
  <cp:lastModifiedBy>Agnieszka Ludynia</cp:lastModifiedBy>
  <cp:lastPrinted>2020-12-17T07:35:13Z</cp:lastPrinted>
  <dcterms:created xsi:type="dcterms:W3CDTF">2004-05-18T09:09:26Z</dcterms:created>
  <dcterms:modified xsi:type="dcterms:W3CDTF">2021-11-02T06:30:42Z</dcterms:modified>
</cp:coreProperties>
</file>