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atarzyna.tarkowska\Documents\KASIA\PRZETARGI\Usługi_leśne_2022\robocze\Kosztorysy_ofertowe\OFERTOWE Z FUNKCJĄ\"/>
    </mc:Choice>
  </mc:AlternateContent>
  <bookViews>
    <workbookView xWindow="0" yWindow="0" windowWidth="28800" windowHeight="11835"/>
  </bookViews>
  <sheets>
    <sheet name="pakiet 7" sheetId="1" r:id="rId1"/>
  </sheets>
  <definedNames>
    <definedName name="_xlnm.Print_Area" localSheetId="0">'pakiet 7'!$B$1:$K$99</definedName>
  </definedNames>
  <calcPr calcId="152511"/>
</workbook>
</file>

<file path=xl/calcChain.xml><?xml version="1.0" encoding="utf-8"?>
<calcChain xmlns="http://schemas.openxmlformats.org/spreadsheetml/2006/main">
  <c r="K91" i="1" l="1"/>
  <c r="J91" i="1"/>
  <c r="J56" i="1"/>
  <c r="K56" i="1" s="1"/>
  <c r="J62" i="1"/>
  <c r="K62" i="1" s="1"/>
  <c r="J68" i="1"/>
  <c r="K68" i="1" s="1"/>
  <c r="J74" i="1"/>
  <c r="K74" i="1" s="1"/>
  <c r="J80" i="1"/>
  <c r="K80" i="1" s="1"/>
  <c r="J86" i="1"/>
  <c r="K86" i="1" s="1"/>
  <c r="J39" i="1"/>
  <c r="K39" i="1" s="1"/>
  <c r="H92" i="1"/>
  <c r="J92" i="1" s="1"/>
  <c r="H91" i="1"/>
  <c r="H56" i="1"/>
  <c r="H57" i="1"/>
  <c r="H58" i="1"/>
  <c r="H59" i="1"/>
  <c r="J59" i="1" s="1"/>
  <c r="H60" i="1"/>
  <c r="J60" i="1" s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J73" i="1" s="1"/>
  <c r="H74" i="1"/>
  <c r="H75" i="1"/>
  <c r="H76" i="1"/>
  <c r="H77" i="1"/>
  <c r="H78" i="1"/>
  <c r="H79" i="1"/>
  <c r="H80" i="1"/>
  <c r="H81" i="1"/>
  <c r="H82" i="1"/>
  <c r="H83" i="1"/>
  <c r="H84" i="1"/>
  <c r="J84" i="1" s="1"/>
  <c r="H85" i="1"/>
  <c r="H86" i="1"/>
  <c r="H87" i="1"/>
  <c r="H88" i="1"/>
  <c r="H55" i="1"/>
  <c r="H51" i="1"/>
  <c r="J51" i="1" s="1"/>
  <c r="H45" i="1"/>
  <c r="J45" i="1" s="1"/>
  <c r="K45" i="1" s="1"/>
  <c r="H39" i="1"/>
  <c r="H33" i="1"/>
  <c r="J33" i="1" s="1"/>
  <c r="H27" i="1"/>
  <c r="K92" i="1" l="1"/>
  <c r="K55" i="1"/>
  <c r="K77" i="1"/>
  <c r="K65" i="1"/>
  <c r="K66" i="1"/>
  <c r="K83" i="1"/>
  <c r="K71" i="1"/>
  <c r="K82" i="1"/>
  <c r="K81" i="1"/>
  <c r="K75" i="1"/>
  <c r="K85" i="1"/>
  <c r="K79" i="1"/>
  <c r="J79" i="1"/>
  <c r="J67" i="1"/>
  <c r="K67" i="1" s="1"/>
  <c r="K73" i="1"/>
  <c r="J78" i="1"/>
  <c r="K78" i="1" s="1"/>
  <c r="J66" i="1"/>
  <c r="K84" i="1"/>
  <c r="K60" i="1"/>
  <c r="J77" i="1"/>
  <c r="J65" i="1"/>
  <c r="K59" i="1"/>
  <c r="J55" i="1"/>
  <c r="J82" i="1"/>
  <c r="J76" i="1"/>
  <c r="K76" i="1" s="1"/>
  <c r="J70" i="1"/>
  <c r="K70" i="1" s="1"/>
  <c r="J64" i="1"/>
  <c r="K64" i="1" s="1"/>
  <c r="J58" i="1"/>
  <c r="K58" i="1" s="1"/>
  <c r="J85" i="1"/>
  <c r="J61" i="1"/>
  <c r="K61" i="1" s="1"/>
  <c r="J72" i="1"/>
  <c r="K72" i="1" s="1"/>
  <c r="J83" i="1"/>
  <c r="J71" i="1"/>
  <c r="J87" i="1"/>
  <c r="K87" i="1" s="1"/>
  <c r="J81" i="1"/>
  <c r="J75" i="1"/>
  <c r="J69" i="1"/>
  <c r="K69" i="1" s="1"/>
  <c r="J63" i="1"/>
  <c r="K63" i="1" s="1"/>
  <c r="J57" i="1"/>
  <c r="K57" i="1" s="1"/>
  <c r="K51" i="1"/>
  <c r="K33" i="1"/>
  <c r="J27" i="1"/>
  <c r="K94" i="1"/>
  <c r="K95" i="1" l="1"/>
  <c r="K27" i="1"/>
  <c r="K96" i="1" s="1"/>
</calcChain>
</file>

<file path=xl/sharedStrings.xml><?xml version="1.0" encoding="utf-8"?>
<sst xmlns="http://schemas.openxmlformats.org/spreadsheetml/2006/main" count="248" uniqueCount="145">
  <si>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</si>
  <si>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</si>
  <si>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</si>
  <si>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</si>
  <si>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</si>
  <si>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</si>
  <si>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</si>
  <si>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</si>
  <si>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</si>
  <si>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</si>
  <si>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</si>
  <si>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</si>
  <si>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</si>
  <si>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</si>
  <si>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12</t>
  </si>
  <si>
    <t>GODZ PILA</t>
  </si>
  <si>
    <t>Prace wykonywane ręcznie z użyciem pilarki</t>
  </si>
  <si>
    <t>H</t>
  </si>
  <si>
    <t xml:space="preserve"> 22</t>
  </si>
  <si>
    <t>WPOD-N</t>
  </si>
  <si>
    <t>Wycinanie podszytów i podrostów (teren równy lub falisty)</t>
  </si>
  <si>
    <t>HA</t>
  </si>
  <si>
    <t xml:space="preserve"> 28</t>
  </si>
  <si>
    <t>OPR-PSPAL</t>
  </si>
  <si>
    <t>Opryski chemiczne opryskiwaczem plecakowym z napędem spalinowym</t>
  </si>
  <si>
    <t xml:space="preserve"> 51</t>
  </si>
  <si>
    <t>WYK-TAL40</t>
  </si>
  <si>
    <t>Zdarcie pokrywy na talerzach 40 cm x 40 cm</t>
  </si>
  <si>
    <t>TSZT</t>
  </si>
  <si>
    <t xml:space="preserve"> 54</t>
  </si>
  <si>
    <t>WYK-TALOK</t>
  </si>
  <si>
    <t>Zdarcie pokrywy na talerzach pod okapem drzewostanu o wymiarach 40 cm x 40 cm</t>
  </si>
  <si>
    <t xml:space="preserve"> 57</t>
  </si>
  <si>
    <t>PRZ-TALSA</t>
  </si>
  <si>
    <t>Przekopanie gleby na talerzach w miejscu sadzenia</t>
  </si>
  <si>
    <t xml:space="preserve"> 65</t>
  </si>
  <si>
    <t>KOP-ROW</t>
  </si>
  <si>
    <t>Wykopy ziemne o różnych przekrojach</t>
  </si>
  <si>
    <t xml:space="preserve"> 66</t>
  </si>
  <si>
    <t>WYK-PASCZ</t>
  </si>
  <si>
    <t>Wyorywanie bruzd pługiem leśnym na powierzchni pow. 0,50 ha</t>
  </si>
  <si>
    <t>KMTR</t>
  </si>
  <si>
    <t xml:space="preserve"> 67</t>
  </si>
  <si>
    <t>WYK-PA5CZ</t>
  </si>
  <si>
    <t>Wyorywanie bruzd pługiem leśnym na pow. do 0,50 ha (np. gniazda)</t>
  </si>
  <si>
    <t xml:space="preserve"> 69</t>
  </si>
  <si>
    <t>WYK-POGCZ</t>
  </si>
  <si>
    <t>Wyorywanie bruzd pługiem leśnym z pogłębiaczem na powierzchni pow. 0,50 ha</t>
  </si>
  <si>
    <t xml:space="preserve"> 79</t>
  </si>
  <si>
    <t>SPULBR-UC</t>
  </si>
  <si>
    <t>Spulchnianie gleby w bruzdach</t>
  </si>
  <si>
    <t xml:space="preserve"> 93</t>
  </si>
  <si>
    <t>SADZ-JAMK</t>
  </si>
  <si>
    <t>Sadzenie wielolatek w jamkę</t>
  </si>
  <si>
    <t xml:space="preserve"> 96</t>
  </si>
  <si>
    <t>SADZ-BRYŁ</t>
  </si>
  <si>
    <t>Sadzenie sadzonek z zakrytym systemem korzeniowym</t>
  </si>
  <si>
    <t>103</t>
  </si>
  <si>
    <t>DOW-SADZ</t>
  </si>
  <si>
    <t>Dowóz sadzonek</t>
  </si>
  <si>
    <t>104</t>
  </si>
  <si>
    <t>MOT-PAS</t>
  </si>
  <si>
    <t>Zniszczenie chwastów (zmotyczenie) wokół sadzonek na pasach</t>
  </si>
  <si>
    <t>107</t>
  </si>
  <si>
    <t>KOSZ-CHN</t>
  </si>
  <si>
    <t>Wykaszanie chwastów w uprawach oraz usuwanie nalotów w uprawach pochodnych</t>
  </si>
  <si>
    <t>108</t>
  </si>
  <si>
    <t>KOSZ-CHNS</t>
  </si>
  <si>
    <t>Wykaszanie chwastów sierpem w uprawach, również usuwanie nalotów w uprawach pochodnych</t>
  </si>
  <si>
    <t>110</t>
  </si>
  <si>
    <t>PRZER-R</t>
  </si>
  <si>
    <t>Przerzedzanie siewów</t>
  </si>
  <si>
    <t>113</t>
  </si>
  <si>
    <t>CW-W</t>
  </si>
  <si>
    <t>Czyszczenia wczesne</t>
  </si>
  <si>
    <t>116</t>
  </si>
  <si>
    <t>CP-W</t>
  </si>
  <si>
    <t>Czyszczenia póżne</t>
  </si>
  <si>
    <t>137</t>
  </si>
  <si>
    <t>SZUK-OWAD</t>
  </si>
  <si>
    <t>Próbne poszukiwania owadów w ściółce</t>
  </si>
  <si>
    <t>SZT</t>
  </si>
  <si>
    <t>142</t>
  </si>
  <si>
    <t>GRODZ-SN</t>
  </si>
  <si>
    <t>Grodzenie upraw przed zwierzyną siatką</t>
  </si>
  <si>
    <t>HM</t>
  </si>
  <si>
    <t>145</t>
  </si>
  <si>
    <t>WYK-SLUPL</t>
  </si>
  <si>
    <t>Przygotowanie słupków liściastych</t>
  </si>
  <si>
    <t>148</t>
  </si>
  <si>
    <t>K GRODZEŃ</t>
  </si>
  <si>
    <t>Naprawa (konserwacja) ogrodzeń upraw leśnych</t>
  </si>
  <si>
    <t>150</t>
  </si>
  <si>
    <t>PORZ-SPAL</t>
  </si>
  <si>
    <t>Spalanie gałęzi ułożonych w stosy</t>
  </si>
  <si>
    <t>M3P</t>
  </si>
  <si>
    <t>151</t>
  </si>
  <si>
    <t>PORZ-STOS</t>
  </si>
  <si>
    <t>Wynoszenie i układanie pozostałości w stosy niewymiarowe</t>
  </si>
  <si>
    <t>154</t>
  </si>
  <si>
    <t>ZAW-BUD</t>
  </si>
  <si>
    <t>Wywieszanie nowych budek lęgowych i schronów dla nietoperzy</t>
  </si>
  <si>
    <t>156</t>
  </si>
  <si>
    <t>CZYSZ-BUD</t>
  </si>
  <si>
    <t>Czyszczenie budek lęgowych i schronów dla nietoperzy</t>
  </si>
  <si>
    <t>162</t>
  </si>
  <si>
    <t>US PDRZ U</t>
  </si>
  <si>
    <t>Usuwanie na uprawach drzewek porażonych</t>
  </si>
  <si>
    <t>178</t>
  </si>
  <si>
    <t>PPOŻ-PORZ</t>
  </si>
  <si>
    <t>Porządkowanie terenów na pasach przeciwpożarowych</t>
  </si>
  <si>
    <t>179</t>
  </si>
  <si>
    <t>ODN-PASC</t>
  </si>
  <si>
    <t>Odchwaszczanie, odnawianie pasów przeciwpożarowych</t>
  </si>
  <si>
    <t>182</t>
  </si>
  <si>
    <t>DOZ DOG</t>
  </si>
  <si>
    <t>Prace wykonywane ręcznie przy dogaszaniu i dozorowaniu pożarzysk</t>
  </si>
  <si>
    <t>182.05</t>
  </si>
  <si>
    <t>DYSPO-CIA</t>
  </si>
  <si>
    <t>Dyżur kierowcy z ciągnikiem</t>
  </si>
  <si>
    <t>RBD</t>
  </si>
  <si>
    <t xml:space="preserve"> 11, 117, 157, 161, 163, 165, 167, 169, 171, 180, 183, 209, 307, 336, 340, 343</t>
  </si>
  <si>
    <t>GODZ RH8</t>
  </si>
  <si>
    <t>Prace godzinowe ręczne (8% VAT)</t>
  </si>
  <si>
    <t>118, 13, 158, 164, 166, 168, 170, 172, 181, 185, 210, 306, 337, 342, 345.04, 346.07</t>
  </si>
  <si>
    <t>GODZ MH8</t>
  </si>
  <si>
    <t>Prace godzinowe ciągnikowe (8% VAT)</t>
  </si>
  <si>
    <t>Cena łączna netto w PLN</t>
  </si>
  <si>
    <t>Cena łączna brutto w PLN</t>
  </si>
  <si>
    <t>____________________________, dnia ______________</t>
  </si>
  <si>
    <t>Skarb Państwa</t>
  </si>
  <si>
    <t>Państwowe Gospodarstwo Leśne Lasy Państwowe</t>
  </si>
  <si>
    <t>Nadleśnictwo Przasnysz</t>
  </si>
  <si>
    <t xml:space="preserve">06-300 Przasnysz; Zawodzie 4                    </t>
  </si>
  <si>
    <t>1. Cięcia zupełne - rębne (rębnie I)</t>
  </si>
  <si>
    <t>2. Pozostałe cięcia rębne</t>
  </si>
  <si>
    <t>3. Trzebieże późne i cięcia sanitarno–selekcyjne</t>
  </si>
  <si>
    <t>4. Trzebieże wczesne i czyszczenia późne z pozyskaniem masy</t>
  </si>
  <si>
    <t>5. Cięcia przygodne i pozostałe</t>
  </si>
  <si>
    <t>(podpis)</t>
  </si>
  <si>
    <r>
      <t xml:space="preserve">Odpowiadając na ogłoszenie o przetargu nieograniczonym na „Wykonywanie usług z zakresu gospodarki leśnej na terenie Nadleśnictwa Przasnysz w roku 2022''  składamy niniejszym ofertę na </t>
    </r>
    <r>
      <rPr>
        <b/>
        <sz val="12"/>
        <color rgb="FF333333"/>
        <rFont val="Arial"/>
        <family val="2"/>
        <charset val="238"/>
      </rPr>
      <t>pakiet 7</t>
    </r>
    <r>
      <rPr>
        <sz val="12"/>
        <color rgb="FF333333"/>
        <rFont val="Arial"/>
      </rPr>
      <t xml:space="preserve"> tego zamówienia i oferujemy następujące ceny jednostkowe za usługi wchodzące w skład tej części zamówienia:</t>
    </r>
  </si>
  <si>
    <t>KOSZTORYS OFERTOWY</t>
  </si>
  <si>
    <t>(Nazwa i adres Wykonawcy)</t>
  </si>
  <si>
    <t>VAT</t>
  </si>
  <si>
    <t>Dokument musi być złożony pod rygorem nieważności w formie elektronicznej (tj. w postaci elektronicznej opatrzonej kwalifikowanym podpisem elektronicznym)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</si>
</sst>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;\-#,##0.00"/>
    <numFmt numFmtId="165" formatCode="###,\ ###,##0.00"/>
    <numFmt numFmtId="166" formatCode="#,##0.00_ ;\-#,##0.00\ "/>
  </numFmts>
  <fonts count="17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2"/>
      <color rgb="FF333333"/>
      <name val="Arial"/>
    </font>
    <font>
      <sz val="10"/>
      <color rgb="FF333333"/>
      <name val="Arial"/>
    </font>
    <font>
      <b/>
      <sz val="14"/>
      <color rgb="FF333333"/>
      <name val="Arial"/>
    </font>
    <font>
      <b/>
      <sz val="14"/>
      <color rgb="FFFF0000"/>
      <name val="Arial"/>
    </font>
    <font>
      <b/>
      <sz val="12"/>
      <color rgb="FF333333"/>
      <name val="Arial"/>
    </font>
    <font>
      <i/>
      <sz val="10"/>
      <color rgb="FF333333"/>
      <name val="Arial"/>
    </font>
    <font>
      <b/>
      <sz val="12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sz val="9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b/>
      <i/>
      <sz val="9"/>
      <color rgb="FF333333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  <fill>
      <patternFill patternType="solid">
        <fgColor theme="9" tint="0.79998168889431442"/>
        <bgColor rgb="FFFFFFFF"/>
      </patternFill>
    </fill>
  </fills>
  <borders count="12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DDDDDD"/>
      </left>
      <right style="thin">
        <color rgb="FFDDDDDD"/>
      </right>
      <top style="thin">
        <color rgb="FFDDDDDD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rgb="FFDDDDDD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1" fillId="2" borderId="0" xfId="0" applyFont="1" applyFill="1" applyAlignment="1">
      <alignment horizontal="left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49" fontId="2" fillId="3" borderId="1" xfId="0" applyNumberFormat="1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left" vertical="center"/>
    </xf>
    <xf numFmtId="0" fontId="1" fillId="2" borderId="1" xfId="0" applyFont="1" applyFill="1" applyBorder="1" applyAlignment="1">
      <alignment horizontal="center" vertical="center"/>
    </xf>
    <xf numFmtId="49" fontId="9" fillId="2" borderId="0" xfId="0" applyNumberFormat="1" applyFont="1" applyFill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164" fontId="4" fillId="2" borderId="1" xfId="0" applyNumberFormat="1" applyFont="1" applyFill="1" applyBorder="1" applyAlignment="1">
      <alignment horizontal="right" vertical="center"/>
    </xf>
    <xf numFmtId="0" fontId="5" fillId="2" borderId="0" xfId="0" applyFont="1" applyFill="1" applyBorder="1" applyAlignment="1">
      <alignment horizontal="left" vertical="center"/>
    </xf>
    <xf numFmtId="0" fontId="14" fillId="2" borderId="0" xfId="0" applyFont="1" applyFill="1" applyAlignment="1">
      <alignment horizontal="left"/>
    </xf>
    <xf numFmtId="49" fontId="15" fillId="3" borderId="1" xfId="0" applyNumberFormat="1" applyFont="1" applyFill="1" applyBorder="1" applyAlignment="1">
      <alignment horizontal="right" vertical="center"/>
    </xf>
    <xf numFmtId="164" fontId="4" fillId="2" borderId="1" xfId="0" applyNumberFormat="1" applyFont="1" applyFill="1" applyBorder="1" applyAlignment="1">
      <alignment vertical="center"/>
    </xf>
    <xf numFmtId="0" fontId="1" fillId="2" borderId="1" xfId="0" applyFont="1" applyFill="1" applyBorder="1" applyAlignment="1"/>
    <xf numFmtId="164" fontId="15" fillId="2" borderId="4" xfId="0" applyNumberFormat="1" applyFont="1" applyFill="1" applyBorder="1" applyAlignment="1">
      <alignment horizontal="right" vertical="center"/>
    </xf>
    <xf numFmtId="2" fontId="15" fillId="2" borderId="4" xfId="0" applyNumberFormat="1" applyFont="1" applyFill="1" applyBorder="1" applyAlignment="1">
      <alignment horizontal="right" vertical="center"/>
    </xf>
    <xf numFmtId="0" fontId="1" fillId="2" borderId="6" xfId="0" applyFont="1" applyFill="1" applyBorder="1" applyAlignment="1">
      <alignment horizontal="left"/>
    </xf>
    <xf numFmtId="164" fontId="1" fillId="2" borderId="5" xfId="0" applyNumberFormat="1" applyFont="1" applyFill="1" applyBorder="1" applyAlignment="1">
      <alignment horizontal="right" vertical="center"/>
    </xf>
    <xf numFmtId="165" fontId="1" fillId="2" borderId="8" xfId="0" applyNumberFormat="1" applyFont="1" applyFill="1" applyBorder="1" applyAlignment="1">
      <alignment horizontal="right" vertical="center"/>
    </xf>
    <xf numFmtId="49" fontId="2" fillId="3" borderId="9" xfId="0" applyNumberFormat="1" applyFont="1" applyFill="1" applyBorder="1" applyAlignment="1">
      <alignment horizontal="center" vertical="center" wrapText="1"/>
    </xf>
    <xf numFmtId="164" fontId="1" fillId="4" borderId="7" xfId="0" applyNumberFormat="1" applyFont="1" applyFill="1" applyBorder="1" applyAlignment="1">
      <alignment horizontal="right" vertical="center"/>
    </xf>
    <xf numFmtId="164" fontId="1" fillId="4" borderId="10" xfId="0" applyNumberFormat="1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9" fontId="1" fillId="2" borderId="1" xfId="0" applyNumberFormat="1" applyFont="1" applyFill="1" applyBorder="1" applyAlignment="1">
      <alignment horizontal="center" vertical="center"/>
    </xf>
    <xf numFmtId="164" fontId="4" fillId="2" borderId="1" xfId="0" applyNumberFormat="1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166" fontId="1" fillId="2" borderId="0" xfId="0" applyNumberFormat="1" applyFont="1" applyFill="1" applyAlignment="1">
      <alignment horizontal="left"/>
    </xf>
    <xf numFmtId="0" fontId="0" fillId="0" borderId="0" xfId="0" applyAlignment="1">
      <alignment horizontal="right" vertical="center"/>
    </xf>
    <xf numFmtId="0" fontId="1" fillId="2" borderId="0" xfId="0" applyFont="1" applyFill="1" applyAlignment="1">
      <alignment horizontal="right" vertical="center"/>
    </xf>
    <xf numFmtId="49" fontId="2" fillId="3" borderId="1" xfId="0" applyNumberFormat="1" applyFont="1" applyFill="1" applyBorder="1" applyAlignment="1">
      <alignment horizontal="right" vertical="center" wrapText="1"/>
    </xf>
    <xf numFmtId="0" fontId="2" fillId="3" borderId="1" xfId="0" applyFont="1" applyFill="1" applyBorder="1" applyAlignment="1">
      <alignment horizontal="right" vertical="center" wrapText="1"/>
    </xf>
    <xf numFmtId="4" fontId="1" fillId="2" borderId="1" xfId="0" applyNumberFormat="1" applyFont="1" applyFill="1" applyBorder="1" applyAlignment="1">
      <alignment horizontal="right" vertical="center"/>
    </xf>
    <xf numFmtId="2" fontId="1" fillId="2" borderId="1" xfId="0" applyNumberFormat="1" applyFont="1" applyFill="1" applyBorder="1" applyAlignment="1">
      <alignment horizontal="right" vertical="center"/>
    </xf>
    <xf numFmtId="164" fontId="4" fillId="2" borderId="5" xfId="0" applyNumberFormat="1" applyFont="1" applyFill="1" applyBorder="1" applyAlignment="1">
      <alignment horizontal="right" vertical="center"/>
    </xf>
    <xf numFmtId="0" fontId="1" fillId="2" borderId="5" xfId="0" applyFont="1" applyFill="1" applyBorder="1" applyAlignment="1">
      <alignment horizontal="right" vertical="center"/>
    </xf>
    <xf numFmtId="0" fontId="1" fillId="2" borderId="6" xfId="0" applyFont="1" applyFill="1" applyBorder="1" applyAlignment="1">
      <alignment horizontal="right" vertical="center"/>
    </xf>
    <xf numFmtId="2" fontId="14" fillId="2" borderId="1" xfId="0" applyNumberFormat="1" applyFont="1" applyFill="1" applyBorder="1" applyAlignment="1">
      <alignment horizontal="right" vertical="center"/>
    </xf>
    <xf numFmtId="165" fontId="1" fillId="2" borderId="5" xfId="0" applyNumberFormat="1" applyFont="1" applyFill="1" applyBorder="1" applyAlignment="1">
      <alignment vertical="center"/>
    </xf>
    <xf numFmtId="2" fontId="1" fillId="4" borderId="7" xfId="0" applyNumberFormat="1" applyFont="1" applyFill="1" applyBorder="1" applyAlignment="1">
      <alignment vertical="center"/>
    </xf>
    <xf numFmtId="165" fontId="1" fillId="2" borderId="8" xfId="0" applyNumberFormat="1" applyFont="1" applyFill="1" applyBorder="1" applyAlignment="1">
      <alignment vertical="center"/>
    </xf>
    <xf numFmtId="2" fontId="1" fillId="4" borderId="11" xfId="0" applyNumberFormat="1" applyFont="1" applyFill="1" applyBorder="1" applyAlignment="1">
      <alignment vertic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3" xfId="0" applyBorder="1" applyAlignment="1"/>
    <xf numFmtId="49" fontId="10" fillId="2" borderId="0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left" vertical="center"/>
    </xf>
    <xf numFmtId="49" fontId="6" fillId="2" borderId="0" xfId="0" applyNumberFormat="1" applyFont="1" applyFill="1" applyAlignment="1">
      <alignment horizontal="center" vertical="top"/>
    </xf>
    <xf numFmtId="49" fontId="4" fillId="3" borderId="1" xfId="0" applyNumberFormat="1" applyFont="1" applyFill="1" applyBorder="1" applyAlignment="1">
      <alignment horizontal="right" vertical="center"/>
    </xf>
    <xf numFmtId="49" fontId="13" fillId="2" borderId="0" xfId="0" applyNumberFormat="1" applyFont="1" applyFill="1" applyAlignment="1">
      <alignment horizontal="center" vertical="center"/>
    </xf>
    <xf numFmtId="49" fontId="7" fillId="2" borderId="0" xfId="0" applyNumberFormat="1" applyFont="1" applyFill="1" applyAlignment="1">
      <alignment horizontal="center" vertical="center"/>
    </xf>
    <xf numFmtId="49" fontId="8" fillId="2" borderId="0" xfId="0" applyNumberFormat="1" applyFont="1" applyFill="1" applyAlignment="1">
      <alignment horizontal="center" vertical="center"/>
    </xf>
    <xf numFmtId="0" fontId="12" fillId="2" borderId="0" xfId="0" applyFont="1" applyFill="1" applyAlignment="1">
      <alignment horizontal="left" vertical="center" wrapText="1"/>
    </xf>
    <xf numFmtId="0" fontId="5" fillId="2" borderId="0" xfId="0" applyFont="1" applyFill="1" applyAlignment="1">
      <alignment horizontal="left" vertical="center" wrapText="1"/>
    </xf>
    <xf numFmtId="0" fontId="16" fillId="2" borderId="0" xfId="0" applyFont="1" applyFill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99"/>
  <sheetViews>
    <sheetView tabSelected="1" topLeftCell="B1" workbookViewId="0">
      <selection activeCell="B1" sqref="B1:K99"/>
    </sheetView>
  </sheetViews>
  <sheetFormatPr defaultRowHeight="12.75" x14ac:dyDescent="0.2"/>
  <cols>
    <col min="1" max="1" width="0.140625" hidden="1" customWidth="1"/>
    <col min="2" max="2" width="8.5703125" customWidth="1"/>
    <col min="3" max="3" width="11.140625" customWidth="1"/>
    <col min="4" max="4" width="48.85546875" customWidth="1"/>
    <col min="5" max="5" width="5.85546875" customWidth="1"/>
    <col min="6" max="6" width="10.7109375" customWidth="1"/>
    <col min="7" max="7" width="11.42578125" customWidth="1"/>
    <col min="8" max="8" width="13.42578125" customWidth="1"/>
    <col min="9" max="9" width="7.85546875" style="26" customWidth="1"/>
    <col min="10" max="10" width="10.7109375" style="32" customWidth="1"/>
    <col min="11" max="11" width="14.5703125" style="32" customWidth="1"/>
    <col min="12" max="12" width="4.7109375" customWidth="1"/>
  </cols>
  <sheetData>
    <row r="1" spans="2:11" ht="27" customHeight="1" x14ac:dyDescent="0.2">
      <c r="B1" s="46"/>
      <c r="C1" s="46"/>
      <c r="D1" s="46"/>
    </row>
    <row r="2" spans="2:11" ht="27" customHeight="1" x14ac:dyDescent="0.2">
      <c r="B2" s="47"/>
      <c r="C2" s="47"/>
      <c r="D2" s="47"/>
    </row>
    <row r="3" spans="2:11" ht="27" customHeight="1" x14ac:dyDescent="0.2">
      <c r="B3" s="48"/>
      <c r="C3" s="48"/>
      <c r="D3" s="48"/>
    </row>
    <row r="4" spans="2:11" s="1" customFormat="1" ht="15" customHeight="1" x14ac:dyDescent="0.2">
      <c r="B4" s="14" t="s">
        <v>142</v>
      </c>
      <c r="F4" s="50" t="s">
        <v>129</v>
      </c>
      <c r="G4" s="50"/>
      <c r="H4" s="50"/>
      <c r="I4" s="50"/>
      <c r="J4" s="50"/>
      <c r="K4" s="50"/>
    </row>
    <row r="5" spans="2:11" s="1" customFormat="1" ht="2.65" customHeight="1" x14ac:dyDescent="0.2">
      <c r="B5" s="13"/>
      <c r="F5" s="50"/>
      <c r="G5" s="50"/>
      <c r="H5" s="50"/>
      <c r="I5" s="50"/>
      <c r="J5" s="50"/>
      <c r="K5" s="50"/>
    </row>
    <row r="6" spans="2:11" s="1" customFormat="1" ht="3.2" customHeight="1" x14ac:dyDescent="0.2">
      <c r="F6" s="50"/>
      <c r="G6" s="50"/>
      <c r="H6" s="50"/>
      <c r="I6" s="50"/>
      <c r="J6" s="50"/>
      <c r="K6" s="50"/>
    </row>
    <row r="7" spans="2:11" s="1" customFormat="1" ht="3.75" customHeight="1" x14ac:dyDescent="0.2">
      <c r="B7" s="51"/>
      <c r="F7" s="50"/>
      <c r="G7" s="50"/>
      <c r="H7" s="50"/>
      <c r="I7" s="50"/>
      <c r="J7" s="50"/>
      <c r="K7" s="50"/>
    </row>
    <row r="8" spans="2:11" s="1" customFormat="1" ht="15.95" customHeight="1" x14ac:dyDescent="0.2">
      <c r="B8" s="51"/>
      <c r="I8" s="27"/>
      <c r="J8" s="33"/>
      <c r="K8" s="33"/>
    </row>
    <row r="9" spans="2:11" s="1" customFormat="1" ht="48.6" customHeight="1" x14ac:dyDescent="0.2">
      <c r="I9" s="27"/>
      <c r="J9" s="33"/>
      <c r="K9" s="33"/>
    </row>
    <row r="10" spans="2:11" s="1" customFormat="1" ht="24" customHeight="1" x14ac:dyDescent="0.2">
      <c r="D10" s="53" t="s">
        <v>141</v>
      </c>
      <c r="E10" s="54"/>
      <c r="I10" s="27"/>
      <c r="J10" s="33"/>
      <c r="K10" s="33"/>
    </row>
    <row r="11" spans="2:11" s="1" customFormat="1" ht="24" customHeight="1" x14ac:dyDescent="0.2">
      <c r="D11" s="55"/>
      <c r="E11" s="55"/>
      <c r="I11" s="27"/>
      <c r="J11" s="33"/>
      <c r="K11" s="33"/>
    </row>
    <row r="12" spans="2:11" s="1" customFormat="1" ht="33" customHeight="1" x14ac:dyDescent="0.2">
      <c r="I12" s="27"/>
      <c r="J12" s="33"/>
      <c r="K12" s="33"/>
    </row>
    <row r="13" spans="2:11" s="1" customFormat="1" ht="20.85" customHeight="1" x14ac:dyDescent="0.2">
      <c r="B13" s="10" t="s">
        <v>130</v>
      </c>
      <c r="I13" s="27"/>
      <c r="J13" s="33"/>
      <c r="K13" s="33"/>
    </row>
    <row r="14" spans="2:11" s="1" customFormat="1" ht="3.2" customHeight="1" x14ac:dyDescent="0.2">
      <c r="I14" s="27"/>
      <c r="J14" s="33"/>
      <c r="K14" s="33"/>
    </row>
    <row r="15" spans="2:11" s="1" customFormat="1" ht="20.85" customHeight="1" x14ac:dyDescent="0.2">
      <c r="B15" s="10" t="s">
        <v>131</v>
      </c>
      <c r="I15" s="27"/>
      <c r="J15" s="33"/>
      <c r="K15" s="33"/>
    </row>
    <row r="16" spans="2:11" s="1" customFormat="1" ht="3.75" customHeight="1" x14ac:dyDescent="0.2">
      <c r="I16" s="27"/>
      <c r="J16" s="33"/>
      <c r="K16" s="33"/>
    </row>
    <row r="17" spans="2:11" s="1" customFormat="1" ht="20.85" customHeight="1" x14ac:dyDescent="0.2">
      <c r="B17" s="10" t="s">
        <v>132</v>
      </c>
      <c r="I17" s="27"/>
      <c r="J17" s="33"/>
      <c r="K17" s="33"/>
    </row>
    <row r="18" spans="2:11" s="1" customFormat="1" ht="2.65" customHeight="1" x14ac:dyDescent="0.2">
      <c r="I18" s="27"/>
      <c r="J18" s="33"/>
      <c r="K18" s="33"/>
    </row>
    <row r="19" spans="2:11" s="1" customFormat="1" ht="20.85" customHeight="1" x14ac:dyDescent="0.2">
      <c r="B19" s="10" t="s">
        <v>133</v>
      </c>
      <c r="I19" s="27"/>
      <c r="J19" s="33"/>
      <c r="K19" s="33"/>
    </row>
    <row r="20" spans="2:11" s="1" customFormat="1" ht="59.65" customHeight="1" x14ac:dyDescent="0.2">
      <c r="I20" s="27"/>
      <c r="J20" s="33"/>
      <c r="K20" s="33"/>
    </row>
    <row r="21" spans="2:11" s="1" customFormat="1" ht="50.1" customHeight="1" x14ac:dyDescent="0.2">
      <c r="B21" s="56" t="s">
        <v>140</v>
      </c>
      <c r="C21" s="57"/>
      <c r="D21" s="57"/>
      <c r="E21" s="57"/>
      <c r="F21" s="57"/>
      <c r="G21" s="57"/>
      <c r="H21" s="57"/>
      <c r="I21" s="57"/>
      <c r="J21" s="57"/>
      <c r="K21" s="57"/>
    </row>
    <row r="22" spans="2:11" s="1" customFormat="1" ht="52.35" customHeight="1" x14ac:dyDescent="0.2">
      <c r="I22" s="27"/>
      <c r="J22" s="33"/>
      <c r="K22" s="33"/>
    </row>
    <row r="23" spans="2:11" s="1" customFormat="1" ht="3.2" customHeight="1" x14ac:dyDescent="0.2">
      <c r="I23" s="27"/>
      <c r="J23" s="33"/>
      <c r="K23" s="33"/>
    </row>
    <row r="24" spans="2:11" s="1" customFormat="1" ht="20.85" customHeight="1" x14ac:dyDescent="0.2">
      <c r="B24" s="50" t="s">
        <v>134</v>
      </c>
      <c r="C24" s="50"/>
      <c r="D24" s="50"/>
      <c r="I24" s="27"/>
      <c r="J24" s="33"/>
      <c r="K24" s="33"/>
    </row>
    <row r="25" spans="2:11" s="1" customFormat="1" ht="10.15" customHeight="1" x14ac:dyDescent="0.2">
      <c r="I25" s="27"/>
      <c r="J25" s="33"/>
      <c r="K25" s="33"/>
    </row>
    <row r="26" spans="2:11" s="1" customFormat="1" ht="57.75" customHeight="1" thickBot="1" x14ac:dyDescent="0.25">
      <c r="B26" s="2" t="s">
        <v>0</v>
      </c>
      <c r="C26" s="3" t="s">
        <v>1</v>
      </c>
      <c r="D26" s="3" t="s">
        <v>2</v>
      </c>
      <c r="E26" s="3" t="s">
        <v>3</v>
      </c>
      <c r="F26" s="3" t="s">
        <v>4</v>
      </c>
      <c r="G26" s="23" t="s">
        <v>5</v>
      </c>
      <c r="H26" s="2" t="s">
        <v>6</v>
      </c>
      <c r="I26" s="3" t="s">
        <v>7</v>
      </c>
      <c r="J26" s="34" t="s">
        <v>8</v>
      </c>
      <c r="K26" s="35" t="s">
        <v>9</v>
      </c>
    </row>
    <row r="27" spans="2:11" s="1" customFormat="1" ht="19.7" customHeight="1" thickBot="1" x14ac:dyDescent="0.25">
      <c r="B27" s="4" t="s">
        <v>10</v>
      </c>
      <c r="C27" s="4" t="s">
        <v>11</v>
      </c>
      <c r="D27" s="5" t="s">
        <v>12</v>
      </c>
      <c r="E27" s="4" t="s">
        <v>13</v>
      </c>
      <c r="F27" s="21">
        <v>1980</v>
      </c>
      <c r="G27" s="24"/>
      <c r="H27" s="22">
        <f>ROUND(F27*G27,2)</f>
        <v>0</v>
      </c>
      <c r="I27" s="28">
        <v>0.08</v>
      </c>
      <c r="J27" s="37">
        <f>ROUND(H27*I27,2)</f>
        <v>0</v>
      </c>
      <c r="K27" s="36">
        <f>H27+J27</f>
        <v>0</v>
      </c>
    </row>
    <row r="28" spans="2:11" s="1" customFormat="1" ht="1.1499999999999999" customHeight="1" x14ac:dyDescent="0.2">
      <c r="I28" s="27"/>
      <c r="J28" s="33"/>
      <c r="K28" s="33"/>
    </row>
    <row r="29" spans="2:11" s="1" customFormat="1" ht="3.2" customHeight="1" x14ac:dyDescent="0.2">
      <c r="I29" s="27"/>
      <c r="J29" s="33"/>
      <c r="K29" s="33"/>
    </row>
    <row r="30" spans="2:11" s="1" customFormat="1" ht="20.85" customHeight="1" x14ac:dyDescent="0.2">
      <c r="B30" s="50" t="s">
        <v>135</v>
      </c>
      <c r="C30" s="50"/>
      <c r="D30" s="50"/>
      <c r="I30" s="27"/>
      <c r="J30" s="33"/>
      <c r="K30" s="33"/>
    </row>
    <row r="31" spans="2:11" s="1" customFormat="1" ht="10.15" customHeight="1" x14ac:dyDescent="0.2">
      <c r="I31" s="27"/>
      <c r="J31" s="33"/>
      <c r="K31" s="33"/>
    </row>
    <row r="32" spans="2:11" s="1" customFormat="1" ht="52.5" customHeight="1" thickBot="1" x14ac:dyDescent="0.25">
      <c r="B32" s="2" t="s">
        <v>0</v>
      </c>
      <c r="C32" s="3" t="s">
        <v>1</v>
      </c>
      <c r="D32" s="3" t="s">
        <v>2</v>
      </c>
      <c r="E32" s="3" t="s">
        <v>3</v>
      </c>
      <c r="F32" s="3" t="s">
        <v>4</v>
      </c>
      <c r="G32" s="23" t="s">
        <v>5</v>
      </c>
      <c r="H32" s="2" t="s">
        <v>6</v>
      </c>
      <c r="I32" s="3" t="s">
        <v>7</v>
      </c>
      <c r="J32" s="34" t="s">
        <v>8</v>
      </c>
      <c r="K32" s="35" t="s">
        <v>9</v>
      </c>
    </row>
    <row r="33" spans="2:15" s="1" customFormat="1" ht="19.7" customHeight="1" thickBot="1" x14ac:dyDescent="0.25">
      <c r="B33" s="4" t="s">
        <v>10</v>
      </c>
      <c r="C33" s="4" t="s">
        <v>11</v>
      </c>
      <c r="D33" s="5" t="s">
        <v>12</v>
      </c>
      <c r="E33" s="4" t="s">
        <v>13</v>
      </c>
      <c r="F33" s="21">
        <v>9320</v>
      </c>
      <c r="G33" s="24"/>
      <c r="H33" s="22">
        <f>ROUND(F33*G33,2)</f>
        <v>0</v>
      </c>
      <c r="I33" s="28">
        <v>0.08</v>
      </c>
      <c r="J33" s="41">
        <f>ROUND(H33*I33,2)</f>
        <v>0</v>
      </c>
      <c r="K33" s="36">
        <f>H33+J33</f>
        <v>0</v>
      </c>
    </row>
    <row r="34" spans="2:15" s="1" customFormat="1" ht="1.1499999999999999" customHeight="1" x14ac:dyDescent="0.2">
      <c r="I34" s="27"/>
      <c r="J34" s="33"/>
      <c r="K34" s="33"/>
    </row>
    <row r="35" spans="2:15" s="1" customFormat="1" ht="3.2" customHeight="1" x14ac:dyDescent="0.2">
      <c r="I35" s="27"/>
      <c r="J35" s="33"/>
      <c r="K35" s="33"/>
    </row>
    <row r="36" spans="2:15" s="1" customFormat="1" ht="20.85" customHeight="1" x14ac:dyDescent="0.2">
      <c r="B36" s="50" t="s">
        <v>136</v>
      </c>
      <c r="C36" s="50"/>
      <c r="D36" s="50"/>
      <c r="I36" s="27"/>
      <c r="J36" s="33"/>
      <c r="K36" s="33"/>
    </row>
    <row r="37" spans="2:15" s="1" customFormat="1" ht="10.15" customHeight="1" x14ac:dyDescent="0.2">
      <c r="I37" s="27"/>
      <c r="J37" s="33"/>
      <c r="K37" s="33"/>
    </row>
    <row r="38" spans="2:15" s="1" customFormat="1" ht="51.75" customHeight="1" thickBot="1" x14ac:dyDescent="0.25">
      <c r="B38" s="2" t="s">
        <v>0</v>
      </c>
      <c r="C38" s="3" t="s">
        <v>1</v>
      </c>
      <c r="D38" s="3" t="s">
        <v>2</v>
      </c>
      <c r="E38" s="3" t="s">
        <v>3</v>
      </c>
      <c r="F38" s="3" t="s">
        <v>4</v>
      </c>
      <c r="G38" s="23" t="s">
        <v>5</v>
      </c>
      <c r="H38" s="2" t="s">
        <v>6</v>
      </c>
      <c r="I38" s="3" t="s">
        <v>7</v>
      </c>
      <c r="J38" s="34" t="s">
        <v>8</v>
      </c>
      <c r="K38" s="35" t="s">
        <v>9</v>
      </c>
    </row>
    <row r="39" spans="2:15" s="1" customFormat="1" ht="19.7" customHeight="1" thickBot="1" x14ac:dyDescent="0.25">
      <c r="B39" s="4" t="s">
        <v>10</v>
      </c>
      <c r="C39" s="4" t="s">
        <v>11</v>
      </c>
      <c r="D39" s="5" t="s">
        <v>12</v>
      </c>
      <c r="E39" s="4" t="s">
        <v>13</v>
      </c>
      <c r="F39" s="21">
        <v>4625</v>
      </c>
      <c r="G39" s="24"/>
      <c r="H39" s="22">
        <f>ROUND(F39*G39,2)</f>
        <v>0</v>
      </c>
      <c r="I39" s="28">
        <v>0.08</v>
      </c>
      <c r="J39" s="37">
        <f>ROUND(H39*I39,2)</f>
        <v>0</v>
      </c>
      <c r="K39" s="36">
        <f>H39+J39</f>
        <v>0</v>
      </c>
    </row>
    <row r="40" spans="2:15" s="1" customFormat="1" ht="1.1499999999999999" customHeight="1" x14ac:dyDescent="0.2">
      <c r="I40" s="27"/>
      <c r="J40" s="33"/>
      <c r="K40" s="33"/>
    </row>
    <row r="41" spans="2:15" s="1" customFormat="1" ht="3.2" customHeight="1" x14ac:dyDescent="0.2">
      <c r="I41" s="27"/>
      <c r="J41" s="33"/>
      <c r="K41" s="33"/>
    </row>
    <row r="42" spans="2:15" s="1" customFormat="1" ht="20.85" customHeight="1" x14ac:dyDescent="0.2">
      <c r="B42" s="50" t="s">
        <v>137</v>
      </c>
      <c r="C42" s="50"/>
      <c r="D42" s="50"/>
      <c r="I42" s="27"/>
      <c r="J42" s="33"/>
      <c r="K42" s="33"/>
    </row>
    <row r="43" spans="2:15" s="1" customFormat="1" ht="10.15" customHeight="1" x14ac:dyDescent="0.2">
      <c r="I43" s="27"/>
      <c r="J43" s="33"/>
      <c r="K43" s="33"/>
    </row>
    <row r="44" spans="2:15" s="1" customFormat="1" ht="45.4" customHeight="1" thickBot="1" x14ac:dyDescent="0.25">
      <c r="B44" s="2" t="s">
        <v>0</v>
      </c>
      <c r="C44" s="3" t="s">
        <v>1</v>
      </c>
      <c r="D44" s="3" t="s">
        <v>2</v>
      </c>
      <c r="E44" s="3" t="s">
        <v>3</v>
      </c>
      <c r="F44" s="3" t="s">
        <v>4</v>
      </c>
      <c r="G44" s="23" t="s">
        <v>5</v>
      </c>
      <c r="H44" s="2" t="s">
        <v>6</v>
      </c>
      <c r="I44" s="3" t="s">
        <v>7</v>
      </c>
      <c r="J44" s="34" t="s">
        <v>8</v>
      </c>
      <c r="K44" s="35" t="s">
        <v>9</v>
      </c>
    </row>
    <row r="45" spans="2:15" s="1" customFormat="1" ht="19.7" customHeight="1" thickBot="1" x14ac:dyDescent="0.25">
      <c r="B45" s="4" t="s">
        <v>10</v>
      </c>
      <c r="C45" s="4" t="s">
        <v>11</v>
      </c>
      <c r="D45" s="5" t="s">
        <v>12</v>
      </c>
      <c r="E45" s="4" t="s">
        <v>13</v>
      </c>
      <c r="F45" s="21">
        <v>3386</v>
      </c>
      <c r="G45" s="24"/>
      <c r="H45" s="22">
        <f>ROUND(F45*G45,2)</f>
        <v>0</v>
      </c>
      <c r="I45" s="28">
        <v>0.08</v>
      </c>
      <c r="J45" s="37">
        <f>ROUND(H45*I45,2)</f>
        <v>0</v>
      </c>
      <c r="K45" s="36">
        <f>H45+J45</f>
        <v>0</v>
      </c>
    </row>
    <row r="46" spans="2:15" s="1" customFormat="1" ht="1.1499999999999999" customHeight="1" x14ac:dyDescent="0.2">
      <c r="I46" s="27"/>
      <c r="J46" s="33"/>
      <c r="K46" s="33"/>
    </row>
    <row r="47" spans="2:15" s="1" customFormat="1" ht="3.2" customHeight="1" x14ac:dyDescent="0.2">
      <c r="I47" s="27"/>
      <c r="J47" s="33"/>
      <c r="K47" s="33"/>
    </row>
    <row r="48" spans="2:15" s="1" customFormat="1" ht="20.85" customHeight="1" x14ac:dyDescent="0.2">
      <c r="B48" s="50" t="s">
        <v>138</v>
      </c>
      <c r="C48" s="50"/>
      <c r="D48" s="50"/>
      <c r="I48" s="27"/>
      <c r="J48" s="33"/>
      <c r="K48" s="33"/>
      <c r="O48" s="31"/>
    </row>
    <row r="49" spans="2:11" s="1" customFormat="1" ht="10.15" customHeight="1" x14ac:dyDescent="0.2">
      <c r="I49" s="27"/>
      <c r="J49" s="33"/>
      <c r="K49" s="33"/>
    </row>
    <row r="50" spans="2:11" s="1" customFormat="1" ht="51" customHeight="1" thickBot="1" x14ac:dyDescent="0.25">
      <c r="B50" s="2" t="s">
        <v>0</v>
      </c>
      <c r="C50" s="3" t="s">
        <v>1</v>
      </c>
      <c r="D50" s="3" t="s">
        <v>2</v>
      </c>
      <c r="E50" s="3" t="s">
        <v>3</v>
      </c>
      <c r="F50" s="3" t="s">
        <v>4</v>
      </c>
      <c r="G50" s="23" t="s">
        <v>5</v>
      </c>
      <c r="H50" s="2" t="s">
        <v>6</v>
      </c>
      <c r="I50" s="3" t="s">
        <v>7</v>
      </c>
      <c r="J50" s="34" t="s">
        <v>8</v>
      </c>
      <c r="K50" s="35" t="s">
        <v>9</v>
      </c>
    </row>
    <row r="51" spans="2:11" s="1" customFormat="1" ht="19.7" customHeight="1" thickBot="1" x14ac:dyDescent="0.25">
      <c r="B51" s="4" t="s">
        <v>10</v>
      </c>
      <c r="C51" s="4" t="s">
        <v>11</v>
      </c>
      <c r="D51" s="5" t="s">
        <v>12</v>
      </c>
      <c r="E51" s="4" t="s">
        <v>13</v>
      </c>
      <c r="F51" s="21">
        <v>1250</v>
      </c>
      <c r="G51" s="24"/>
      <c r="H51" s="22">
        <f>ROUND(F51*G51,2)</f>
        <v>0</v>
      </c>
      <c r="I51" s="28">
        <v>0.08</v>
      </c>
      <c r="J51" s="37">
        <f>ROUND(H51*I51,2)</f>
        <v>0</v>
      </c>
      <c r="K51" s="36">
        <f>H51+J51</f>
        <v>0</v>
      </c>
    </row>
    <row r="52" spans="2:11" s="1" customFormat="1" ht="1.1499999999999999" customHeight="1" x14ac:dyDescent="0.2">
      <c r="I52" s="27"/>
      <c r="J52" s="33"/>
      <c r="K52" s="33"/>
    </row>
    <row r="53" spans="2:11" s="1" customFormat="1" ht="13.35" customHeight="1" x14ac:dyDescent="0.2">
      <c r="I53" s="27"/>
      <c r="J53" s="33"/>
      <c r="K53" s="33"/>
    </row>
    <row r="54" spans="2:11" s="1" customFormat="1" ht="52.5" customHeight="1" thickBot="1" x14ac:dyDescent="0.25">
      <c r="B54" s="2" t="s">
        <v>0</v>
      </c>
      <c r="C54" s="3" t="s">
        <v>1</v>
      </c>
      <c r="D54" s="3" t="s">
        <v>2</v>
      </c>
      <c r="E54" s="3" t="s">
        <v>3</v>
      </c>
      <c r="F54" s="3" t="s">
        <v>4</v>
      </c>
      <c r="G54" s="23" t="s">
        <v>5</v>
      </c>
      <c r="H54" s="2" t="s">
        <v>6</v>
      </c>
      <c r="I54" s="3" t="s">
        <v>7</v>
      </c>
      <c r="J54" s="34" t="s">
        <v>8</v>
      </c>
      <c r="K54" s="35" t="s">
        <v>9</v>
      </c>
    </row>
    <row r="55" spans="2:11" s="1" customFormat="1" ht="19.7" customHeight="1" thickBot="1" x14ac:dyDescent="0.25">
      <c r="B55" s="4" t="s">
        <v>14</v>
      </c>
      <c r="C55" s="4" t="s">
        <v>15</v>
      </c>
      <c r="D55" s="5" t="s">
        <v>16</v>
      </c>
      <c r="E55" s="4" t="s">
        <v>17</v>
      </c>
      <c r="F55" s="21">
        <v>8</v>
      </c>
      <c r="G55" s="25"/>
      <c r="H55" s="22">
        <f>ROUND(F55*G55,2)</f>
        <v>0</v>
      </c>
      <c r="I55" s="28">
        <v>0.08</v>
      </c>
      <c r="J55" s="37">
        <f>ROUND(H55*I55,2)</f>
        <v>0</v>
      </c>
      <c r="K55" s="36">
        <f>H55+J55</f>
        <v>0</v>
      </c>
    </row>
    <row r="56" spans="2:11" s="1" customFormat="1" ht="19.7" customHeight="1" thickBot="1" x14ac:dyDescent="0.25">
      <c r="B56" s="4" t="s">
        <v>18</v>
      </c>
      <c r="C56" s="4" t="s">
        <v>19</v>
      </c>
      <c r="D56" s="5" t="s">
        <v>20</v>
      </c>
      <c r="E56" s="4" t="s">
        <v>21</v>
      </c>
      <c r="F56" s="21">
        <v>26.43</v>
      </c>
      <c r="G56" s="25"/>
      <c r="H56" s="22">
        <f t="shared" ref="H56:H88" si="0">ROUND(F56*G56,2)</f>
        <v>0</v>
      </c>
      <c r="I56" s="28">
        <v>0.08</v>
      </c>
      <c r="J56" s="37">
        <f t="shared" ref="J56:J87" si="1">ROUND(H56*I56,2)</f>
        <v>0</v>
      </c>
      <c r="K56" s="36">
        <f t="shared" ref="K56:K87" si="2">H56+J56</f>
        <v>0</v>
      </c>
    </row>
    <row r="57" spans="2:11" s="1" customFormat="1" ht="28.7" customHeight="1" thickBot="1" x14ac:dyDescent="0.25">
      <c r="B57" s="4" t="s">
        <v>22</v>
      </c>
      <c r="C57" s="4" t="s">
        <v>23</v>
      </c>
      <c r="D57" s="5" t="s">
        <v>24</v>
      </c>
      <c r="E57" s="4" t="s">
        <v>21</v>
      </c>
      <c r="F57" s="21">
        <v>16.440000000000001</v>
      </c>
      <c r="G57" s="25"/>
      <c r="H57" s="22">
        <f t="shared" si="0"/>
        <v>0</v>
      </c>
      <c r="I57" s="28">
        <v>0.08</v>
      </c>
      <c r="J57" s="37">
        <f t="shared" si="1"/>
        <v>0</v>
      </c>
      <c r="K57" s="36">
        <f t="shared" si="2"/>
        <v>0</v>
      </c>
    </row>
    <row r="58" spans="2:11" s="1" customFormat="1" ht="19.7" customHeight="1" thickBot="1" x14ac:dyDescent="0.25">
      <c r="B58" s="4" t="s">
        <v>25</v>
      </c>
      <c r="C58" s="4" t="s">
        <v>26</v>
      </c>
      <c r="D58" s="5" t="s">
        <v>27</v>
      </c>
      <c r="E58" s="4" t="s">
        <v>28</v>
      </c>
      <c r="F58" s="21">
        <v>6</v>
      </c>
      <c r="G58" s="25"/>
      <c r="H58" s="22">
        <f t="shared" si="0"/>
        <v>0</v>
      </c>
      <c r="I58" s="28">
        <v>0.08</v>
      </c>
      <c r="J58" s="37">
        <f t="shared" si="1"/>
        <v>0</v>
      </c>
      <c r="K58" s="36">
        <f t="shared" si="2"/>
        <v>0</v>
      </c>
    </row>
    <row r="59" spans="2:11" s="1" customFormat="1" ht="28.7" customHeight="1" thickBot="1" x14ac:dyDescent="0.25">
      <c r="B59" s="4" t="s">
        <v>29</v>
      </c>
      <c r="C59" s="4" t="s">
        <v>30</v>
      </c>
      <c r="D59" s="5" t="s">
        <v>31</v>
      </c>
      <c r="E59" s="4" t="s">
        <v>28</v>
      </c>
      <c r="F59" s="21">
        <v>12.87</v>
      </c>
      <c r="G59" s="25"/>
      <c r="H59" s="22">
        <f t="shared" si="0"/>
        <v>0</v>
      </c>
      <c r="I59" s="28">
        <v>0.08</v>
      </c>
      <c r="J59" s="37">
        <f t="shared" si="1"/>
        <v>0</v>
      </c>
      <c r="K59" s="36">
        <f t="shared" si="2"/>
        <v>0</v>
      </c>
    </row>
    <row r="60" spans="2:11" s="1" customFormat="1" ht="19.7" customHeight="1" thickBot="1" x14ac:dyDescent="0.25">
      <c r="B60" s="4" t="s">
        <v>32</v>
      </c>
      <c r="C60" s="4" t="s">
        <v>33</v>
      </c>
      <c r="D60" s="5" t="s">
        <v>34</v>
      </c>
      <c r="E60" s="4" t="s">
        <v>28</v>
      </c>
      <c r="F60" s="21">
        <v>15.61</v>
      </c>
      <c r="G60" s="25"/>
      <c r="H60" s="22">
        <f t="shared" si="0"/>
        <v>0</v>
      </c>
      <c r="I60" s="28">
        <v>0.08</v>
      </c>
      <c r="J60" s="37">
        <f t="shared" si="1"/>
        <v>0</v>
      </c>
      <c r="K60" s="36">
        <f t="shared" si="2"/>
        <v>0</v>
      </c>
    </row>
    <row r="61" spans="2:11" s="1" customFormat="1" ht="19.7" customHeight="1" thickBot="1" x14ac:dyDescent="0.25">
      <c r="B61" s="4" t="s">
        <v>35</v>
      </c>
      <c r="C61" s="4" t="s">
        <v>36</v>
      </c>
      <c r="D61" s="5" t="s">
        <v>37</v>
      </c>
      <c r="E61" s="4" t="s">
        <v>13</v>
      </c>
      <c r="F61" s="21">
        <v>20</v>
      </c>
      <c r="G61" s="25"/>
      <c r="H61" s="22">
        <f t="shared" si="0"/>
        <v>0</v>
      </c>
      <c r="I61" s="28">
        <v>0.08</v>
      </c>
      <c r="J61" s="37">
        <f t="shared" si="1"/>
        <v>0</v>
      </c>
      <c r="K61" s="36">
        <f t="shared" si="2"/>
        <v>0</v>
      </c>
    </row>
    <row r="62" spans="2:11" s="1" customFormat="1" ht="19.7" customHeight="1" thickBot="1" x14ac:dyDescent="0.25">
      <c r="B62" s="4" t="s">
        <v>38</v>
      </c>
      <c r="C62" s="4" t="s">
        <v>39</v>
      </c>
      <c r="D62" s="5" t="s">
        <v>40</v>
      </c>
      <c r="E62" s="4" t="s">
        <v>41</v>
      </c>
      <c r="F62" s="21">
        <v>55.36</v>
      </c>
      <c r="G62" s="25"/>
      <c r="H62" s="22">
        <f t="shared" si="0"/>
        <v>0</v>
      </c>
      <c r="I62" s="28">
        <v>0.08</v>
      </c>
      <c r="J62" s="37">
        <f t="shared" si="1"/>
        <v>0</v>
      </c>
      <c r="K62" s="36">
        <f t="shared" si="2"/>
        <v>0</v>
      </c>
    </row>
    <row r="63" spans="2:11" s="1" customFormat="1" ht="19.7" customHeight="1" thickBot="1" x14ac:dyDescent="0.25">
      <c r="B63" s="4" t="s">
        <v>42</v>
      </c>
      <c r="C63" s="4" t="s">
        <v>43</v>
      </c>
      <c r="D63" s="5" t="s">
        <v>44</v>
      </c>
      <c r="E63" s="4" t="s">
        <v>41</v>
      </c>
      <c r="F63" s="21">
        <v>67.400000000000006</v>
      </c>
      <c r="G63" s="25"/>
      <c r="H63" s="22">
        <f t="shared" si="0"/>
        <v>0</v>
      </c>
      <c r="I63" s="28">
        <v>0.08</v>
      </c>
      <c r="J63" s="37">
        <f t="shared" si="1"/>
        <v>0</v>
      </c>
      <c r="K63" s="36">
        <f t="shared" si="2"/>
        <v>0</v>
      </c>
    </row>
    <row r="64" spans="2:11" s="1" customFormat="1" ht="28.7" customHeight="1" thickBot="1" x14ac:dyDescent="0.25">
      <c r="B64" s="4" t="s">
        <v>45</v>
      </c>
      <c r="C64" s="4" t="s">
        <v>46</v>
      </c>
      <c r="D64" s="5" t="s">
        <v>47</v>
      </c>
      <c r="E64" s="4" t="s">
        <v>41</v>
      </c>
      <c r="F64" s="21">
        <v>116.48</v>
      </c>
      <c r="G64" s="25"/>
      <c r="H64" s="22">
        <f t="shared" si="0"/>
        <v>0</v>
      </c>
      <c r="I64" s="28">
        <v>0.08</v>
      </c>
      <c r="J64" s="37">
        <f t="shared" si="1"/>
        <v>0</v>
      </c>
      <c r="K64" s="36">
        <f t="shared" si="2"/>
        <v>0</v>
      </c>
    </row>
    <row r="65" spans="2:11" s="1" customFormat="1" ht="19.7" customHeight="1" thickBot="1" x14ac:dyDescent="0.25">
      <c r="B65" s="4" t="s">
        <v>48</v>
      </c>
      <c r="C65" s="4" t="s">
        <v>49</v>
      </c>
      <c r="D65" s="5" t="s">
        <v>50</v>
      </c>
      <c r="E65" s="4" t="s">
        <v>41</v>
      </c>
      <c r="F65" s="21">
        <v>65.2</v>
      </c>
      <c r="G65" s="25"/>
      <c r="H65" s="22">
        <f t="shared" si="0"/>
        <v>0</v>
      </c>
      <c r="I65" s="28">
        <v>0.08</v>
      </c>
      <c r="J65" s="37">
        <f t="shared" si="1"/>
        <v>0</v>
      </c>
      <c r="K65" s="36">
        <f t="shared" si="2"/>
        <v>0</v>
      </c>
    </row>
    <row r="66" spans="2:11" s="1" customFormat="1" ht="19.7" customHeight="1" thickBot="1" x14ac:dyDescent="0.25">
      <c r="B66" s="4" t="s">
        <v>51</v>
      </c>
      <c r="C66" s="4" t="s">
        <v>52</v>
      </c>
      <c r="D66" s="5" t="s">
        <v>53</v>
      </c>
      <c r="E66" s="4" t="s">
        <v>28</v>
      </c>
      <c r="F66" s="21">
        <v>68.5</v>
      </c>
      <c r="G66" s="25"/>
      <c r="H66" s="22">
        <f t="shared" si="0"/>
        <v>0</v>
      </c>
      <c r="I66" s="28">
        <v>0.08</v>
      </c>
      <c r="J66" s="37">
        <f t="shared" si="1"/>
        <v>0</v>
      </c>
      <c r="K66" s="36">
        <f t="shared" si="2"/>
        <v>0</v>
      </c>
    </row>
    <row r="67" spans="2:11" s="1" customFormat="1" ht="19.7" customHeight="1" thickBot="1" x14ac:dyDescent="0.25">
      <c r="B67" s="4" t="s">
        <v>54</v>
      </c>
      <c r="C67" s="4" t="s">
        <v>55</v>
      </c>
      <c r="D67" s="5" t="s">
        <v>56</v>
      </c>
      <c r="E67" s="4" t="s">
        <v>28</v>
      </c>
      <c r="F67" s="21">
        <v>32.21</v>
      </c>
      <c r="G67" s="25"/>
      <c r="H67" s="22">
        <f t="shared" si="0"/>
        <v>0</v>
      </c>
      <c r="I67" s="28">
        <v>0.08</v>
      </c>
      <c r="J67" s="37">
        <f t="shared" si="1"/>
        <v>0</v>
      </c>
      <c r="K67" s="36">
        <f t="shared" si="2"/>
        <v>0</v>
      </c>
    </row>
    <row r="68" spans="2:11" s="1" customFormat="1" ht="19.7" customHeight="1" thickBot="1" x14ac:dyDescent="0.25">
      <c r="B68" s="4" t="s">
        <v>57</v>
      </c>
      <c r="C68" s="4" t="s">
        <v>58</v>
      </c>
      <c r="D68" s="5" t="s">
        <v>59</v>
      </c>
      <c r="E68" s="4" t="s">
        <v>28</v>
      </c>
      <c r="F68" s="21">
        <v>100.71</v>
      </c>
      <c r="G68" s="25"/>
      <c r="H68" s="22">
        <f t="shared" si="0"/>
        <v>0</v>
      </c>
      <c r="I68" s="28">
        <v>0.08</v>
      </c>
      <c r="J68" s="37">
        <f t="shared" si="1"/>
        <v>0</v>
      </c>
      <c r="K68" s="36">
        <f t="shared" si="2"/>
        <v>0</v>
      </c>
    </row>
    <row r="69" spans="2:11" s="1" customFormat="1" ht="19.7" customHeight="1" thickBot="1" x14ac:dyDescent="0.25">
      <c r="B69" s="4" t="s">
        <v>60</v>
      </c>
      <c r="C69" s="4" t="s">
        <v>61</v>
      </c>
      <c r="D69" s="5" t="s">
        <v>62</v>
      </c>
      <c r="E69" s="4" t="s">
        <v>41</v>
      </c>
      <c r="F69" s="21">
        <v>33</v>
      </c>
      <c r="G69" s="25"/>
      <c r="H69" s="22">
        <f t="shared" si="0"/>
        <v>0</v>
      </c>
      <c r="I69" s="28">
        <v>0.08</v>
      </c>
      <c r="J69" s="37">
        <f t="shared" si="1"/>
        <v>0</v>
      </c>
      <c r="K69" s="36">
        <f t="shared" si="2"/>
        <v>0</v>
      </c>
    </row>
    <row r="70" spans="2:11" s="1" customFormat="1" ht="28.7" customHeight="1" thickBot="1" x14ac:dyDescent="0.25">
      <c r="B70" s="4" t="s">
        <v>63</v>
      </c>
      <c r="C70" s="4" t="s">
        <v>64</v>
      </c>
      <c r="D70" s="5" t="s">
        <v>65</v>
      </c>
      <c r="E70" s="4" t="s">
        <v>21</v>
      </c>
      <c r="F70" s="21">
        <v>76.36</v>
      </c>
      <c r="G70" s="25"/>
      <c r="H70" s="22">
        <f t="shared" si="0"/>
        <v>0</v>
      </c>
      <c r="I70" s="28">
        <v>0.08</v>
      </c>
      <c r="J70" s="37">
        <f t="shared" si="1"/>
        <v>0</v>
      </c>
      <c r="K70" s="36">
        <f t="shared" si="2"/>
        <v>0</v>
      </c>
    </row>
    <row r="71" spans="2:11" s="1" customFormat="1" ht="28.7" customHeight="1" thickBot="1" x14ac:dyDescent="0.25">
      <c r="B71" s="4" t="s">
        <v>66</v>
      </c>
      <c r="C71" s="4" t="s">
        <v>67</v>
      </c>
      <c r="D71" s="5" t="s">
        <v>68</v>
      </c>
      <c r="E71" s="4" t="s">
        <v>21</v>
      </c>
      <c r="F71" s="21">
        <v>2.4</v>
      </c>
      <c r="G71" s="25"/>
      <c r="H71" s="22">
        <f t="shared" si="0"/>
        <v>0</v>
      </c>
      <c r="I71" s="28">
        <v>0.08</v>
      </c>
      <c r="J71" s="37">
        <f t="shared" si="1"/>
        <v>0</v>
      </c>
      <c r="K71" s="36">
        <f t="shared" si="2"/>
        <v>0</v>
      </c>
    </row>
    <row r="72" spans="2:11" s="1" customFormat="1" ht="19.7" customHeight="1" thickBot="1" x14ac:dyDescent="0.25">
      <c r="B72" s="4" t="s">
        <v>69</v>
      </c>
      <c r="C72" s="4" t="s">
        <v>70</v>
      </c>
      <c r="D72" s="5" t="s">
        <v>71</v>
      </c>
      <c r="E72" s="4" t="s">
        <v>21</v>
      </c>
      <c r="F72" s="21">
        <v>1.8</v>
      </c>
      <c r="G72" s="25"/>
      <c r="H72" s="22">
        <f t="shared" si="0"/>
        <v>0</v>
      </c>
      <c r="I72" s="28">
        <v>0.08</v>
      </c>
      <c r="J72" s="37">
        <f t="shared" si="1"/>
        <v>0</v>
      </c>
      <c r="K72" s="36">
        <f t="shared" si="2"/>
        <v>0</v>
      </c>
    </row>
    <row r="73" spans="2:11" s="1" customFormat="1" ht="19.7" customHeight="1" thickBot="1" x14ac:dyDescent="0.25">
      <c r="B73" s="4" t="s">
        <v>72</v>
      </c>
      <c r="C73" s="4" t="s">
        <v>73</v>
      </c>
      <c r="D73" s="5" t="s">
        <v>74</v>
      </c>
      <c r="E73" s="4" t="s">
        <v>21</v>
      </c>
      <c r="F73" s="21">
        <v>31.04</v>
      </c>
      <c r="G73" s="25"/>
      <c r="H73" s="22">
        <f t="shared" si="0"/>
        <v>0</v>
      </c>
      <c r="I73" s="28">
        <v>0.08</v>
      </c>
      <c r="J73" s="37">
        <f t="shared" si="1"/>
        <v>0</v>
      </c>
      <c r="K73" s="36">
        <f t="shared" si="2"/>
        <v>0</v>
      </c>
    </row>
    <row r="74" spans="2:11" s="1" customFormat="1" ht="19.7" customHeight="1" thickBot="1" x14ac:dyDescent="0.25">
      <c r="B74" s="4" t="s">
        <v>75</v>
      </c>
      <c r="C74" s="4" t="s">
        <v>76</v>
      </c>
      <c r="D74" s="5" t="s">
        <v>77</v>
      </c>
      <c r="E74" s="4" t="s">
        <v>21</v>
      </c>
      <c r="F74" s="21">
        <v>21.54</v>
      </c>
      <c r="G74" s="25"/>
      <c r="H74" s="22">
        <f t="shared" si="0"/>
        <v>0</v>
      </c>
      <c r="I74" s="28">
        <v>0.08</v>
      </c>
      <c r="J74" s="37">
        <f t="shared" si="1"/>
        <v>0</v>
      </c>
      <c r="K74" s="36">
        <f t="shared" si="2"/>
        <v>0</v>
      </c>
    </row>
    <row r="75" spans="2:11" s="1" customFormat="1" ht="19.7" customHeight="1" thickBot="1" x14ac:dyDescent="0.25">
      <c r="B75" s="4" t="s">
        <v>78</v>
      </c>
      <c r="C75" s="4" t="s">
        <v>79</v>
      </c>
      <c r="D75" s="5" t="s">
        <v>80</v>
      </c>
      <c r="E75" s="4" t="s">
        <v>81</v>
      </c>
      <c r="F75" s="21">
        <v>16</v>
      </c>
      <c r="G75" s="25"/>
      <c r="H75" s="22">
        <f t="shared" si="0"/>
        <v>0</v>
      </c>
      <c r="I75" s="28">
        <v>0.08</v>
      </c>
      <c r="J75" s="37">
        <f t="shared" si="1"/>
        <v>0</v>
      </c>
      <c r="K75" s="36">
        <f t="shared" si="2"/>
        <v>0</v>
      </c>
    </row>
    <row r="76" spans="2:11" s="1" customFormat="1" ht="19.7" customHeight="1" thickBot="1" x14ac:dyDescent="0.25">
      <c r="B76" s="4" t="s">
        <v>82</v>
      </c>
      <c r="C76" s="4" t="s">
        <v>83</v>
      </c>
      <c r="D76" s="5" t="s">
        <v>84</v>
      </c>
      <c r="E76" s="4" t="s">
        <v>85</v>
      </c>
      <c r="F76" s="21">
        <v>91.6</v>
      </c>
      <c r="G76" s="25"/>
      <c r="H76" s="22">
        <f t="shared" si="0"/>
        <v>0</v>
      </c>
      <c r="I76" s="28">
        <v>0.23</v>
      </c>
      <c r="J76" s="37">
        <f t="shared" si="1"/>
        <v>0</v>
      </c>
      <c r="K76" s="36">
        <f t="shared" si="2"/>
        <v>0</v>
      </c>
    </row>
    <row r="77" spans="2:11" s="1" customFormat="1" ht="19.7" customHeight="1" thickBot="1" x14ac:dyDescent="0.25">
      <c r="B77" s="4" t="s">
        <v>86</v>
      </c>
      <c r="C77" s="4" t="s">
        <v>87</v>
      </c>
      <c r="D77" s="5" t="s">
        <v>88</v>
      </c>
      <c r="E77" s="4" t="s">
        <v>81</v>
      </c>
      <c r="F77" s="21">
        <v>200</v>
      </c>
      <c r="G77" s="25"/>
      <c r="H77" s="22">
        <f t="shared" si="0"/>
        <v>0</v>
      </c>
      <c r="I77" s="28">
        <v>0.23</v>
      </c>
      <c r="J77" s="37">
        <f t="shared" si="1"/>
        <v>0</v>
      </c>
      <c r="K77" s="36">
        <f t="shared" si="2"/>
        <v>0</v>
      </c>
    </row>
    <row r="78" spans="2:11" s="1" customFormat="1" ht="19.7" customHeight="1" thickBot="1" x14ac:dyDescent="0.25">
      <c r="B78" s="4" t="s">
        <v>89</v>
      </c>
      <c r="C78" s="4" t="s">
        <v>90</v>
      </c>
      <c r="D78" s="5" t="s">
        <v>91</v>
      </c>
      <c r="E78" s="4" t="s">
        <v>17</v>
      </c>
      <c r="F78" s="21">
        <v>143</v>
      </c>
      <c r="G78" s="25"/>
      <c r="H78" s="22">
        <f t="shared" si="0"/>
        <v>0</v>
      </c>
      <c r="I78" s="28">
        <v>0.23</v>
      </c>
      <c r="J78" s="37">
        <f t="shared" si="1"/>
        <v>0</v>
      </c>
      <c r="K78" s="36">
        <f t="shared" si="2"/>
        <v>0</v>
      </c>
    </row>
    <row r="79" spans="2:11" s="1" customFormat="1" ht="19.7" customHeight="1" thickBot="1" x14ac:dyDescent="0.25">
      <c r="B79" s="4" t="s">
        <v>92</v>
      </c>
      <c r="C79" s="4" t="s">
        <v>93</v>
      </c>
      <c r="D79" s="5" t="s">
        <v>94</v>
      </c>
      <c r="E79" s="4" t="s">
        <v>95</v>
      </c>
      <c r="F79" s="21">
        <v>5</v>
      </c>
      <c r="G79" s="25"/>
      <c r="H79" s="22">
        <f t="shared" si="0"/>
        <v>0</v>
      </c>
      <c r="I79" s="28">
        <v>0.08</v>
      </c>
      <c r="J79" s="37">
        <f t="shared" si="1"/>
        <v>0</v>
      </c>
      <c r="K79" s="36">
        <f t="shared" si="2"/>
        <v>0</v>
      </c>
    </row>
    <row r="80" spans="2:11" s="1" customFormat="1" ht="19.7" customHeight="1" thickBot="1" x14ac:dyDescent="0.25">
      <c r="B80" s="4" t="s">
        <v>96</v>
      </c>
      <c r="C80" s="4" t="s">
        <v>97</v>
      </c>
      <c r="D80" s="5" t="s">
        <v>98</v>
      </c>
      <c r="E80" s="4" t="s">
        <v>95</v>
      </c>
      <c r="F80" s="21">
        <v>65</v>
      </c>
      <c r="G80" s="25"/>
      <c r="H80" s="22">
        <f t="shared" si="0"/>
        <v>0</v>
      </c>
      <c r="I80" s="28">
        <v>0.08</v>
      </c>
      <c r="J80" s="37">
        <f t="shared" si="1"/>
        <v>0</v>
      </c>
      <c r="K80" s="36">
        <f t="shared" si="2"/>
        <v>0</v>
      </c>
    </row>
    <row r="81" spans="2:11" s="1" customFormat="1" ht="19.7" customHeight="1" thickBot="1" x14ac:dyDescent="0.25">
      <c r="B81" s="4" t="s">
        <v>99</v>
      </c>
      <c r="C81" s="4" t="s">
        <v>100</v>
      </c>
      <c r="D81" s="5" t="s">
        <v>101</v>
      </c>
      <c r="E81" s="4" t="s">
        <v>81</v>
      </c>
      <c r="F81" s="21">
        <v>40</v>
      </c>
      <c r="G81" s="25"/>
      <c r="H81" s="22">
        <f t="shared" si="0"/>
        <v>0</v>
      </c>
      <c r="I81" s="28">
        <v>0.08</v>
      </c>
      <c r="J81" s="37">
        <f t="shared" si="1"/>
        <v>0</v>
      </c>
      <c r="K81" s="36">
        <f t="shared" si="2"/>
        <v>0</v>
      </c>
    </row>
    <row r="82" spans="2:11" s="1" customFormat="1" ht="19.7" customHeight="1" thickBot="1" x14ac:dyDescent="0.25">
      <c r="B82" s="4" t="s">
        <v>102</v>
      </c>
      <c r="C82" s="4" t="s">
        <v>103</v>
      </c>
      <c r="D82" s="5" t="s">
        <v>104</v>
      </c>
      <c r="E82" s="4" t="s">
        <v>81</v>
      </c>
      <c r="F82" s="21">
        <v>312</v>
      </c>
      <c r="G82" s="25"/>
      <c r="H82" s="22">
        <f t="shared" si="0"/>
        <v>0</v>
      </c>
      <c r="I82" s="28">
        <v>0.08</v>
      </c>
      <c r="J82" s="37">
        <f t="shared" si="1"/>
        <v>0</v>
      </c>
      <c r="K82" s="36">
        <f t="shared" si="2"/>
        <v>0</v>
      </c>
    </row>
    <row r="83" spans="2:11" s="1" customFormat="1" ht="19.7" customHeight="1" thickBot="1" x14ac:dyDescent="0.25">
      <c r="B83" s="4" t="s">
        <v>105</v>
      </c>
      <c r="C83" s="4" t="s">
        <v>106</v>
      </c>
      <c r="D83" s="5" t="s">
        <v>107</v>
      </c>
      <c r="E83" s="4" t="s">
        <v>21</v>
      </c>
      <c r="F83" s="21">
        <v>2</v>
      </c>
      <c r="G83" s="25"/>
      <c r="H83" s="22">
        <f t="shared" si="0"/>
        <v>0</v>
      </c>
      <c r="I83" s="28">
        <v>0.08</v>
      </c>
      <c r="J83" s="37">
        <f t="shared" si="1"/>
        <v>0</v>
      </c>
      <c r="K83" s="36">
        <f t="shared" si="2"/>
        <v>0</v>
      </c>
    </row>
    <row r="84" spans="2:11" s="1" customFormat="1" ht="19.7" customHeight="1" thickBot="1" x14ac:dyDescent="0.25">
      <c r="B84" s="4" t="s">
        <v>108</v>
      </c>
      <c r="C84" s="4" t="s">
        <v>109</v>
      </c>
      <c r="D84" s="5" t="s">
        <v>110</v>
      </c>
      <c r="E84" s="4" t="s">
        <v>21</v>
      </c>
      <c r="F84" s="21">
        <v>3.53</v>
      </c>
      <c r="G84" s="25"/>
      <c r="H84" s="22">
        <f t="shared" si="0"/>
        <v>0</v>
      </c>
      <c r="I84" s="28">
        <v>0.08</v>
      </c>
      <c r="J84" s="37">
        <f t="shared" si="1"/>
        <v>0</v>
      </c>
      <c r="K84" s="36">
        <f t="shared" si="2"/>
        <v>0</v>
      </c>
    </row>
    <row r="85" spans="2:11" s="1" customFormat="1" ht="19.7" customHeight="1" thickBot="1" x14ac:dyDescent="0.25">
      <c r="B85" s="4" t="s">
        <v>111</v>
      </c>
      <c r="C85" s="4" t="s">
        <v>112</v>
      </c>
      <c r="D85" s="5" t="s">
        <v>113</v>
      </c>
      <c r="E85" s="4" t="s">
        <v>41</v>
      </c>
      <c r="F85" s="21">
        <v>0.7</v>
      </c>
      <c r="G85" s="25"/>
      <c r="H85" s="22">
        <f t="shared" si="0"/>
        <v>0</v>
      </c>
      <c r="I85" s="28">
        <v>0.08</v>
      </c>
      <c r="J85" s="37">
        <f t="shared" si="1"/>
        <v>0</v>
      </c>
      <c r="K85" s="36">
        <f t="shared" si="2"/>
        <v>0</v>
      </c>
    </row>
    <row r="86" spans="2:11" s="1" customFormat="1" ht="28.7" customHeight="1" thickBot="1" x14ac:dyDescent="0.25">
      <c r="B86" s="4" t="s">
        <v>114</v>
      </c>
      <c r="C86" s="4" t="s">
        <v>115</v>
      </c>
      <c r="D86" s="5" t="s">
        <v>116</v>
      </c>
      <c r="E86" s="4" t="s">
        <v>17</v>
      </c>
      <c r="F86" s="21">
        <v>100</v>
      </c>
      <c r="G86" s="25"/>
      <c r="H86" s="22">
        <f t="shared" si="0"/>
        <v>0</v>
      </c>
      <c r="I86" s="28">
        <v>0.08</v>
      </c>
      <c r="J86" s="37">
        <f t="shared" si="1"/>
        <v>0</v>
      </c>
      <c r="K86" s="36">
        <f t="shared" si="2"/>
        <v>0</v>
      </c>
    </row>
    <row r="87" spans="2:11" s="1" customFormat="1" ht="19.7" customHeight="1" thickBot="1" x14ac:dyDescent="0.25">
      <c r="B87" s="4" t="s">
        <v>117</v>
      </c>
      <c r="C87" s="4" t="s">
        <v>118</v>
      </c>
      <c r="D87" s="5" t="s">
        <v>119</v>
      </c>
      <c r="E87" s="4" t="s">
        <v>120</v>
      </c>
      <c r="F87" s="21">
        <v>60</v>
      </c>
      <c r="G87" s="24"/>
      <c r="H87" s="22">
        <f t="shared" si="0"/>
        <v>0</v>
      </c>
      <c r="I87" s="28">
        <v>0.08</v>
      </c>
      <c r="J87" s="37">
        <f t="shared" si="1"/>
        <v>0</v>
      </c>
      <c r="K87" s="36">
        <f t="shared" si="2"/>
        <v>0</v>
      </c>
    </row>
    <row r="88" spans="2:11" s="1" customFormat="1" ht="1.1499999999999999" customHeight="1" x14ac:dyDescent="0.2">
      <c r="H88" s="22">
        <f t="shared" si="0"/>
        <v>0</v>
      </c>
      <c r="I88" s="27"/>
      <c r="J88" s="33"/>
      <c r="K88" s="33"/>
    </row>
    <row r="89" spans="2:11" s="1" customFormat="1" ht="28.7" customHeight="1" x14ac:dyDescent="0.2">
      <c r="I89" s="27"/>
      <c r="J89" s="33"/>
      <c r="K89" s="33"/>
    </row>
    <row r="90" spans="2:11" s="1" customFormat="1" ht="51" customHeight="1" thickBot="1" x14ac:dyDescent="0.25">
      <c r="B90" s="2" t="s">
        <v>0</v>
      </c>
      <c r="C90" s="3" t="s">
        <v>1</v>
      </c>
      <c r="D90" s="6" t="s">
        <v>2</v>
      </c>
      <c r="E90" s="3" t="s">
        <v>3</v>
      </c>
      <c r="F90" s="6" t="s">
        <v>4</v>
      </c>
      <c r="G90" s="23" t="s">
        <v>5</v>
      </c>
      <c r="H90" s="2" t="s">
        <v>6</v>
      </c>
      <c r="I90" s="3" t="s">
        <v>7</v>
      </c>
      <c r="J90" s="34" t="s">
        <v>8</v>
      </c>
      <c r="K90" s="35" t="s">
        <v>9</v>
      </c>
    </row>
    <row r="91" spans="2:11" s="1" customFormat="1" ht="96.75" thickBot="1" x14ac:dyDescent="0.25">
      <c r="B91" s="7" t="s">
        <v>121</v>
      </c>
      <c r="C91" s="4" t="s">
        <v>122</v>
      </c>
      <c r="D91" s="8" t="s">
        <v>123</v>
      </c>
      <c r="E91" s="4" t="s">
        <v>17</v>
      </c>
      <c r="F91" s="42">
        <v>452</v>
      </c>
      <c r="G91" s="43"/>
      <c r="H91" s="44">
        <f>ROUND(F91*G91,2)</f>
        <v>0</v>
      </c>
      <c r="I91" s="28">
        <v>0.08</v>
      </c>
      <c r="J91" s="37">
        <f>ROUND(H91*I91,2)</f>
        <v>0</v>
      </c>
      <c r="K91" s="37">
        <f>H91+J91</f>
        <v>0</v>
      </c>
    </row>
    <row r="92" spans="2:11" s="1" customFormat="1" ht="108.75" thickBot="1" x14ac:dyDescent="0.25">
      <c r="B92" s="7" t="s">
        <v>124</v>
      </c>
      <c r="C92" s="4" t="s">
        <v>125</v>
      </c>
      <c r="D92" s="8" t="s">
        <v>126</v>
      </c>
      <c r="E92" s="4" t="s">
        <v>17</v>
      </c>
      <c r="F92" s="42">
        <v>69</v>
      </c>
      <c r="G92" s="45"/>
      <c r="H92" s="44">
        <f>ROUND(F92*G92,2)</f>
        <v>0</v>
      </c>
      <c r="I92" s="28">
        <v>0.08</v>
      </c>
      <c r="J92" s="37">
        <f>ROUND(H92*I92,2)</f>
        <v>0</v>
      </c>
      <c r="K92" s="37">
        <f>H92+J92</f>
        <v>0</v>
      </c>
    </row>
    <row r="93" spans="2:11" s="1" customFormat="1" ht="28.7" customHeight="1" x14ac:dyDescent="0.2">
      <c r="I93" s="27"/>
      <c r="J93" s="33"/>
      <c r="K93" s="33"/>
    </row>
    <row r="94" spans="2:11" s="1" customFormat="1" ht="21.4" customHeight="1" x14ac:dyDescent="0.2">
      <c r="B94" s="52" t="s">
        <v>127</v>
      </c>
      <c r="C94" s="52"/>
      <c r="D94" s="52"/>
      <c r="E94" s="16"/>
      <c r="F94" s="16"/>
      <c r="G94" s="16"/>
      <c r="H94" s="16"/>
      <c r="I94" s="29"/>
      <c r="J94" s="38"/>
      <c r="K94" s="18">
        <f>H27+H33+H39+H45+H51+H55+H56+H57+H58+H59+H60+H61+H62+H63+H64+H65+H66+H67+H68+H69+H70+H71+H72+H73+H74++H75+H76+H77+H78+H79+H80+H81+H82+H83+H84+H85+H86+H87+H91+H92</f>
        <v>0</v>
      </c>
    </row>
    <row r="95" spans="2:11" s="1" customFormat="1" ht="21.4" customHeight="1" x14ac:dyDescent="0.2">
      <c r="B95" s="11"/>
      <c r="C95" s="11"/>
      <c r="D95" s="15" t="s">
        <v>143</v>
      </c>
      <c r="E95" s="12"/>
      <c r="F95" s="12"/>
      <c r="G95" s="12"/>
      <c r="H95" s="12"/>
      <c r="I95" s="29"/>
      <c r="J95" s="38"/>
      <c r="K95" s="18">
        <f>J27+J33+J39+J45+J51+J55+J56+J57+J58+J59+J60+J61+J62+J63+J64+J65+J66++J67+J68+J69+J70+J71+J72+J73+J74+J75+J76+J77+J78+J79+J80+J81+J82+J83+J84+J85+J86+J87+J91+J92</f>
        <v>0</v>
      </c>
    </row>
    <row r="96" spans="2:11" s="1" customFormat="1" ht="21.4" customHeight="1" x14ac:dyDescent="0.2">
      <c r="B96" s="52" t="s">
        <v>128</v>
      </c>
      <c r="C96" s="52"/>
      <c r="D96" s="52"/>
      <c r="E96" s="17"/>
      <c r="F96" s="17"/>
      <c r="G96" s="17"/>
      <c r="H96" s="17"/>
      <c r="I96" s="9"/>
      <c r="J96" s="39"/>
      <c r="K96" s="19">
        <f>K27+K33+K39+K45+K51+K55+K56+K57+K58+K59+K60+K61+K62+K63+K64+K65++K66+K67+K68+K69+K70+K71+K72+K73+K74+K75+K76++K77+K78+K79+K80+K81+K82+K83+K84+K85+K86+K87+K91+K92</f>
        <v>0</v>
      </c>
    </row>
    <row r="97" spans="2:11" s="1" customFormat="1" ht="58.15" customHeight="1" x14ac:dyDescent="0.2">
      <c r="H97" s="20"/>
      <c r="I97" s="30"/>
      <c r="J97" s="40"/>
      <c r="K97" s="33"/>
    </row>
    <row r="98" spans="2:11" s="1" customFormat="1" ht="17.649999999999999" customHeight="1" x14ac:dyDescent="0.2">
      <c r="H98" s="49" t="s">
        <v>139</v>
      </c>
      <c r="I98" s="49"/>
      <c r="J98" s="33"/>
      <c r="K98" s="33"/>
    </row>
    <row r="99" spans="2:11" s="1" customFormat="1" ht="28.7" customHeight="1" x14ac:dyDescent="0.2">
      <c r="B99" s="58" t="s">
        <v>144</v>
      </c>
      <c r="C99" s="58"/>
      <c r="D99" s="58"/>
      <c r="I99" s="27"/>
      <c r="J99" s="33"/>
      <c r="K99" s="33"/>
    </row>
  </sheetData>
  <mergeCells count="17">
    <mergeCell ref="B99:D99"/>
    <mergeCell ref="B1:D1"/>
    <mergeCell ref="B2:D2"/>
    <mergeCell ref="B3:D3"/>
    <mergeCell ref="H98:I98"/>
    <mergeCell ref="B48:D48"/>
    <mergeCell ref="B7:B8"/>
    <mergeCell ref="B94:D94"/>
    <mergeCell ref="B96:D96"/>
    <mergeCell ref="D10:E10"/>
    <mergeCell ref="D11:E11"/>
    <mergeCell ref="F4:K7"/>
    <mergeCell ref="B21:K21"/>
    <mergeCell ref="B24:D24"/>
    <mergeCell ref="B30:D30"/>
    <mergeCell ref="B36:D36"/>
    <mergeCell ref="B42:D42"/>
  </mergeCells>
  <pageMargins left="0.42" right="0.2" top="0.47" bottom="0.28000000000000003" header="0.3" footer="0.19"/>
  <pageSetup paperSize="9" scale="6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pakiet 7</vt:lpstr>
      <vt:lpstr>'pakiet 7'!Obszar_wydruku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N.Przasnysz Katarzyna Tarkowska</cp:lastModifiedBy>
  <cp:lastPrinted>2021-10-11T11:49:51Z</cp:lastPrinted>
  <dcterms:created xsi:type="dcterms:W3CDTF">2021-10-08T06:51:23Z</dcterms:created>
  <dcterms:modified xsi:type="dcterms:W3CDTF">2021-10-11T11:49:58Z</dcterms:modified>
</cp:coreProperties>
</file>