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tarzyna.tarkowska\Documents\KASIA\PRZETARGI\Usługi_leśne_2022\robocze\Kosztorysy_ofertowe\OFERTOWE Z FUNKCJĄ\"/>
    </mc:Choice>
  </mc:AlternateContent>
  <bookViews>
    <workbookView xWindow="0" yWindow="0" windowWidth="28800" windowHeight="11835"/>
  </bookViews>
  <sheets>
    <sheet name="pakiet 9" sheetId="1" r:id="rId1"/>
  </sheets>
  <definedNames>
    <definedName name="_xlnm.Print_Area" localSheetId="0">'pakiet 9'!$B$1:$L$75</definedName>
  </definedNames>
  <calcPr calcId="152511"/>
</workbook>
</file>

<file path=xl/calcChain.xml><?xml version="1.0" encoding="utf-8"?>
<calcChain xmlns="http://schemas.openxmlformats.org/spreadsheetml/2006/main">
  <c r="J67" i="1" l="1"/>
  <c r="J28" i="1"/>
  <c r="J29" i="1"/>
  <c r="K29" i="1" s="1"/>
  <c r="J33" i="1"/>
  <c r="K33" i="1" s="1"/>
  <c r="J34" i="1"/>
  <c r="J35" i="1"/>
  <c r="K35" i="1" s="1"/>
  <c r="J39" i="1"/>
  <c r="K39" i="1" s="1"/>
  <c r="J40" i="1"/>
  <c r="J41" i="1"/>
  <c r="J45" i="1"/>
  <c r="K45" i="1" s="1"/>
  <c r="J46" i="1"/>
  <c r="J47" i="1"/>
  <c r="K47" i="1" s="1"/>
  <c r="J51" i="1"/>
  <c r="K51" i="1" s="1"/>
  <c r="J52" i="1"/>
  <c r="J53" i="1"/>
  <c r="K53" i="1" s="1"/>
  <c r="J57" i="1"/>
  <c r="K57" i="1" s="1"/>
  <c r="J58" i="1"/>
  <c r="J59" i="1"/>
  <c r="K59" i="1" s="1"/>
  <c r="J63" i="1"/>
  <c r="K63" i="1" s="1"/>
  <c r="J27" i="1"/>
  <c r="K27" i="1" s="1"/>
  <c r="H68" i="1"/>
  <c r="J68" i="1" s="1"/>
  <c r="H67" i="1"/>
  <c r="K67" i="1" s="1"/>
  <c r="H28" i="1"/>
  <c r="K28" i="1" s="1"/>
  <c r="H29" i="1"/>
  <c r="H30" i="1"/>
  <c r="J30" i="1" s="1"/>
  <c r="K30" i="1" s="1"/>
  <c r="H31" i="1"/>
  <c r="J31" i="1" s="1"/>
  <c r="K31" i="1" s="1"/>
  <c r="H32" i="1"/>
  <c r="H33" i="1"/>
  <c r="H34" i="1"/>
  <c r="K34" i="1" s="1"/>
  <c r="H35" i="1"/>
  <c r="H36" i="1"/>
  <c r="J36" i="1" s="1"/>
  <c r="K36" i="1" s="1"/>
  <c r="H37" i="1"/>
  <c r="J37" i="1" s="1"/>
  <c r="K37" i="1" s="1"/>
  <c r="H38" i="1"/>
  <c r="H39" i="1"/>
  <c r="H40" i="1"/>
  <c r="K40" i="1" s="1"/>
  <c r="H41" i="1"/>
  <c r="K41" i="1" s="1"/>
  <c r="H42" i="1"/>
  <c r="J42" i="1" s="1"/>
  <c r="K42" i="1" s="1"/>
  <c r="H43" i="1"/>
  <c r="J43" i="1" s="1"/>
  <c r="K43" i="1" s="1"/>
  <c r="H44" i="1"/>
  <c r="H45" i="1"/>
  <c r="H46" i="1"/>
  <c r="K46" i="1" s="1"/>
  <c r="H47" i="1"/>
  <c r="H48" i="1"/>
  <c r="J48" i="1" s="1"/>
  <c r="K48" i="1" s="1"/>
  <c r="H49" i="1"/>
  <c r="J49" i="1" s="1"/>
  <c r="K49" i="1" s="1"/>
  <c r="H50" i="1"/>
  <c r="H51" i="1"/>
  <c r="H52" i="1"/>
  <c r="K52" i="1" s="1"/>
  <c r="H53" i="1"/>
  <c r="H54" i="1"/>
  <c r="J54" i="1" s="1"/>
  <c r="K54" i="1" s="1"/>
  <c r="H55" i="1"/>
  <c r="J55" i="1" s="1"/>
  <c r="K55" i="1" s="1"/>
  <c r="H56" i="1"/>
  <c r="H57" i="1"/>
  <c r="H58" i="1"/>
  <c r="K58" i="1" s="1"/>
  <c r="H59" i="1"/>
  <c r="H60" i="1"/>
  <c r="J60" i="1" s="1"/>
  <c r="K60" i="1" s="1"/>
  <c r="H61" i="1"/>
  <c r="J61" i="1" s="1"/>
  <c r="K61" i="1" s="1"/>
  <c r="H62" i="1"/>
  <c r="H63" i="1"/>
  <c r="H27" i="1"/>
  <c r="K32" i="1" l="1"/>
  <c r="K38" i="1"/>
  <c r="J62" i="1"/>
  <c r="K62" i="1" s="1"/>
  <c r="J56" i="1"/>
  <c r="K56" i="1" s="1"/>
  <c r="J50" i="1"/>
  <c r="K50" i="1" s="1"/>
  <c r="J44" i="1"/>
  <c r="K71" i="1" s="1"/>
  <c r="J38" i="1"/>
  <c r="J32" i="1"/>
  <c r="K68" i="1"/>
  <c r="K70" i="1"/>
  <c r="K44" i="1" l="1"/>
  <c r="K72" i="1"/>
</calcChain>
</file>

<file path=xl/sharedStrings.xml><?xml version="1.0" encoding="utf-8"?>
<sst xmlns="http://schemas.openxmlformats.org/spreadsheetml/2006/main" count="189" uniqueCount="147">
  <si>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</si>
  <si>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</si>
  <si>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</si>
  <si>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</si>
  <si>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</si>
  <si>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</si>
  <si>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</si>
  <si>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</si>
  <si>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</si>
  <si>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</si>
  <si>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136</t>
  </si>
  <si>
    <t>SZUK-PĘDR</t>
  </si>
  <si>
    <t>Badanie zapędraczenia gleby - dół o objętości 0,5 m3</t>
  </si>
  <si>
    <t>SZT</t>
  </si>
  <si>
    <t>224</t>
  </si>
  <si>
    <t>SPUL-C</t>
  </si>
  <si>
    <t>Spulchnianie gleby na międzyrzędach opielaczem wielorzędowym</t>
  </si>
  <si>
    <t>AR</t>
  </si>
  <si>
    <t>225</t>
  </si>
  <si>
    <t>SPUL-SC</t>
  </si>
  <si>
    <t>Spulchnianie gleby</t>
  </si>
  <si>
    <t>226</t>
  </si>
  <si>
    <t>BRON-SC</t>
  </si>
  <si>
    <t>Bronowanie</t>
  </si>
  <si>
    <t>227</t>
  </si>
  <si>
    <t>ORKA-SC</t>
  </si>
  <si>
    <t>Orka pełna</t>
  </si>
  <si>
    <t>229</t>
  </si>
  <si>
    <t>WYOR-CK</t>
  </si>
  <si>
    <t>Wyorywanie i podcinanie sadzonek ciągnikowym wyorywaczem klamrowych</t>
  </si>
  <si>
    <t>230</t>
  </si>
  <si>
    <t>WYOR-CS</t>
  </si>
  <si>
    <t>Wyorywanie lub podcinanie sadzonek ciągnikowym podcinaczem sekcyjnym</t>
  </si>
  <si>
    <t>232</t>
  </si>
  <si>
    <t>WŁÓK-SC</t>
  </si>
  <si>
    <t>Wyrównywanie powierzchni włóką</t>
  </si>
  <si>
    <t>234</t>
  </si>
  <si>
    <t>WYC-SC</t>
  </si>
  <si>
    <t>Wyciskanie rządków siewnych lub wyciskanie szpar</t>
  </si>
  <si>
    <t>238</t>
  </si>
  <si>
    <t>ZB-KAM</t>
  </si>
  <si>
    <t>Zbiór i wywóz kamieni</t>
  </si>
  <si>
    <t>240</t>
  </si>
  <si>
    <t>SIEW-KC</t>
  </si>
  <si>
    <t>Rozsiew kompostu rozrzutnikiem</t>
  </si>
  <si>
    <t>M3P</t>
  </si>
  <si>
    <t>243</t>
  </si>
  <si>
    <t>NAW-MIND</t>
  </si>
  <si>
    <t>Nawożenie mineralne - dolistne</t>
  </si>
  <si>
    <t>246</t>
  </si>
  <si>
    <t>NAW MINES</t>
  </si>
  <si>
    <t>Startowy wysiew nawozów ręcznie</t>
  </si>
  <si>
    <t>247</t>
  </si>
  <si>
    <t>OPR-SC</t>
  </si>
  <si>
    <t>Opryskiwanie szkółek opryskiwaczem ciągnikowym</t>
  </si>
  <si>
    <t>HA</t>
  </si>
  <si>
    <t>248</t>
  </si>
  <si>
    <t>PIEL-RN</t>
  </si>
  <si>
    <t>Pielenie w rzędach lub pasach - dla Db i Bk również w okresie wschodów</t>
  </si>
  <si>
    <t>249</t>
  </si>
  <si>
    <t>PIEL-RN1</t>
  </si>
  <si>
    <t>Pielenie w rzędach lub pasach w okresie wschodów</t>
  </si>
  <si>
    <t>253</t>
  </si>
  <si>
    <t>WYW-GRZ</t>
  </si>
  <si>
    <t>Formowanie grzędy siewnej</t>
  </si>
  <si>
    <t>254</t>
  </si>
  <si>
    <t>OSŁ-ATM</t>
  </si>
  <si>
    <t>Osłona szkółki przed ujemnymi wpływami atmosferycznymi</t>
  </si>
  <si>
    <t>255</t>
  </si>
  <si>
    <t>OSŁ-REG</t>
  </si>
  <si>
    <t>Regulowanie położenia osłon</t>
  </si>
  <si>
    <t>258</t>
  </si>
  <si>
    <t>SZK-1R</t>
  </si>
  <si>
    <t>Szkółkowanie sadzonek do 1 roku z doniesieniem do miejsca szkółkowania</t>
  </si>
  <si>
    <t>TSZT</t>
  </si>
  <si>
    <t>269</t>
  </si>
  <si>
    <t>WYJ 1R</t>
  </si>
  <si>
    <t>Wyjęcie 1-latek</t>
  </si>
  <si>
    <t>270</t>
  </si>
  <si>
    <t>WYJ 2-3L</t>
  </si>
  <si>
    <t>Wyjęcie 2-3 latek</t>
  </si>
  <si>
    <t>281</t>
  </si>
  <si>
    <t>ŻEL-1</t>
  </si>
  <si>
    <t>Żelowanie 1-latek</t>
  </si>
  <si>
    <t>282</t>
  </si>
  <si>
    <t>ŻEL-2</t>
  </si>
  <si>
    <t>Żelowanie 2-latek</t>
  </si>
  <si>
    <t>284</t>
  </si>
  <si>
    <t>ZAŁ-1</t>
  </si>
  <si>
    <t>Załadunek lub rozładunek sadzonek - 1 latek</t>
  </si>
  <si>
    <t>285</t>
  </si>
  <si>
    <t>ZAŁ-2</t>
  </si>
  <si>
    <t>Załadunek lub rozładunek sadzonek - 2-3 latek</t>
  </si>
  <si>
    <t>288</t>
  </si>
  <si>
    <t>SIEW-DC</t>
  </si>
  <si>
    <t>Siew nasion drobnych</t>
  </si>
  <si>
    <t>289</t>
  </si>
  <si>
    <t>SIEW-GC</t>
  </si>
  <si>
    <t>Siew nasion grubych</t>
  </si>
  <si>
    <t>292</t>
  </si>
  <si>
    <t>SIEW-R</t>
  </si>
  <si>
    <t>Siew nasion</t>
  </si>
  <si>
    <t>305</t>
  </si>
  <si>
    <t>WIĄZ-PE</t>
  </si>
  <si>
    <t>Wiązanie sadzonek w pęczki i etykietowanie</t>
  </si>
  <si>
    <t>328</t>
  </si>
  <si>
    <t>ZB-NASDB</t>
  </si>
  <si>
    <t>Zbiór nasion dęba</t>
  </si>
  <si>
    <t>KG</t>
  </si>
  <si>
    <t>329</t>
  </si>
  <si>
    <t>ZB-NASBK</t>
  </si>
  <si>
    <t>Zbiór nasion buka</t>
  </si>
  <si>
    <t>330</t>
  </si>
  <si>
    <t>ZB-NASBRZ</t>
  </si>
  <si>
    <t>Zbiór nasion brzozy</t>
  </si>
  <si>
    <t>331</t>
  </si>
  <si>
    <t>ZB-NASLP</t>
  </si>
  <si>
    <t>Zbiór nasion lipy</t>
  </si>
  <si>
    <t>333.01</t>
  </si>
  <si>
    <t>ZB-NASJW</t>
  </si>
  <si>
    <t>Zbiór nasion klonu jaworu</t>
  </si>
  <si>
    <t>333.02</t>
  </si>
  <si>
    <t>ZB-NASOL</t>
  </si>
  <si>
    <t>Zbiór nasion olszy czarnej</t>
  </si>
  <si>
    <t>334</t>
  </si>
  <si>
    <t>ZB-NASP</t>
  </si>
  <si>
    <t>Zbiór nasion pozostałych gatunków</t>
  </si>
  <si>
    <t xml:space="preserve"> 11, 117, 157, 161, 163, 165, 167, 169, 171, 180, 183, 209, 307, 336, 340, 343</t>
  </si>
  <si>
    <t>GODZ RH8</t>
  </si>
  <si>
    <t>Prace godzinowe ręczne (8% VAT)</t>
  </si>
  <si>
    <t>H</t>
  </si>
  <si>
    <t>118, 13, 158, 164, 166, 168, 170, 172, 181, 185, 210, 306, 337, 342, 345.04, 346.07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</si>
  <si>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</si>
  <si>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</si>
  <si>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</si>
  <si>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</si>
  <si>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</si>
  <si>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Skarb Państwa</t>
  </si>
  <si>
    <t>Państwowe Gospodarstwo Leśne Lasy Państwowe</t>
  </si>
  <si>
    <t>Nadleśnictwo Przasnysz</t>
  </si>
  <si>
    <t xml:space="preserve">06-300 Przasnysz; Zawodzie 4                    </t>
  </si>
  <si>
    <t>(podpis)</t>
  </si>
  <si>
    <t>KOSZTORYS OFERTOWY</t>
  </si>
  <si>
    <r>
      <t xml:space="preserve">Odpowiadając na ogłoszenie o przetargu nieograniczonym na „Wykonywanie usług z zakresu gospodarki leśnej na terenie Nadleśnictwa Przasnysz w roku 2022''  składamy niniejszym ofertę na </t>
    </r>
    <r>
      <rPr>
        <b/>
        <sz val="12"/>
        <color rgb="FF333333"/>
        <rFont val="Arial"/>
        <family val="2"/>
        <charset val="238"/>
      </rPr>
      <t>pakiet 9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</si>
  <si>
    <t>VAT</t>
  </si>
  <si>
    <t>(Nazwa i adres Wykonawcy)</t>
  </si>
  <si>
    <t>Dokument musi być złożony pod rygorem nieważności w formie elektronicznej (tj. w postaci elektronicznej opatrzonej kwalifikowanym podpisem elektronicznym)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</si>
</sst>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"/>
    <numFmt numFmtId="165" formatCode="###,\ ###,##0.00"/>
  </numFmts>
  <fonts count="17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2"/>
      <color rgb="FF333333"/>
      <name val="Arial"/>
    </font>
    <font>
      <sz val="10"/>
      <color rgb="FF333333"/>
      <name val="Arial"/>
    </font>
    <font>
      <b/>
      <sz val="14"/>
      <color rgb="FF333333"/>
      <name val="Arial"/>
    </font>
    <font>
      <b/>
      <sz val="14"/>
      <color rgb="FFFF0000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b/>
      <i/>
      <sz val="9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DDDDDD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164" fontId="4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/>
    <xf numFmtId="164" fontId="1" fillId="2" borderId="3" xfId="0" applyNumberFormat="1" applyFont="1" applyFill="1" applyBorder="1" applyAlignment="1">
      <alignment horizontal="right" vertical="center"/>
    </xf>
    <xf numFmtId="165" fontId="1" fillId="2" borderId="5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164" fontId="1" fillId="4" borderId="4" xfId="0" applyNumberFormat="1" applyFont="1" applyFill="1" applyBorder="1" applyAlignment="1">
      <alignment horizontal="right" vertical="center"/>
    </xf>
    <xf numFmtId="164" fontId="13" fillId="2" borderId="2" xfId="0" applyNumberFormat="1" applyFont="1" applyFill="1" applyBorder="1" applyAlignment="1">
      <alignment horizontal="right" vertical="center"/>
    </xf>
    <xf numFmtId="2" fontId="13" fillId="2" borderId="2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14" fillId="2" borderId="1" xfId="0" applyNumberFormat="1" applyFont="1" applyFill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15" fillId="2" borderId="0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49" fontId="2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2" fontId="14" fillId="2" borderId="1" xfId="0" applyNumberFormat="1" applyFont="1" applyFill="1" applyBorder="1" applyAlignment="1">
      <alignment horizontal="right" vertical="center"/>
    </xf>
    <xf numFmtId="164" fontId="4" fillId="2" borderId="3" xfId="0" applyNumberFormat="1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165" fontId="1" fillId="2" borderId="1" xfId="0" applyNumberFormat="1" applyFont="1" applyFill="1" applyBorder="1" applyAlignment="1">
      <alignment horizontal="right" vertical="center"/>
    </xf>
    <xf numFmtId="49" fontId="10" fillId="2" borderId="0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left" vertical="top"/>
    </xf>
    <xf numFmtId="49" fontId="6" fillId="2" borderId="0" xfId="0" applyNumberFormat="1" applyFont="1" applyFill="1" applyBorder="1" applyAlignment="1">
      <alignment horizontal="left" vertical="top"/>
    </xf>
    <xf numFmtId="0" fontId="1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/>
    </xf>
    <xf numFmtId="0" fontId="16" fillId="2" borderId="0" xfId="0" applyFont="1" applyFill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5"/>
  <sheetViews>
    <sheetView tabSelected="1" topLeftCell="B73" workbookViewId="0">
      <selection activeCell="B1" sqref="B1:L75"/>
    </sheetView>
  </sheetViews>
  <sheetFormatPr defaultRowHeight="12.75" x14ac:dyDescent="0.2"/>
  <cols>
    <col min="1" max="1" width="0.140625" hidden="1" customWidth="1"/>
    <col min="2" max="2" width="8.5703125" customWidth="1"/>
    <col min="3" max="3" width="11.140625" customWidth="1"/>
    <col min="4" max="4" width="47.7109375" customWidth="1"/>
    <col min="5" max="5" width="5.85546875" customWidth="1"/>
    <col min="6" max="6" width="10.7109375" customWidth="1"/>
    <col min="7" max="8" width="11.7109375" customWidth="1"/>
    <col min="9" max="9" width="7" style="23" customWidth="1"/>
    <col min="10" max="10" width="10.7109375" style="42" customWidth="1"/>
    <col min="11" max="11" width="14.5703125" style="42" customWidth="1"/>
    <col min="12" max="12" width="0.28515625" customWidth="1"/>
    <col min="13" max="13" width="0.42578125" customWidth="1"/>
    <col min="14" max="14" width="4.7109375" customWidth="1"/>
  </cols>
  <sheetData>
    <row r="1" spans="2:12" s="1" customFormat="1" ht="26.65" customHeight="1" x14ac:dyDescent="0.2">
      <c r="I1" s="21"/>
      <c r="J1" s="33"/>
      <c r="K1" s="33"/>
    </row>
    <row r="2" spans="2:12" s="1" customFormat="1" ht="2.65" customHeight="1" x14ac:dyDescent="0.2">
      <c r="B2" s="26"/>
      <c r="C2" s="26"/>
      <c r="D2" s="26"/>
      <c r="I2" s="21"/>
      <c r="J2" s="33"/>
      <c r="K2" s="33"/>
    </row>
    <row r="3" spans="2:12" s="1" customFormat="1" ht="29.85" customHeight="1" x14ac:dyDescent="0.2">
      <c r="B3" s="27"/>
      <c r="C3" s="27"/>
      <c r="D3" s="27"/>
      <c r="I3" s="21"/>
      <c r="J3" s="33"/>
      <c r="K3" s="33"/>
    </row>
    <row r="4" spans="2:12" s="1" customFormat="1" ht="2.65" customHeight="1" x14ac:dyDescent="0.2">
      <c r="B4" s="26"/>
      <c r="C4" s="28"/>
      <c r="D4" s="28"/>
      <c r="I4" s="21"/>
      <c r="J4" s="33"/>
      <c r="K4" s="33"/>
    </row>
    <row r="5" spans="2:12" s="1" customFormat="1" ht="19.7" customHeight="1" x14ac:dyDescent="0.2">
      <c r="B5" s="27"/>
      <c r="C5" s="27"/>
      <c r="D5" s="27"/>
      <c r="I5" s="21"/>
      <c r="J5" s="33"/>
      <c r="K5" s="33"/>
    </row>
    <row r="6" spans="2:12" s="1" customFormat="1" ht="10.7" customHeight="1" x14ac:dyDescent="0.2">
      <c r="B6" s="29"/>
      <c r="C6" s="29"/>
      <c r="D6" s="29"/>
      <c r="F6" s="52" t="s">
        <v>136</v>
      </c>
      <c r="G6" s="52"/>
      <c r="H6" s="52"/>
      <c r="I6" s="52"/>
      <c r="J6" s="52"/>
      <c r="K6" s="52"/>
      <c r="L6" s="52"/>
    </row>
    <row r="7" spans="2:12" s="1" customFormat="1" ht="2.65" customHeight="1" x14ac:dyDescent="0.2">
      <c r="B7" s="29"/>
      <c r="C7" s="29"/>
      <c r="D7" s="29"/>
      <c r="F7" s="52"/>
      <c r="G7" s="52"/>
      <c r="H7" s="52"/>
      <c r="I7" s="52"/>
      <c r="J7" s="52"/>
      <c r="K7" s="52"/>
      <c r="L7" s="52"/>
    </row>
    <row r="8" spans="2:12" s="1" customFormat="1" ht="3.2" customHeight="1" x14ac:dyDescent="0.2">
      <c r="B8" s="26"/>
      <c r="C8" s="28"/>
      <c r="D8" s="28"/>
      <c r="F8" s="52"/>
      <c r="G8" s="52"/>
      <c r="H8" s="52"/>
      <c r="I8" s="52"/>
      <c r="J8" s="52"/>
      <c r="K8" s="52"/>
      <c r="L8" s="52"/>
    </row>
    <row r="9" spans="2:12" s="1" customFormat="1" ht="3.75" customHeight="1" x14ac:dyDescent="0.2">
      <c r="B9" s="45" t="s">
        <v>145</v>
      </c>
      <c r="C9" s="45"/>
      <c r="D9" s="45"/>
      <c r="F9" s="52"/>
      <c r="G9" s="52"/>
      <c r="H9" s="52"/>
      <c r="I9" s="52"/>
      <c r="J9" s="52"/>
      <c r="K9" s="52"/>
      <c r="L9" s="52"/>
    </row>
    <row r="10" spans="2:12" s="1" customFormat="1" ht="15.95" customHeight="1" x14ac:dyDescent="0.2">
      <c r="B10" s="46"/>
      <c r="C10" s="46"/>
      <c r="D10" s="46"/>
      <c r="I10" s="21"/>
      <c r="J10" s="33"/>
      <c r="K10" s="33"/>
    </row>
    <row r="11" spans="2:12" s="1" customFormat="1" ht="48.6" customHeight="1" x14ac:dyDescent="0.2">
      <c r="I11" s="21"/>
      <c r="J11" s="33"/>
      <c r="K11" s="33"/>
    </row>
    <row r="12" spans="2:12" s="1" customFormat="1" ht="24" customHeight="1" x14ac:dyDescent="0.2">
      <c r="D12" s="50" t="s">
        <v>142</v>
      </c>
      <c r="E12" s="50"/>
      <c r="I12" s="21"/>
      <c r="J12" s="33"/>
      <c r="K12" s="33"/>
    </row>
    <row r="13" spans="2:12" s="1" customFormat="1" ht="24" customHeight="1" x14ac:dyDescent="0.2">
      <c r="D13" s="51"/>
      <c r="E13" s="51"/>
      <c r="I13" s="21"/>
      <c r="J13" s="33"/>
      <c r="K13" s="33"/>
    </row>
    <row r="14" spans="2:12" s="1" customFormat="1" ht="33" customHeight="1" x14ac:dyDescent="0.2">
      <c r="I14" s="21"/>
      <c r="J14" s="33"/>
      <c r="K14" s="33"/>
    </row>
    <row r="15" spans="2:12" s="1" customFormat="1" ht="20.85" customHeight="1" x14ac:dyDescent="0.2">
      <c r="B15" s="12" t="s">
        <v>137</v>
      </c>
      <c r="I15" s="21"/>
      <c r="J15" s="33"/>
      <c r="K15" s="33"/>
    </row>
    <row r="16" spans="2:12" s="1" customFormat="1" ht="3.2" customHeight="1" x14ac:dyDescent="0.2">
      <c r="I16" s="21"/>
      <c r="J16" s="33"/>
      <c r="K16" s="33"/>
    </row>
    <row r="17" spans="2:11" s="1" customFormat="1" ht="20.85" customHeight="1" x14ac:dyDescent="0.2">
      <c r="B17" s="12" t="s">
        <v>138</v>
      </c>
      <c r="I17" s="21"/>
      <c r="J17" s="33"/>
      <c r="K17" s="33"/>
    </row>
    <row r="18" spans="2:11" s="1" customFormat="1" ht="3.75" customHeight="1" x14ac:dyDescent="0.2">
      <c r="I18" s="21"/>
      <c r="J18" s="33"/>
      <c r="K18" s="33"/>
    </row>
    <row r="19" spans="2:11" s="1" customFormat="1" ht="20.85" customHeight="1" x14ac:dyDescent="0.2">
      <c r="B19" s="12" t="s">
        <v>139</v>
      </c>
      <c r="I19" s="21"/>
      <c r="J19" s="33"/>
      <c r="K19" s="33"/>
    </row>
    <row r="20" spans="2:11" s="1" customFormat="1" ht="2.65" customHeight="1" x14ac:dyDescent="0.2">
      <c r="I20" s="21"/>
      <c r="J20" s="33"/>
      <c r="K20" s="33"/>
    </row>
    <row r="21" spans="2:11" s="1" customFormat="1" ht="20.85" customHeight="1" x14ac:dyDescent="0.2">
      <c r="B21" s="12" t="s">
        <v>140</v>
      </c>
      <c r="I21" s="21"/>
      <c r="J21" s="33"/>
      <c r="K21" s="33"/>
    </row>
    <row r="22" spans="2:11" s="1" customFormat="1" ht="59.65" customHeight="1" x14ac:dyDescent="0.2">
      <c r="F22" s="30"/>
      <c r="I22" s="21"/>
      <c r="J22" s="33"/>
      <c r="K22" s="33"/>
    </row>
    <row r="23" spans="2:11" s="1" customFormat="1" ht="50.1" customHeight="1" x14ac:dyDescent="0.2">
      <c r="B23" s="47" t="s">
        <v>143</v>
      </c>
      <c r="C23" s="48"/>
      <c r="D23" s="48"/>
      <c r="E23" s="48"/>
      <c r="F23" s="48"/>
      <c r="G23" s="48"/>
      <c r="H23" s="48"/>
      <c r="I23" s="48"/>
      <c r="J23" s="48"/>
      <c r="K23" s="48"/>
    </row>
    <row r="24" spans="2:11" s="1" customFormat="1" ht="52.35" customHeight="1" x14ac:dyDescent="0.2">
      <c r="I24" s="21"/>
      <c r="J24" s="33"/>
      <c r="K24" s="33"/>
    </row>
    <row r="25" spans="2:11" s="1" customFormat="1" ht="13.35" customHeight="1" x14ac:dyDescent="0.2">
      <c r="I25" s="21"/>
      <c r="J25" s="33"/>
      <c r="K25" s="33"/>
    </row>
    <row r="26" spans="2:11" s="1" customFormat="1" ht="57.75" customHeight="1" thickBot="1" x14ac:dyDescent="0.25">
      <c r="B26" s="2" t="s">
        <v>0</v>
      </c>
      <c r="C26" s="3" t="s">
        <v>1</v>
      </c>
      <c r="D26" s="3" t="s">
        <v>2</v>
      </c>
      <c r="E26" s="3" t="s">
        <v>3</v>
      </c>
      <c r="F26" s="3" t="s">
        <v>4</v>
      </c>
      <c r="G26" s="17" t="s">
        <v>5</v>
      </c>
      <c r="H26" s="2" t="s">
        <v>6</v>
      </c>
      <c r="I26" s="3" t="s">
        <v>7</v>
      </c>
      <c r="J26" s="34" t="s">
        <v>8</v>
      </c>
      <c r="K26" s="35" t="s">
        <v>9</v>
      </c>
    </row>
    <row r="27" spans="2:11" s="1" customFormat="1" ht="19.7" customHeight="1" thickBot="1" x14ac:dyDescent="0.25">
      <c r="B27" s="4" t="s">
        <v>10</v>
      </c>
      <c r="C27" s="4" t="s">
        <v>11</v>
      </c>
      <c r="D27" s="5" t="s">
        <v>12</v>
      </c>
      <c r="E27" s="4" t="s">
        <v>13</v>
      </c>
      <c r="F27" s="15">
        <v>21</v>
      </c>
      <c r="G27" s="18"/>
      <c r="H27" s="16">
        <f>ROUND(F27*G27,2)</f>
        <v>0</v>
      </c>
      <c r="I27" s="24">
        <v>0.08</v>
      </c>
      <c r="J27" s="36">
        <f>ROUND(H27*I27,2)</f>
        <v>0</v>
      </c>
      <c r="K27" s="37">
        <f>H27+J27</f>
        <v>0</v>
      </c>
    </row>
    <row r="28" spans="2:11" s="1" customFormat="1" ht="19.7" customHeight="1" thickBot="1" x14ac:dyDescent="0.25">
      <c r="B28" s="4" t="s">
        <v>14</v>
      </c>
      <c r="C28" s="4" t="s">
        <v>15</v>
      </c>
      <c r="D28" s="5" t="s">
        <v>16</v>
      </c>
      <c r="E28" s="4" t="s">
        <v>17</v>
      </c>
      <c r="F28" s="15">
        <v>2623.9</v>
      </c>
      <c r="G28" s="18"/>
      <c r="H28" s="16">
        <f t="shared" ref="H28:H63" si="0">ROUND(F28*G28,2)</f>
        <v>0</v>
      </c>
      <c r="I28" s="24">
        <v>0.08</v>
      </c>
      <c r="J28" s="36">
        <f t="shared" ref="J28:J63" si="1">ROUND(H28*I28,2)</f>
        <v>0</v>
      </c>
      <c r="K28" s="37">
        <f t="shared" ref="K28:K63" si="2">H28+J28</f>
        <v>0</v>
      </c>
    </row>
    <row r="29" spans="2:11" s="1" customFormat="1" ht="19.7" customHeight="1" thickBot="1" x14ac:dyDescent="0.25">
      <c r="B29" s="4" t="s">
        <v>18</v>
      </c>
      <c r="C29" s="4" t="s">
        <v>19</v>
      </c>
      <c r="D29" s="5" t="s">
        <v>20</v>
      </c>
      <c r="E29" s="4" t="s">
        <v>17</v>
      </c>
      <c r="F29" s="15">
        <v>135.65</v>
      </c>
      <c r="G29" s="18"/>
      <c r="H29" s="16">
        <f t="shared" si="0"/>
        <v>0</v>
      </c>
      <c r="I29" s="24">
        <v>0.08</v>
      </c>
      <c r="J29" s="36">
        <f t="shared" si="1"/>
        <v>0</v>
      </c>
      <c r="K29" s="37">
        <f t="shared" si="2"/>
        <v>0</v>
      </c>
    </row>
    <row r="30" spans="2:11" s="1" customFormat="1" ht="19.7" customHeight="1" thickBot="1" x14ac:dyDescent="0.25">
      <c r="B30" s="4" t="s">
        <v>21</v>
      </c>
      <c r="C30" s="4" t="s">
        <v>22</v>
      </c>
      <c r="D30" s="5" t="s">
        <v>23</v>
      </c>
      <c r="E30" s="4" t="s">
        <v>17</v>
      </c>
      <c r="F30" s="15">
        <v>2279.9</v>
      </c>
      <c r="G30" s="18"/>
      <c r="H30" s="16">
        <f t="shared" si="0"/>
        <v>0</v>
      </c>
      <c r="I30" s="24">
        <v>0.08</v>
      </c>
      <c r="J30" s="36">
        <f t="shared" si="1"/>
        <v>0</v>
      </c>
      <c r="K30" s="37">
        <f t="shared" si="2"/>
        <v>0</v>
      </c>
    </row>
    <row r="31" spans="2:11" s="1" customFormat="1" ht="19.7" customHeight="1" thickBot="1" x14ac:dyDescent="0.25">
      <c r="B31" s="4" t="s">
        <v>24</v>
      </c>
      <c r="C31" s="4" t="s">
        <v>25</v>
      </c>
      <c r="D31" s="5" t="s">
        <v>26</v>
      </c>
      <c r="E31" s="4" t="s">
        <v>17</v>
      </c>
      <c r="F31" s="15">
        <v>1125.3499999999999</v>
      </c>
      <c r="G31" s="18"/>
      <c r="H31" s="16">
        <f t="shared" si="0"/>
        <v>0</v>
      </c>
      <c r="I31" s="24">
        <v>0.08</v>
      </c>
      <c r="J31" s="36">
        <f t="shared" si="1"/>
        <v>0</v>
      </c>
      <c r="K31" s="37">
        <f t="shared" si="2"/>
        <v>0</v>
      </c>
    </row>
    <row r="32" spans="2:11" s="1" customFormat="1" ht="28.7" customHeight="1" thickBot="1" x14ac:dyDescent="0.25">
      <c r="B32" s="4" t="s">
        <v>27</v>
      </c>
      <c r="C32" s="4" t="s">
        <v>28</v>
      </c>
      <c r="D32" s="5" t="s">
        <v>29</v>
      </c>
      <c r="E32" s="4" t="s">
        <v>17</v>
      </c>
      <c r="F32" s="15">
        <v>97.7</v>
      </c>
      <c r="G32" s="18"/>
      <c r="H32" s="16">
        <f t="shared" si="0"/>
        <v>0</v>
      </c>
      <c r="I32" s="24">
        <v>0.08</v>
      </c>
      <c r="J32" s="36">
        <f t="shared" si="1"/>
        <v>0</v>
      </c>
      <c r="K32" s="37">
        <f t="shared" si="2"/>
        <v>0</v>
      </c>
    </row>
    <row r="33" spans="2:11" s="1" customFormat="1" ht="28.7" customHeight="1" thickBot="1" x14ac:dyDescent="0.25">
      <c r="B33" s="4" t="s">
        <v>30</v>
      </c>
      <c r="C33" s="4" t="s">
        <v>31</v>
      </c>
      <c r="D33" s="5" t="s">
        <v>32</v>
      </c>
      <c r="E33" s="4" t="s">
        <v>17</v>
      </c>
      <c r="F33" s="15">
        <v>119.15</v>
      </c>
      <c r="G33" s="18"/>
      <c r="H33" s="16">
        <f t="shared" si="0"/>
        <v>0</v>
      </c>
      <c r="I33" s="24">
        <v>0.08</v>
      </c>
      <c r="J33" s="36">
        <f t="shared" si="1"/>
        <v>0</v>
      </c>
      <c r="K33" s="37">
        <f t="shared" si="2"/>
        <v>0</v>
      </c>
    </row>
    <row r="34" spans="2:11" s="1" customFormat="1" ht="19.7" customHeight="1" thickBot="1" x14ac:dyDescent="0.25">
      <c r="B34" s="4" t="s">
        <v>33</v>
      </c>
      <c r="C34" s="4" t="s">
        <v>34</v>
      </c>
      <c r="D34" s="5" t="s">
        <v>35</v>
      </c>
      <c r="E34" s="4" t="s">
        <v>17</v>
      </c>
      <c r="F34" s="15">
        <v>271.3</v>
      </c>
      <c r="G34" s="18"/>
      <c r="H34" s="16">
        <f t="shared" si="0"/>
        <v>0</v>
      </c>
      <c r="I34" s="24">
        <v>0.08</v>
      </c>
      <c r="J34" s="36">
        <f t="shared" si="1"/>
        <v>0</v>
      </c>
      <c r="K34" s="37">
        <f t="shared" si="2"/>
        <v>0</v>
      </c>
    </row>
    <row r="35" spans="2:11" s="1" customFormat="1" ht="19.7" customHeight="1" thickBot="1" x14ac:dyDescent="0.25">
      <c r="B35" s="4" t="s">
        <v>36</v>
      </c>
      <c r="C35" s="4" t="s">
        <v>37</v>
      </c>
      <c r="D35" s="5" t="s">
        <v>38</v>
      </c>
      <c r="E35" s="4" t="s">
        <v>17</v>
      </c>
      <c r="F35" s="15">
        <v>85.4</v>
      </c>
      <c r="G35" s="18"/>
      <c r="H35" s="16">
        <f t="shared" si="0"/>
        <v>0</v>
      </c>
      <c r="I35" s="24">
        <v>0.08</v>
      </c>
      <c r="J35" s="36">
        <f t="shared" si="1"/>
        <v>0</v>
      </c>
      <c r="K35" s="37">
        <f t="shared" si="2"/>
        <v>0</v>
      </c>
    </row>
    <row r="36" spans="2:11" s="1" customFormat="1" ht="19.7" customHeight="1" thickBot="1" x14ac:dyDescent="0.25">
      <c r="B36" s="4" t="s">
        <v>39</v>
      </c>
      <c r="C36" s="4" t="s">
        <v>40</v>
      </c>
      <c r="D36" s="5" t="s">
        <v>41</v>
      </c>
      <c r="E36" s="4" t="s">
        <v>17</v>
      </c>
      <c r="F36" s="15">
        <v>151</v>
      </c>
      <c r="G36" s="18"/>
      <c r="H36" s="16">
        <f t="shared" si="0"/>
        <v>0</v>
      </c>
      <c r="I36" s="24">
        <v>0.08</v>
      </c>
      <c r="J36" s="36">
        <f t="shared" si="1"/>
        <v>0</v>
      </c>
      <c r="K36" s="37">
        <f t="shared" si="2"/>
        <v>0</v>
      </c>
    </row>
    <row r="37" spans="2:11" s="1" customFormat="1" ht="19.7" customHeight="1" thickBot="1" x14ac:dyDescent="0.25">
      <c r="B37" s="4" t="s">
        <v>42</v>
      </c>
      <c r="C37" s="4" t="s">
        <v>43</v>
      </c>
      <c r="D37" s="5" t="s">
        <v>44</v>
      </c>
      <c r="E37" s="4" t="s">
        <v>45</v>
      </c>
      <c r="F37" s="15">
        <v>407</v>
      </c>
      <c r="G37" s="18"/>
      <c r="H37" s="16">
        <f t="shared" si="0"/>
        <v>0</v>
      </c>
      <c r="I37" s="24">
        <v>0.08</v>
      </c>
      <c r="J37" s="36">
        <f t="shared" si="1"/>
        <v>0</v>
      </c>
      <c r="K37" s="37">
        <f t="shared" si="2"/>
        <v>0</v>
      </c>
    </row>
    <row r="38" spans="2:11" s="1" customFormat="1" ht="19.7" customHeight="1" thickBot="1" x14ac:dyDescent="0.25">
      <c r="B38" s="4" t="s">
        <v>46</v>
      </c>
      <c r="C38" s="4" t="s">
        <v>47</v>
      </c>
      <c r="D38" s="5" t="s">
        <v>48</v>
      </c>
      <c r="E38" s="4" t="s">
        <v>17</v>
      </c>
      <c r="F38" s="15">
        <v>2149.1999999999998</v>
      </c>
      <c r="G38" s="18"/>
      <c r="H38" s="16">
        <f t="shared" si="0"/>
        <v>0</v>
      </c>
      <c r="I38" s="24">
        <v>0.08</v>
      </c>
      <c r="J38" s="36">
        <f t="shared" si="1"/>
        <v>0</v>
      </c>
      <c r="K38" s="37">
        <f t="shared" si="2"/>
        <v>0</v>
      </c>
    </row>
    <row r="39" spans="2:11" s="1" customFormat="1" ht="19.7" customHeight="1" thickBot="1" x14ac:dyDescent="0.25">
      <c r="B39" s="4" t="s">
        <v>49</v>
      </c>
      <c r="C39" s="4" t="s">
        <v>50</v>
      </c>
      <c r="D39" s="5" t="s">
        <v>51</v>
      </c>
      <c r="E39" s="4" t="s">
        <v>17</v>
      </c>
      <c r="F39" s="15">
        <v>597</v>
      </c>
      <c r="G39" s="18"/>
      <c r="H39" s="16">
        <f t="shared" si="0"/>
        <v>0</v>
      </c>
      <c r="I39" s="24">
        <v>0.08</v>
      </c>
      <c r="J39" s="36">
        <f t="shared" si="1"/>
        <v>0</v>
      </c>
      <c r="K39" s="37">
        <f t="shared" si="2"/>
        <v>0</v>
      </c>
    </row>
    <row r="40" spans="2:11" s="1" customFormat="1" ht="19.7" customHeight="1" thickBot="1" x14ac:dyDescent="0.25">
      <c r="B40" s="4" t="s">
        <v>52</v>
      </c>
      <c r="C40" s="4" t="s">
        <v>53</v>
      </c>
      <c r="D40" s="5" t="s">
        <v>54</v>
      </c>
      <c r="E40" s="4" t="s">
        <v>55</v>
      </c>
      <c r="F40" s="15">
        <v>8.74</v>
      </c>
      <c r="G40" s="18"/>
      <c r="H40" s="16">
        <f t="shared" si="0"/>
        <v>0</v>
      </c>
      <c r="I40" s="24">
        <v>0.08</v>
      </c>
      <c r="J40" s="36">
        <f t="shared" si="1"/>
        <v>0</v>
      </c>
      <c r="K40" s="37">
        <f t="shared" si="2"/>
        <v>0</v>
      </c>
    </row>
    <row r="41" spans="2:11" s="1" customFormat="1" ht="28.7" customHeight="1" thickBot="1" x14ac:dyDescent="0.25">
      <c r="B41" s="4" t="s">
        <v>56</v>
      </c>
      <c r="C41" s="4" t="s">
        <v>57</v>
      </c>
      <c r="D41" s="5" t="s">
        <v>58</v>
      </c>
      <c r="E41" s="4" t="s">
        <v>17</v>
      </c>
      <c r="F41" s="15">
        <v>1632.25</v>
      </c>
      <c r="G41" s="18"/>
      <c r="H41" s="16">
        <f t="shared" si="0"/>
        <v>0</v>
      </c>
      <c r="I41" s="24">
        <v>0.08</v>
      </c>
      <c r="J41" s="36">
        <f t="shared" si="1"/>
        <v>0</v>
      </c>
      <c r="K41" s="37">
        <f t="shared" si="2"/>
        <v>0</v>
      </c>
    </row>
    <row r="42" spans="2:11" s="1" customFormat="1" ht="19.7" customHeight="1" thickBot="1" x14ac:dyDescent="0.25">
      <c r="B42" s="4" t="s">
        <v>59</v>
      </c>
      <c r="C42" s="4" t="s">
        <v>60</v>
      </c>
      <c r="D42" s="5" t="s">
        <v>61</v>
      </c>
      <c r="E42" s="4" t="s">
        <v>17</v>
      </c>
      <c r="F42" s="15">
        <v>37.549999999999997</v>
      </c>
      <c r="G42" s="18"/>
      <c r="H42" s="16">
        <f t="shared" si="0"/>
        <v>0</v>
      </c>
      <c r="I42" s="24">
        <v>0.08</v>
      </c>
      <c r="J42" s="36">
        <f t="shared" si="1"/>
        <v>0</v>
      </c>
      <c r="K42" s="37">
        <f t="shared" si="2"/>
        <v>0</v>
      </c>
    </row>
    <row r="43" spans="2:11" s="1" customFormat="1" ht="19.7" customHeight="1" thickBot="1" x14ac:dyDescent="0.25">
      <c r="B43" s="4" t="s">
        <v>62</v>
      </c>
      <c r="C43" s="4" t="s">
        <v>63</v>
      </c>
      <c r="D43" s="5" t="s">
        <v>64</v>
      </c>
      <c r="E43" s="4" t="s">
        <v>17</v>
      </c>
      <c r="F43" s="15">
        <v>135.65</v>
      </c>
      <c r="G43" s="18"/>
      <c r="H43" s="16">
        <f t="shared" si="0"/>
        <v>0</v>
      </c>
      <c r="I43" s="24">
        <v>0.08</v>
      </c>
      <c r="J43" s="36">
        <f t="shared" si="1"/>
        <v>0</v>
      </c>
      <c r="K43" s="37">
        <f t="shared" si="2"/>
        <v>0</v>
      </c>
    </row>
    <row r="44" spans="2:11" s="1" customFormat="1" ht="19.7" customHeight="1" thickBot="1" x14ac:dyDescent="0.25">
      <c r="B44" s="4" t="s">
        <v>65</v>
      </c>
      <c r="C44" s="4" t="s">
        <v>66</v>
      </c>
      <c r="D44" s="5" t="s">
        <v>67</v>
      </c>
      <c r="E44" s="4" t="s">
        <v>17</v>
      </c>
      <c r="F44" s="15">
        <v>189</v>
      </c>
      <c r="G44" s="18"/>
      <c r="H44" s="16">
        <f t="shared" si="0"/>
        <v>0</v>
      </c>
      <c r="I44" s="24">
        <v>0.08</v>
      </c>
      <c r="J44" s="36">
        <f t="shared" si="1"/>
        <v>0</v>
      </c>
      <c r="K44" s="37">
        <f t="shared" si="2"/>
        <v>0</v>
      </c>
    </row>
    <row r="45" spans="2:11" s="1" customFormat="1" ht="19.7" customHeight="1" thickBot="1" x14ac:dyDescent="0.25">
      <c r="B45" s="4" t="s">
        <v>68</v>
      </c>
      <c r="C45" s="4" t="s">
        <v>69</v>
      </c>
      <c r="D45" s="5" t="s">
        <v>70</v>
      </c>
      <c r="E45" s="4" t="s">
        <v>17</v>
      </c>
      <c r="F45" s="15">
        <v>229.4</v>
      </c>
      <c r="G45" s="18"/>
      <c r="H45" s="16">
        <f t="shared" si="0"/>
        <v>0</v>
      </c>
      <c r="I45" s="24">
        <v>0.08</v>
      </c>
      <c r="J45" s="36">
        <f t="shared" si="1"/>
        <v>0</v>
      </c>
      <c r="K45" s="37">
        <f t="shared" si="2"/>
        <v>0</v>
      </c>
    </row>
    <row r="46" spans="2:11" s="1" customFormat="1" ht="28.7" customHeight="1" thickBot="1" x14ac:dyDescent="0.25">
      <c r="B46" s="4" t="s">
        <v>71</v>
      </c>
      <c r="C46" s="4" t="s">
        <v>72</v>
      </c>
      <c r="D46" s="5" t="s">
        <v>73</v>
      </c>
      <c r="E46" s="4" t="s">
        <v>74</v>
      </c>
      <c r="F46" s="15">
        <v>45</v>
      </c>
      <c r="G46" s="18"/>
      <c r="H46" s="16">
        <f t="shared" si="0"/>
        <v>0</v>
      </c>
      <c r="I46" s="24">
        <v>0.08</v>
      </c>
      <c r="J46" s="36">
        <f t="shared" si="1"/>
        <v>0</v>
      </c>
      <c r="K46" s="37">
        <f t="shared" si="2"/>
        <v>0</v>
      </c>
    </row>
    <row r="47" spans="2:11" s="1" customFormat="1" ht="19.7" customHeight="1" thickBot="1" x14ac:dyDescent="0.25">
      <c r="B47" s="4" t="s">
        <v>75</v>
      </c>
      <c r="C47" s="4" t="s">
        <v>76</v>
      </c>
      <c r="D47" s="5" t="s">
        <v>77</v>
      </c>
      <c r="E47" s="4" t="s">
        <v>74</v>
      </c>
      <c r="F47" s="15">
        <v>120</v>
      </c>
      <c r="G47" s="18"/>
      <c r="H47" s="16">
        <f t="shared" si="0"/>
        <v>0</v>
      </c>
      <c r="I47" s="24">
        <v>0.08</v>
      </c>
      <c r="J47" s="36">
        <f t="shared" si="1"/>
        <v>0</v>
      </c>
      <c r="K47" s="37">
        <f t="shared" si="2"/>
        <v>0</v>
      </c>
    </row>
    <row r="48" spans="2:11" s="1" customFormat="1" ht="19.7" customHeight="1" thickBot="1" x14ac:dyDescent="0.25">
      <c r="B48" s="4" t="s">
        <v>78</v>
      </c>
      <c r="C48" s="4" t="s">
        <v>79</v>
      </c>
      <c r="D48" s="5" t="s">
        <v>80</v>
      </c>
      <c r="E48" s="4" t="s">
        <v>74</v>
      </c>
      <c r="F48" s="15">
        <v>671.35</v>
      </c>
      <c r="G48" s="18"/>
      <c r="H48" s="16">
        <f t="shared" si="0"/>
        <v>0</v>
      </c>
      <c r="I48" s="24">
        <v>0.08</v>
      </c>
      <c r="J48" s="36">
        <f t="shared" si="1"/>
        <v>0</v>
      </c>
      <c r="K48" s="37">
        <f t="shared" si="2"/>
        <v>0</v>
      </c>
    </row>
    <row r="49" spans="2:11" s="1" customFormat="1" ht="19.7" customHeight="1" thickBot="1" x14ac:dyDescent="0.25">
      <c r="B49" s="4" t="s">
        <v>81</v>
      </c>
      <c r="C49" s="4" t="s">
        <v>82</v>
      </c>
      <c r="D49" s="5" t="s">
        <v>83</v>
      </c>
      <c r="E49" s="4" t="s">
        <v>74</v>
      </c>
      <c r="F49" s="15">
        <v>120</v>
      </c>
      <c r="G49" s="18"/>
      <c r="H49" s="16">
        <f t="shared" si="0"/>
        <v>0</v>
      </c>
      <c r="I49" s="24">
        <v>0.08</v>
      </c>
      <c r="J49" s="36">
        <f t="shared" si="1"/>
        <v>0</v>
      </c>
      <c r="K49" s="37">
        <f t="shared" si="2"/>
        <v>0</v>
      </c>
    </row>
    <row r="50" spans="2:11" s="1" customFormat="1" ht="19.7" customHeight="1" thickBot="1" x14ac:dyDescent="0.25">
      <c r="B50" s="4" t="s">
        <v>84</v>
      </c>
      <c r="C50" s="4" t="s">
        <v>85</v>
      </c>
      <c r="D50" s="5" t="s">
        <v>86</v>
      </c>
      <c r="E50" s="4" t="s">
        <v>74</v>
      </c>
      <c r="F50" s="15">
        <v>100</v>
      </c>
      <c r="G50" s="18"/>
      <c r="H50" s="16">
        <f t="shared" si="0"/>
        <v>0</v>
      </c>
      <c r="I50" s="24">
        <v>0.08</v>
      </c>
      <c r="J50" s="36">
        <f t="shared" si="1"/>
        <v>0</v>
      </c>
      <c r="K50" s="37">
        <f t="shared" si="2"/>
        <v>0</v>
      </c>
    </row>
    <row r="51" spans="2:11" s="1" customFormat="1" ht="19.7" customHeight="1" thickBot="1" x14ac:dyDescent="0.25">
      <c r="B51" s="4" t="s">
        <v>87</v>
      </c>
      <c r="C51" s="4" t="s">
        <v>88</v>
      </c>
      <c r="D51" s="5" t="s">
        <v>89</v>
      </c>
      <c r="E51" s="4" t="s">
        <v>74</v>
      </c>
      <c r="F51" s="15">
        <v>854.74</v>
      </c>
      <c r="G51" s="18"/>
      <c r="H51" s="16">
        <f t="shared" si="0"/>
        <v>0</v>
      </c>
      <c r="I51" s="24">
        <v>0.08</v>
      </c>
      <c r="J51" s="36">
        <f t="shared" si="1"/>
        <v>0</v>
      </c>
      <c r="K51" s="37">
        <f t="shared" si="2"/>
        <v>0</v>
      </c>
    </row>
    <row r="52" spans="2:11" s="1" customFormat="1" ht="19.7" customHeight="1" thickBot="1" x14ac:dyDescent="0.25">
      <c r="B52" s="4" t="s">
        <v>90</v>
      </c>
      <c r="C52" s="4" t="s">
        <v>91</v>
      </c>
      <c r="D52" s="5" t="s">
        <v>92</v>
      </c>
      <c r="E52" s="4" t="s">
        <v>74</v>
      </c>
      <c r="F52" s="15">
        <v>2014.05</v>
      </c>
      <c r="G52" s="18"/>
      <c r="H52" s="16">
        <f t="shared" si="0"/>
        <v>0</v>
      </c>
      <c r="I52" s="24">
        <v>0.08</v>
      </c>
      <c r="J52" s="36">
        <f t="shared" si="1"/>
        <v>0</v>
      </c>
      <c r="K52" s="37">
        <f t="shared" si="2"/>
        <v>0</v>
      </c>
    </row>
    <row r="53" spans="2:11" s="1" customFormat="1" ht="19.7" customHeight="1" thickBot="1" x14ac:dyDescent="0.25">
      <c r="B53" s="4" t="s">
        <v>93</v>
      </c>
      <c r="C53" s="4" t="s">
        <v>94</v>
      </c>
      <c r="D53" s="5" t="s">
        <v>95</v>
      </c>
      <c r="E53" s="4" t="s">
        <v>17</v>
      </c>
      <c r="F53" s="15">
        <v>9.4</v>
      </c>
      <c r="G53" s="18"/>
      <c r="H53" s="16">
        <f t="shared" si="0"/>
        <v>0</v>
      </c>
      <c r="I53" s="24">
        <v>0.08</v>
      </c>
      <c r="J53" s="36">
        <f t="shared" si="1"/>
        <v>0</v>
      </c>
      <c r="K53" s="37">
        <f t="shared" si="2"/>
        <v>0</v>
      </c>
    </row>
    <row r="54" spans="2:11" s="1" customFormat="1" ht="19.7" customHeight="1" thickBot="1" x14ac:dyDescent="0.25">
      <c r="B54" s="4" t="s">
        <v>96</v>
      </c>
      <c r="C54" s="4" t="s">
        <v>97</v>
      </c>
      <c r="D54" s="5" t="s">
        <v>98</v>
      </c>
      <c r="E54" s="4" t="s">
        <v>17</v>
      </c>
      <c r="F54" s="15">
        <v>40.799999999999997</v>
      </c>
      <c r="G54" s="18"/>
      <c r="H54" s="16">
        <f t="shared" si="0"/>
        <v>0</v>
      </c>
      <c r="I54" s="24">
        <v>0.08</v>
      </c>
      <c r="J54" s="36">
        <f t="shared" si="1"/>
        <v>0</v>
      </c>
      <c r="K54" s="37">
        <f t="shared" si="2"/>
        <v>0</v>
      </c>
    </row>
    <row r="55" spans="2:11" s="1" customFormat="1" ht="19.7" customHeight="1" thickBot="1" x14ac:dyDescent="0.25">
      <c r="B55" s="4" t="s">
        <v>99</v>
      </c>
      <c r="C55" s="4" t="s">
        <v>100</v>
      </c>
      <c r="D55" s="5" t="s">
        <v>101</v>
      </c>
      <c r="E55" s="4" t="s">
        <v>17</v>
      </c>
      <c r="F55" s="15">
        <v>76.75</v>
      </c>
      <c r="G55" s="18"/>
      <c r="H55" s="16">
        <f t="shared" si="0"/>
        <v>0</v>
      </c>
      <c r="I55" s="24">
        <v>0.08</v>
      </c>
      <c r="J55" s="36">
        <f t="shared" si="1"/>
        <v>0</v>
      </c>
      <c r="K55" s="37">
        <f t="shared" si="2"/>
        <v>0</v>
      </c>
    </row>
    <row r="56" spans="2:11" s="1" customFormat="1" ht="19.7" customHeight="1" thickBot="1" x14ac:dyDescent="0.25">
      <c r="B56" s="4" t="s">
        <v>102</v>
      </c>
      <c r="C56" s="4" t="s">
        <v>103</v>
      </c>
      <c r="D56" s="5" t="s">
        <v>104</v>
      </c>
      <c r="E56" s="4" t="s">
        <v>74</v>
      </c>
      <c r="F56" s="15">
        <v>425.1</v>
      </c>
      <c r="G56" s="18"/>
      <c r="H56" s="16">
        <f t="shared" si="0"/>
        <v>0</v>
      </c>
      <c r="I56" s="24">
        <v>0.08</v>
      </c>
      <c r="J56" s="36">
        <f t="shared" si="1"/>
        <v>0</v>
      </c>
      <c r="K56" s="37">
        <f t="shared" si="2"/>
        <v>0</v>
      </c>
    </row>
    <row r="57" spans="2:11" s="1" customFormat="1" ht="19.7" customHeight="1" thickBot="1" x14ac:dyDescent="0.25">
      <c r="B57" s="4" t="s">
        <v>105</v>
      </c>
      <c r="C57" s="4" t="s">
        <v>106</v>
      </c>
      <c r="D57" s="5" t="s">
        <v>107</v>
      </c>
      <c r="E57" s="4" t="s">
        <v>108</v>
      </c>
      <c r="F57" s="15">
        <v>2622</v>
      </c>
      <c r="G57" s="18"/>
      <c r="H57" s="16">
        <f t="shared" si="0"/>
        <v>0</v>
      </c>
      <c r="I57" s="24">
        <v>0.08</v>
      </c>
      <c r="J57" s="36">
        <f t="shared" si="1"/>
        <v>0</v>
      </c>
      <c r="K57" s="37">
        <f t="shared" si="2"/>
        <v>0</v>
      </c>
    </row>
    <row r="58" spans="2:11" s="1" customFormat="1" ht="19.7" customHeight="1" thickBot="1" x14ac:dyDescent="0.25">
      <c r="B58" s="4" t="s">
        <v>109</v>
      </c>
      <c r="C58" s="4" t="s">
        <v>110</v>
      </c>
      <c r="D58" s="5" t="s">
        <v>111</v>
      </c>
      <c r="E58" s="4" t="s">
        <v>108</v>
      </c>
      <c r="F58" s="15">
        <v>204</v>
      </c>
      <c r="G58" s="18"/>
      <c r="H58" s="16">
        <f t="shared" si="0"/>
        <v>0</v>
      </c>
      <c r="I58" s="24">
        <v>0.08</v>
      </c>
      <c r="J58" s="36">
        <f t="shared" si="1"/>
        <v>0</v>
      </c>
      <c r="K58" s="37">
        <f t="shared" si="2"/>
        <v>0</v>
      </c>
    </row>
    <row r="59" spans="2:11" s="1" customFormat="1" ht="19.7" customHeight="1" thickBot="1" x14ac:dyDescent="0.25">
      <c r="B59" s="4" t="s">
        <v>112</v>
      </c>
      <c r="C59" s="4" t="s">
        <v>113</v>
      </c>
      <c r="D59" s="5" t="s">
        <v>114</v>
      </c>
      <c r="E59" s="4" t="s">
        <v>108</v>
      </c>
      <c r="F59" s="15">
        <v>7.05</v>
      </c>
      <c r="G59" s="18"/>
      <c r="H59" s="16">
        <f t="shared" si="0"/>
        <v>0</v>
      </c>
      <c r="I59" s="24">
        <v>0.08</v>
      </c>
      <c r="J59" s="36">
        <f t="shared" si="1"/>
        <v>0</v>
      </c>
      <c r="K59" s="37">
        <f t="shared" si="2"/>
        <v>0</v>
      </c>
    </row>
    <row r="60" spans="2:11" s="1" customFormat="1" ht="19.7" customHeight="1" thickBot="1" x14ac:dyDescent="0.25">
      <c r="B60" s="4" t="s">
        <v>115</v>
      </c>
      <c r="C60" s="4" t="s">
        <v>116</v>
      </c>
      <c r="D60" s="5" t="s">
        <v>117</v>
      </c>
      <c r="E60" s="4" t="s">
        <v>108</v>
      </c>
      <c r="F60" s="15">
        <v>6.6</v>
      </c>
      <c r="G60" s="18"/>
      <c r="H60" s="16">
        <f t="shared" si="0"/>
        <v>0</v>
      </c>
      <c r="I60" s="24">
        <v>0.08</v>
      </c>
      <c r="J60" s="36">
        <f t="shared" si="1"/>
        <v>0</v>
      </c>
      <c r="K60" s="37">
        <f t="shared" si="2"/>
        <v>0</v>
      </c>
    </row>
    <row r="61" spans="2:11" s="1" customFormat="1" ht="19.7" customHeight="1" thickBot="1" x14ac:dyDescent="0.25">
      <c r="B61" s="4" t="s">
        <v>118</v>
      </c>
      <c r="C61" s="4" t="s">
        <v>119</v>
      </c>
      <c r="D61" s="5" t="s">
        <v>120</v>
      </c>
      <c r="E61" s="4" t="s">
        <v>108</v>
      </c>
      <c r="F61" s="15">
        <v>19.5</v>
      </c>
      <c r="G61" s="18"/>
      <c r="H61" s="16">
        <f t="shared" si="0"/>
        <v>0</v>
      </c>
      <c r="I61" s="24">
        <v>0.08</v>
      </c>
      <c r="J61" s="36">
        <f t="shared" si="1"/>
        <v>0</v>
      </c>
      <c r="K61" s="37">
        <f t="shared" si="2"/>
        <v>0</v>
      </c>
    </row>
    <row r="62" spans="2:11" s="1" customFormat="1" ht="19.7" customHeight="1" thickBot="1" x14ac:dyDescent="0.25">
      <c r="B62" s="4" t="s">
        <v>121</v>
      </c>
      <c r="C62" s="4" t="s">
        <v>122</v>
      </c>
      <c r="D62" s="5" t="s">
        <v>123</v>
      </c>
      <c r="E62" s="4" t="s">
        <v>108</v>
      </c>
      <c r="F62" s="15">
        <v>5.0999999999999996</v>
      </c>
      <c r="G62" s="18"/>
      <c r="H62" s="16">
        <f t="shared" si="0"/>
        <v>0</v>
      </c>
      <c r="I62" s="24">
        <v>0.08</v>
      </c>
      <c r="J62" s="36">
        <f t="shared" si="1"/>
        <v>0</v>
      </c>
      <c r="K62" s="37">
        <f t="shared" si="2"/>
        <v>0</v>
      </c>
    </row>
    <row r="63" spans="2:11" s="1" customFormat="1" ht="19.7" customHeight="1" thickBot="1" x14ac:dyDescent="0.25">
      <c r="B63" s="4" t="s">
        <v>124</v>
      </c>
      <c r="C63" s="4" t="s">
        <v>125</v>
      </c>
      <c r="D63" s="5" t="s">
        <v>126</v>
      </c>
      <c r="E63" s="4" t="s">
        <v>108</v>
      </c>
      <c r="F63" s="15">
        <v>43.8</v>
      </c>
      <c r="G63" s="18"/>
      <c r="H63" s="16">
        <f t="shared" si="0"/>
        <v>0</v>
      </c>
      <c r="I63" s="24">
        <v>0.08</v>
      </c>
      <c r="J63" s="36">
        <f t="shared" si="1"/>
        <v>0</v>
      </c>
      <c r="K63" s="37">
        <f t="shared" si="2"/>
        <v>0</v>
      </c>
    </row>
    <row r="64" spans="2:11" s="1" customFormat="1" ht="1.1499999999999999" customHeight="1" x14ac:dyDescent="0.2">
      <c r="I64" s="21"/>
      <c r="J64" s="33"/>
      <c r="K64" s="33"/>
    </row>
    <row r="65" spans="2:11" s="1" customFormat="1" ht="28.7" customHeight="1" x14ac:dyDescent="0.2">
      <c r="I65" s="21"/>
      <c r="J65" s="33"/>
      <c r="K65" s="33"/>
    </row>
    <row r="66" spans="2:11" s="1" customFormat="1" ht="59.25" customHeight="1" thickBot="1" x14ac:dyDescent="0.25">
      <c r="B66" s="2" t="s">
        <v>0</v>
      </c>
      <c r="C66" s="3" t="s">
        <v>1</v>
      </c>
      <c r="D66" s="6" t="s">
        <v>2</v>
      </c>
      <c r="E66" s="3" t="s">
        <v>3</v>
      </c>
      <c r="F66" s="6" t="s">
        <v>4</v>
      </c>
      <c r="G66" s="3" t="s">
        <v>5</v>
      </c>
      <c r="H66" s="2" t="s">
        <v>6</v>
      </c>
      <c r="I66" s="3" t="s">
        <v>7</v>
      </c>
      <c r="J66" s="34" t="s">
        <v>8</v>
      </c>
      <c r="K66" s="35" t="s">
        <v>9</v>
      </c>
    </row>
    <row r="67" spans="2:11" s="1" customFormat="1" ht="105" customHeight="1" thickBot="1" x14ac:dyDescent="0.25">
      <c r="B67" s="7" t="s">
        <v>127</v>
      </c>
      <c r="C67" s="4" t="s">
        <v>128</v>
      </c>
      <c r="D67" s="8" t="s">
        <v>129</v>
      </c>
      <c r="E67" s="4" t="s">
        <v>130</v>
      </c>
      <c r="F67" s="43">
        <v>698</v>
      </c>
      <c r="G67" s="18"/>
      <c r="H67" s="43">
        <f>ROUND(F67*G67,2)</f>
        <v>0</v>
      </c>
      <c r="I67" s="25">
        <v>0.08</v>
      </c>
      <c r="J67" s="36">
        <f>ROUND(H67*I67,2)</f>
        <v>0</v>
      </c>
      <c r="K67" s="38">
        <f>H67+J67</f>
        <v>0</v>
      </c>
    </row>
    <row r="68" spans="2:11" s="1" customFormat="1" ht="117" customHeight="1" thickBot="1" x14ac:dyDescent="0.25">
      <c r="B68" s="7" t="s">
        <v>131</v>
      </c>
      <c r="C68" s="4" t="s">
        <v>132</v>
      </c>
      <c r="D68" s="8" t="s">
        <v>133</v>
      </c>
      <c r="E68" s="4" t="s">
        <v>130</v>
      </c>
      <c r="F68" s="43">
        <v>30</v>
      </c>
      <c r="G68" s="18"/>
      <c r="H68" s="43">
        <f>ROUND(F68*G68,2)</f>
        <v>0</v>
      </c>
      <c r="I68" s="25">
        <v>0.08</v>
      </c>
      <c r="J68" s="36">
        <f>ROUND(H68*I68,2)</f>
        <v>0</v>
      </c>
      <c r="K68" s="38">
        <f>H68+J68</f>
        <v>0</v>
      </c>
    </row>
    <row r="69" spans="2:11" s="1" customFormat="1" ht="28.7" customHeight="1" x14ac:dyDescent="0.2">
      <c r="I69" s="21"/>
      <c r="J69" s="33"/>
      <c r="K69" s="33"/>
    </row>
    <row r="70" spans="2:11" s="1" customFormat="1" ht="21.4" customHeight="1" x14ac:dyDescent="0.2">
      <c r="B70" s="49" t="s">
        <v>134</v>
      </c>
      <c r="C70" s="49"/>
      <c r="D70" s="49"/>
      <c r="E70" s="13"/>
      <c r="F70" s="13"/>
      <c r="G70" s="13"/>
      <c r="H70" s="13"/>
      <c r="I70" s="22"/>
      <c r="J70" s="39"/>
      <c r="K70" s="19">
        <f>H27+H28+H29+H30+H31+H32+H33+H34+H35+H36+H37+H38+H39+H40+H41+H42+H43+H44+H45+H46+H47+H48+H49+H50+H51+H52+H53+H54+H55+H56+H57+H58+H59+H60+H61+H62+H63+H67+H68</f>
        <v>0</v>
      </c>
    </row>
    <row r="71" spans="2:11" s="1" customFormat="1" ht="21.4" customHeight="1" x14ac:dyDescent="0.2">
      <c r="B71" s="10"/>
      <c r="C71" s="10"/>
      <c r="D71" s="10" t="s">
        <v>144</v>
      </c>
      <c r="E71" s="11"/>
      <c r="F71" s="11"/>
      <c r="G71" s="11"/>
      <c r="H71" s="11"/>
      <c r="I71" s="22"/>
      <c r="J71" s="39"/>
      <c r="K71" s="19">
        <f>J27+J28+J29+J30+J31+J32+J33+J34+J35+J36+J37+J38+J39+J40+J41+J42+J43+J44+J45+J46+J47+J48+J49+J50+J51+J52+J53+J54+J55+J56+J57+J58+J59+J60+J61+J62+J63+J67+J68</f>
        <v>0</v>
      </c>
    </row>
    <row r="72" spans="2:11" s="1" customFormat="1" ht="21.4" customHeight="1" x14ac:dyDescent="0.2">
      <c r="B72" s="49" t="s">
        <v>135</v>
      </c>
      <c r="C72" s="49"/>
      <c r="D72" s="49"/>
      <c r="E72" s="14"/>
      <c r="F72" s="14"/>
      <c r="G72" s="14"/>
      <c r="H72" s="14"/>
      <c r="I72" s="9"/>
      <c r="J72" s="40"/>
      <c r="K72" s="20">
        <f>K27+K28+K29+K30+K31+K32+K33+K34+K35+K36+K37+K38+K39+K40+K41+K42+K43+K44+K45+K46+K47+K48+K49+K50+K52+K51+K53+K54+K55+K56+K57+K58+K59+K60+K61+K62+K63+K67+K68</f>
        <v>0</v>
      </c>
    </row>
    <row r="73" spans="2:11" s="1" customFormat="1" ht="72" customHeight="1" x14ac:dyDescent="0.2">
      <c r="H73" s="31"/>
      <c r="I73" s="32"/>
      <c r="J73" s="41"/>
      <c r="K73" s="33"/>
    </row>
    <row r="74" spans="2:11" s="1" customFormat="1" ht="17.649999999999999" customHeight="1" x14ac:dyDescent="0.2">
      <c r="H74" s="44" t="s">
        <v>141</v>
      </c>
      <c r="I74" s="44"/>
      <c r="J74" s="33"/>
      <c r="K74" s="33"/>
    </row>
    <row r="75" spans="2:11" s="1" customFormat="1" ht="28.7" customHeight="1" x14ac:dyDescent="0.2">
      <c r="B75" s="53" t="s">
        <v>146</v>
      </c>
      <c r="C75" s="53"/>
      <c r="D75" s="53"/>
      <c r="I75" s="21"/>
      <c r="J75" s="33"/>
      <c r="K75" s="33"/>
    </row>
  </sheetData>
  <mergeCells count="9">
    <mergeCell ref="B75:D75"/>
    <mergeCell ref="H74:I74"/>
    <mergeCell ref="B9:D10"/>
    <mergeCell ref="B23:K23"/>
    <mergeCell ref="B70:D70"/>
    <mergeCell ref="B72:D72"/>
    <mergeCell ref="D12:E12"/>
    <mergeCell ref="D13:E13"/>
    <mergeCell ref="F6:L9"/>
  </mergeCells>
  <pageMargins left="0.45" right="0.26" top="0.47" bottom="0.38" header="0.3" footer="0.3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pakiet 9</vt:lpstr>
      <vt:lpstr>'pakiet 9'!Obszar_wydruku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N.Przasnysz Katarzyna Tarkowska</cp:lastModifiedBy>
  <cp:lastPrinted>2021-10-11T11:53:07Z</cp:lastPrinted>
  <dcterms:created xsi:type="dcterms:W3CDTF">2021-10-08T06:54:48Z</dcterms:created>
  <dcterms:modified xsi:type="dcterms:W3CDTF">2021-10-11T11:53:12Z</dcterms:modified>
</cp:coreProperties>
</file>