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arzyna.tarkowska\Documents\KASIA\PRZETARGI\Usługi_leśne_2022\robocze\Kosztorysy_ofertowe\OFERTOWE Z FUNKCJĄ\"/>
    </mc:Choice>
  </mc:AlternateContent>
  <bookViews>
    <workbookView xWindow="0" yWindow="0" windowWidth="28800" windowHeight="11835"/>
  </bookViews>
  <sheets>
    <sheet name="pakiet 1" sheetId="1" r:id="rId1"/>
  </sheets>
  <definedNames>
    <definedName name="_xlnm.Print_Area" localSheetId="0">'pakiet 1'!$B$1:$K$94</definedName>
  </definedNames>
  <calcPr calcId="152511"/>
</workbook>
</file>

<file path=xl/calcChain.xml><?xml version="1.0" encoding="utf-8"?>
<calcChain xmlns="http://schemas.openxmlformats.org/spreadsheetml/2006/main">
  <c r="H87" i="1" l="1"/>
  <c r="H86" i="1"/>
  <c r="J86" i="1" s="1"/>
  <c r="K86" i="1" s="1"/>
  <c r="K56" i="1"/>
  <c r="J54" i="1"/>
  <c r="K54" i="1" s="1"/>
  <c r="J56" i="1"/>
  <c r="J60" i="1"/>
  <c r="J66" i="1"/>
  <c r="J67" i="1"/>
  <c r="J72" i="1"/>
  <c r="J73" i="1"/>
  <c r="J74" i="1"/>
  <c r="J78" i="1"/>
  <c r="K78" i="1" s="1"/>
  <c r="J79" i="1"/>
  <c r="K79" i="1" s="1"/>
  <c r="J81" i="1"/>
  <c r="K81" i="1" s="1"/>
  <c r="H54" i="1"/>
  <c r="H55" i="1"/>
  <c r="J55" i="1" s="1"/>
  <c r="H56" i="1"/>
  <c r="H57" i="1"/>
  <c r="J57" i="1" s="1"/>
  <c r="H58" i="1"/>
  <c r="J58" i="1" s="1"/>
  <c r="H59" i="1"/>
  <c r="J59" i="1" s="1"/>
  <c r="K59" i="1" s="1"/>
  <c r="H60" i="1"/>
  <c r="H61" i="1"/>
  <c r="J61" i="1" s="1"/>
  <c r="H62" i="1"/>
  <c r="J62" i="1" s="1"/>
  <c r="H63" i="1"/>
  <c r="J63" i="1" s="1"/>
  <c r="H64" i="1"/>
  <c r="J64" i="1" s="1"/>
  <c r="H65" i="1"/>
  <c r="H66" i="1"/>
  <c r="H67" i="1"/>
  <c r="H68" i="1"/>
  <c r="H69" i="1"/>
  <c r="J69" i="1" s="1"/>
  <c r="H70" i="1"/>
  <c r="J70" i="1" s="1"/>
  <c r="H71" i="1"/>
  <c r="J71" i="1" s="1"/>
  <c r="H72" i="1"/>
  <c r="H73" i="1"/>
  <c r="H74" i="1"/>
  <c r="H75" i="1"/>
  <c r="H76" i="1"/>
  <c r="H77" i="1"/>
  <c r="J77" i="1" s="1"/>
  <c r="K77" i="1" s="1"/>
  <c r="H78" i="1"/>
  <c r="H79" i="1"/>
  <c r="H80" i="1"/>
  <c r="J80" i="1" s="1"/>
  <c r="K80" i="1" s="1"/>
  <c r="H81" i="1"/>
  <c r="H82" i="1"/>
  <c r="H53" i="1"/>
  <c r="J53" i="1" s="1"/>
  <c r="K53" i="1" s="1"/>
  <c r="H43" i="1"/>
  <c r="H49" i="1"/>
  <c r="H37" i="1"/>
  <c r="J37" i="1" s="1"/>
  <c r="K37" i="1" s="1"/>
  <c r="H31" i="1"/>
  <c r="H25" i="1"/>
  <c r="K75" i="1" l="1"/>
  <c r="K74" i="1"/>
  <c r="K68" i="1"/>
  <c r="K73" i="1"/>
  <c r="K67" i="1"/>
  <c r="K61" i="1"/>
  <c r="K72" i="1"/>
  <c r="K66" i="1"/>
  <c r="K60" i="1"/>
  <c r="J75" i="1"/>
  <c r="J68" i="1"/>
  <c r="K57" i="1"/>
  <c r="K64" i="1"/>
  <c r="K71" i="1"/>
  <c r="J65" i="1"/>
  <c r="K65" i="1" s="1"/>
  <c r="K69" i="1"/>
  <c r="K62" i="1"/>
  <c r="J87" i="1"/>
  <c r="K87" i="1" s="1"/>
  <c r="J82" i="1"/>
  <c r="K82" i="1" s="1"/>
  <c r="J76" i="1"/>
  <c r="K76" i="1" s="1"/>
  <c r="K70" i="1"/>
  <c r="K63" i="1"/>
  <c r="K58" i="1"/>
  <c r="K55" i="1"/>
  <c r="J49" i="1"/>
  <c r="K49" i="1" s="1"/>
  <c r="J43" i="1"/>
  <c r="K43" i="1" s="1"/>
  <c r="J31" i="1"/>
  <c r="K31" i="1" s="1"/>
  <c r="K89" i="1"/>
  <c r="J25" i="1"/>
  <c r="K25" i="1" l="1"/>
  <c r="K91" i="1" s="1"/>
  <c r="K90" i="1"/>
</calcChain>
</file>

<file path=xl/sharedStrings.xml><?xml version="1.0" encoding="utf-8"?>
<sst xmlns="http://schemas.openxmlformats.org/spreadsheetml/2006/main" count="236" uniqueCount="136">
  <si>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</si>
  <si>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</si>
  <si>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</si>
  <si>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</si>
  <si>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</si>
  <si>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</si>
  <si>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</si>
  <si>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</si>
  <si>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</si>
  <si>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</si>
  <si>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</si>
  <si>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</si>
  <si>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</si>
  <si>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</si>
  <si>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</si>
  <si>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</si>
  <si>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</si>
  <si>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</si>
  <si>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</si>
  <si>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</si>
  <si>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</si>
  <si>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</si>
  <si>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</si>
  <si>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</si>
  <si>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</si>
  <si>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</si>
  <si>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53</t>
  </si>
  <si>
    <t>WYK-PL12</t>
  </si>
  <si>
    <t>Zdarcie pokrywy na placówkach o średnicy 1,2 m</t>
  </si>
  <si>
    <t xml:space="preserve"> 54</t>
  </si>
  <si>
    <t>WYK-TALOK</t>
  </si>
  <si>
    <t>Zdarcie pokrywy na talerzach pod okapem drzewostanu o wymiarach 40 cm x 40 cm</t>
  </si>
  <si>
    <t xml:space="preserve"> 57</t>
  </si>
  <si>
    <t>PRZ-TALSA</t>
  </si>
  <si>
    <t>Przekopanie gleby na talerzach w miejscu sadzenia</t>
  </si>
  <si>
    <t xml:space="preserve"> 58</t>
  </si>
  <si>
    <t>PRZ-PL12</t>
  </si>
  <si>
    <t>Przekopanie gleby na placówkach o średnicy 1,2m</t>
  </si>
  <si>
    <t xml:space="preserve"> 69</t>
  </si>
  <si>
    <t>WYK-POGCZ</t>
  </si>
  <si>
    <t>Wyorywanie bruzd pługiem leśnym z pogłębiaczem na powierzchni pow. 0,50 ha</t>
  </si>
  <si>
    <t>KMTR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</si>
  <si>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</si>
  <si>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</si>
  <si>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</si>
  <si>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</si>
  <si>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</si>
  <si>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</si>
  <si>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</si>
  <si>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</si>
  <si>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</si>
  <si>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</si>
  <si>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</si>
  <si>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</si>
  <si>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110</t>
  </si>
  <si>
    <t>PRZER-R</t>
  </si>
  <si>
    <t>Przerzedzanie siewów</t>
  </si>
  <si>
    <t>113</t>
  </si>
  <si>
    <t>CW-W</t>
  </si>
  <si>
    <t>Czyszczenia wczesne</t>
  </si>
  <si>
    <t>115</t>
  </si>
  <si>
    <t>PRZYC-DB</t>
  </si>
  <si>
    <t>Przycinanie Db na bezpieńkę</t>
  </si>
  <si>
    <t>116</t>
  </si>
  <si>
    <t>CP-W</t>
  </si>
  <si>
    <t>Czyszczenia póżne</t>
  </si>
  <si>
    <t>126</t>
  </si>
  <si>
    <t>ZAB-MOSŁ</t>
  </si>
  <si>
    <t>Zabezpieczanie młodników przed spałowaniem osłonkami</t>
  </si>
  <si>
    <t>137</t>
  </si>
  <si>
    <t>SZUK-OWAD</t>
  </si>
  <si>
    <t>Próbne poszukiwania owadów w ściółce</t>
  </si>
  <si>
    <t>SZT</t>
  </si>
  <si>
    <t>142</t>
  </si>
  <si>
    <t>GRODZ-SN</t>
  </si>
  <si>
    <t>Grodzenie upraw przed zwierzyną siatką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</si>
  <si>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</si>
  <si>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</si>
  <si>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</si>
  <si>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</si>
  <si>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</si>
  <si>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</si>
  <si>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</si>
  <si>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</si>
  <si>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</si>
  <si>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</si>
  <si>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</si>
  <si>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</si>
  <si>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</si>
  <si>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</si>
  <si>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</si>
  <si>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</si>
  <si>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</si>
  <si>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</si>
  <si>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</si>
  <si>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</si>
  <si>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162</t>
  </si>
  <si>
    <t>US PDRZ U</t>
  </si>
  <si>
    <t>Usuwanie na uprawach drzewek porażonych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</si>
  <si>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</si>
  <si>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</si>
  <si>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</si>
  <si>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</si>
  <si>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</si>
  <si>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</si>
  <si>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</si>
  <si>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</si>
  <si>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</si>
  <si>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>182.05</t>
  </si>
  <si>
    <t>DYSPO-CIA</t>
  </si>
  <si>
    <t>Dyżur kierowcy z ciągnikiem</t>
  </si>
  <si>
    <t>RBD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</si>
  <si>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</si>
  <si>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</si>
  <si>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</si>
  <si>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118, 13, 158, 164, 166, 168, 170, 172, 181, 185, 210, 306, 337, 342, 345.04, 346.07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</si>
  <si>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</si>
  <si>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</si>
  <si>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</si>
  <si>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</si>
  <si>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</si>
  <si>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</si>
  <si>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</si>
  <si>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Przasnysz</t>
  </si>
  <si>
    <t xml:space="preserve">06-300 Przasnysz; Zawodzie 4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</si>
  <si>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</si>
  <si>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</si>
  <si>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</si>
  <si>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</si>
  <si>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</si>
  <si>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</si>
  <si>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KOSZTORYS OFERTOWY</t>
  </si>
  <si>
    <r>
      <t xml:space="preserve">Odpowiadając na ogłoszenie o przetargu nieograniczonym na „Wykonywanie usług z zakresu gospodarki leśnej na terenie Nadleśnictwa Przasnysz w roku 2022''  składamy niniejszym ofertę na </t>
    </r>
    <r>
      <rPr>
        <b/>
        <sz val="12"/>
        <color rgb="FF333333"/>
        <rFont val="Arial"/>
        <family val="2"/>
        <charset val="238"/>
      </rPr>
      <t xml:space="preserve">pakiet 1 </t>
    </r>
    <r>
      <rPr>
        <sz val="12"/>
        <color rgb="FF333333"/>
        <rFont val="Arial"/>
        <family val="2"/>
        <charset val="238"/>
      </rPr>
      <t>tego zamówienia i oferujemy następujące ceny jednostkowe za usługi wchodzące w skład tej części zamówienia:</t>
    </r>
  </si>
  <si>
    <t>(Nazwa i adres Wykonawcy)</t>
  </si>
  <si>
    <t>VAT</t>
  </si>
  <si>
    <t>Dokument musi być złożony pod rygorem nieważności w formie elektronicznej (tj. w postaci elektronicznej opatrzonej kwalifikowanym podpisem elektronicznym)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</si>
</sst>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##,\ ###,##0.00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1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rgb="FFDDDDDD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49" fontId="13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/>
    <xf numFmtId="164" fontId="4" fillId="2" borderId="5" xfId="0" applyNumberFormat="1" applyFont="1" applyFill="1" applyBorder="1" applyAlignment="1">
      <alignment vertical="center"/>
    </xf>
    <xf numFmtId="164" fontId="4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/>
    <xf numFmtId="164" fontId="1" fillId="2" borderId="5" xfId="0" applyNumberFormat="1" applyFont="1" applyFill="1" applyBorder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49" fontId="2" fillId="3" borderId="8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right" vertical="center"/>
    </xf>
    <xf numFmtId="164" fontId="1" fillId="4" borderId="9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vertical="center"/>
    </xf>
    <xf numFmtId="164" fontId="13" fillId="2" borderId="4" xfId="0" applyNumberFormat="1" applyFont="1" applyFill="1" applyBorder="1" applyAlignment="1">
      <alignment horizontal="right" vertical="center"/>
    </xf>
    <xf numFmtId="0" fontId="12" fillId="2" borderId="10" xfId="0" applyFont="1" applyFill="1" applyBorder="1" applyAlignment="1">
      <alignment horizontal="left"/>
    </xf>
    <xf numFmtId="4" fontId="14" fillId="2" borderId="4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right" vertical="center"/>
    </xf>
    <xf numFmtId="2" fontId="1" fillId="4" borderId="6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49" fontId="10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94"/>
  <sheetViews>
    <sheetView tabSelected="1" workbookViewId="0">
      <selection activeCell="B1" sqref="B1:K9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6" width="9.7109375" customWidth="1"/>
    <col min="7" max="7" width="11.42578125" customWidth="1"/>
    <col min="8" max="8" width="11.7109375" customWidth="1"/>
    <col min="9" max="9" width="6.7109375" customWidth="1"/>
    <col min="10" max="10" width="10.7109375" customWidth="1"/>
    <col min="11" max="11" width="13.5703125" customWidth="1"/>
  </cols>
  <sheetData>
    <row r="1" spans="2:11" s="1" customFormat="1" ht="35.25" customHeight="1" x14ac:dyDescent="0.2">
      <c r="B1" s="41"/>
      <c r="C1" s="41"/>
      <c r="D1" s="13"/>
    </row>
    <row r="2" spans="2:11" s="1" customFormat="1" ht="35.25" customHeight="1" x14ac:dyDescent="0.2">
      <c r="B2" s="14"/>
      <c r="C2" s="14"/>
      <c r="D2" s="14"/>
    </row>
    <row r="3" spans="2:11" s="1" customFormat="1" ht="35.25" customHeight="1" x14ac:dyDescent="0.2">
      <c r="B3" s="14"/>
      <c r="C3" s="14"/>
      <c r="D3" s="14"/>
      <c r="F3" s="43" t="s">
        <v>120</v>
      </c>
      <c r="G3" s="43"/>
      <c r="H3" s="43"/>
      <c r="I3" s="43"/>
      <c r="J3" s="43"/>
      <c r="K3" s="43"/>
    </row>
    <row r="4" spans="2:11" s="1" customFormat="1" ht="18.75" customHeight="1" x14ac:dyDescent="0.2">
      <c r="B4" s="15" t="s">
        <v>133</v>
      </c>
      <c r="F4" s="43"/>
      <c r="G4" s="43"/>
      <c r="H4" s="43"/>
      <c r="I4" s="43"/>
      <c r="J4" s="43"/>
      <c r="K4" s="43"/>
    </row>
    <row r="5" spans="2:11" s="1" customFormat="1" ht="14.25" customHeight="1" x14ac:dyDescent="0.2">
      <c r="B5" s="44"/>
      <c r="F5" s="43"/>
      <c r="G5" s="43"/>
      <c r="H5" s="43"/>
      <c r="I5" s="43"/>
      <c r="J5" s="43"/>
      <c r="K5" s="43"/>
    </row>
    <row r="6" spans="2:11" s="1" customFormat="1" ht="15.95" customHeight="1" x14ac:dyDescent="0.2">
      <c r="B6" s="44"/>
    </row>
    <row r="7" spans="2:11" s="1" customFormat="1" ht="48.6" customHeight="1" x14ac:dyDescent="0.2"/>
    <row r="8" spans="2:11" s="1" customFormat="1" ht="24" customHeight="1" x14ac:dyDescent="0.2">
      <c r="D8" s="46" t="s">
        <v>131</v>
      </c>
      <c r="E8" s="46"/>
    </row>
    <row r="9" spans="2:11" s="1" customFormat="1" ht="24" customHeight="1" x14ac:dyDescent="0.2">
      <c r="D9" s="47"/>
      <c r="E9" s="47"/>
    </row>
    <row r="10" spans="2:11" s="1" customFormat="1" ht="33" customHeight="1" x14ac:dyDescent="0.2"/>
    <row r="11" spans="2:11" s="1" customFormat="1" ht="20.85" customHeight="1" x14ac:dyDescent="0.2">
      <c r="B11" s="10" t="s">
        <v>121</v>
      </c>
    </row>
    <row r="12" spans="2:11" s="1" customFormat="1" ht="3.2" customHeight="1" x14ac:dyDescent="0.2"/>
    <row r="13" spans="2:11" s="1" customFormat="1" ht="20.85" customHeight="1" x14ac:dyDescent="0.2">
      <c r="B13" s="10" t="s">
        <v>122</v>
      </c>
    </row>
    <row r="14" spans="2:11" s="1" customFormat="1" ht="3.75" customHeight="1" x14ac:dyDescent="0.2"/>
    <row r="15" spans="2:11" s="1" customFormat="1" ht="20.85" customHeight="1" x14ac:dyDescent="0.2">
      <c r="B15" s="10" t="s">
        <v>123</v>
      </c>
    </row>
    <row r="16" spans="2:11" s="1" customFormat="1" ht="2.65" customHeight="1" x14ac:dyDescent="0.2"/>
    <row r="17" spans="2:11" s="1" customFormat="1" ht="20.85" customHeight="1" x14ac:dyDescent="0.2">
      <c r="B17" s="10" t="s">
        <v>124</v>
      </c>
    </row>
    <row r="18" spans="2:11" s="1" customFormat="1" ht="59.65" customHeight="1" x14ac:dyDescent="0.2"/>
    <row r="19" spans="2:11" s="1" customFormat="1" ht="50.1" customHeight="1" x14ac:dyDescent="0.2">
      <c r="B19" s="48" t="s">
        <v>132</v>
      </c>
      <c r="C19" s="49"/>
      <c r="D19" s="49"/>
      <c r="E19" s="49"/>
      <c r="F19" s="49"/>
      <c r="G19" s="49"/>
      <c r="H19" s="49"/>
      <c r="I19" s="49"/>
      <c r="J19" s="49"/>
      <c r="K19" s="49"/>
    </row>
    <row r="20" spans="2:11" s="1" customFormat="1" ht="52.35" customHeight="1" x14ac:dyDescent="0.2"/>
    <row r="21" spans="2:11" s="1" customFormat="1" ht="3.2" customHeight="1" x14ac:dyDescent="0.2"/>
    <row r="22" spans="2:11" s="1" customFormat="1" ht="20.85" customHeight="1" x14ac:dyDescent="0.2">
      <c r="B22" s="43" t="s">
        <v>125</v>
      </c>
      <c r="C22" s="43"/>
      <c r="D22" s="43"/>
    </row>
    <row r="23" spans="2:11" s="1" customFormat="1" ht="10.15" customHeight="1" x14ac:dyDescent="0.2"/>
    <row r="24" spans="2:11" s="17" customFormat="1" ht="52.5" customHeight="1" thickBot="1" x14ac:dyDescent="0.25">
      <c r="B24" s="2" t="s">
        <v>0</v>
      </c>
      <c r="C24" s="3" t="s">
        <v>1</v>
      </c>
      <c r="D24" s="3" t="s">
        <v>2</v>
      </c>
      <c r="E24" s="3" t="s">
        <v>3</v>
      </c>
      <c r="F24" s="3" t="s">
        <v>4</v>
      </c>
      <c r="G24" s="26" t="s">
        <v>5</v>
      </c>
      <c r="H24" s="2" t="s">
        <v>6</v>
      </c>
      <c r="I24" s="3" t="s">
        <v>7</v>
      </c>
      <c r="J24" s="3" t="s">
        <v>8</v>
      </c>
      <c r="K24" s="2" t="s">
        <v>9</v>
      </c>
    </row>
    <row r="25" spans="2:11" s="1" customFormat="1" ht="19.7" customHeight="1" thickBot="1" x14ac:dyDescent="0.25">
      <c r="B25" s="4" t="s">
        <v>10</v>
      </c>
      <c r="C25" s="4" t="s">
        <v>11</v>
      </c>
      <c r="D25" s="5" t="s">
        <v>12</v>
      </c>
      <c r="E25" s="4" t="s">
        <v>13</v>
      </c>
      <c r="F25" s="24">
        <v>813</v>
      </c>
      <c r="G25" s="27"/>
      <c r="H25" s="25">
        <f>ROUND(F25*G25,2)</f>
        <v>0</v>
      </c>
      <c r="I25" s="29">
        <v>0.08</v>
      </c>
      <c r="J25" s="9">
        <f>ROUND(H25*I25,2)</f>
        <v>0</v>
      </c>
      <c r="K25" s="30">
        <f>H25+J25</f>
        <v>0</v>
      </c>
    </row>
    <row r="26" spans="2:11" s="1" customFormat="1" ht="1.1499999999999999" customHeight="1" x14ac:dyDescent="0.2"/>
    <row r="27" spans="2:11" s="1" customFormat="1" ht="3.2" customHeight="1" x14ac:dyDescent="0.2"/>
    <row r="28" spans="2:11" s="1" customFormat="1" ht="20.85" customHeight="1" x14ac:dyDescent="0.2">
      <c r="B28" s="43" t="s">
        <v>126</v>
      </c>
      <c r="C28" s="43"/>
      <c r="D28" s="43"/>
    </row>
    <row r="29" spans="2:11" s="1" customFormat="1" ht="10.15" customHeight="1" x14ac:dyDescent="0.2"/>
    <row r="30" spans="2:11" s="16" customFormat="1" ht="54" customHeight="1" thickBot="1" x14ac:dyDescent="0.25">
      <c r="B30" s="2" t="s">
        <v>0</v>
      </c>
      <c r="C30" s="3" t="s">
        <v>1</v>
      </c>
      <c r="D30" s="3" t="s">
        <v>2</v>
      </c>
      <c r="E30" s="3" t="s">
        <v>3</v>
      </c>
      <c r="F30" s="3" t="s">
        <v>4</v>
      </c>
      <c r="G30" s="26" t="s">
        <v>5</v>
      </c>
      <c r="H30" s="2" t="s">
        <v>6</v>
      </c>
      <c r="I30" s="3" t="s">
        <v>7</v>
      </c>
      <c r="J30" s="3" t="s">
        <v>8</v>
      </c>
      <c r="K30" s="2" t="s">
        <v>9</v>
      </c>
    </row>
    <row r="31" spans="2:11" s="1" customFormat="1" ht="19.7" customHeight="1" thickBot="1" x14ac:dyDescent="0.25">
      <c r="B31" s="4" t="s">
        <v>10</v>
      </c>
      <c r="C31" s="4" t="s">
        <v>11</v>
      </c>
      <c r="D31" s="5" t="s">
        <v>12</v>
      </c>
      <c r="E31" s="4" t="s">
        <v>13</v>
      </c>
      <c r="F31" s="24">
        <v>7199</v>
      </c>
      <c r="G31" s="27"/>
      <c r="H31" s="25">
        <f>ROUND(F31*G31,2)</f>
        <v>0</v>
      </c>
      <c r="I31" s="29">
        <v>0.08</v>
      </c>
      <c r="J31" s="9">
        <f>+ROUND(H31*I31,2)</f>
        <v>0</v>
      </c>
      <c r="K31" s="30">
        <f>H31+J31</f>
        <v>0</v>
      </c>
    </row>
    <row r="32" spans="2:11" s="1" customFormat="1" ht="1.1499999999999999" customHeight="1" x14ac:dyDescent="0.2"/>
    <row r="33" spans="2:11" s="1" customFormat="1" ht="3.2" customHeight="1" x14ac:dyDescent="0.2"/>
    <row r="34" spans="2:11" s="1" customFormat="1" ht="20.85" customHeight="1" x14ac:dyDescent="0.2">
      <c r="B34" s="43" t="s">
        <v>127</v>
      </c>
      <c r="C34" s="43"/>
      <c r="D34" s="43"/>
    </row>
    <row r="35" spans="2:11" s="1" customFormat="1" ht="10.15" customHeight="1" x14ac:dyDescent="0.2"/>
    <row r="36" spans="2:11" s="1" customFormat="1" ht="52.5" customHeight="1" thickBot="1" x14ac:dyDescent="0.25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26" t="s">
        <v>5</v>
      </c>
      <c r="H36" s="2" t="s">
        <v>6</v>
      </c>
      <c r="I36" s="3" t="s">
        <v>7</v>
      </c>
      <c r="J36" s="3" t="s">
        <v>8</v>
      </c>
      <c r="K36" s="2" t="s">
        <v>9</v>
      </c>
    </row>
    <row r="37" spans="2:11" s="1" customFormat="1" ht="19.7" customHeight="1" thickBot="1" x14ac:dyDescent="0.25">
      <c r="B37" s="4" t="s">
        <v>10</v>
      </c>
      <c r="C37" s="4" t="s">
        <v>11</v>
      </c>
      <c r="D37" s="5" t="s">
        <v>12</v>
      </c>
      <c r="E37" s="4" t="s">
        <v>13</v>
      </c>
      <c r="F37" s="24">
        <v>5484</v>
      </c>
      <c r="G37" s="27"/>
      <c r="H37" s="25">
        <f>ROUND(F37*G37,2)</f>
        <v>0</v>
      </c>
      <c r="I37" s="29">
        <v>0.08</v>
      </c>
      <c r="J37" s="9">
        <f>ROUND(H37*I37,2)</f>
        <v>0</v>
      </c>
      <c r="K37" s="30">
        <f>H37+J37</f>
        <v>0</v>
      </c>
    </row>
    <row r="38" spans="2:11" s="1" customFormat="1" ht="1.1499999999999999" customHeight="1" x14ac:dyDescent="0.2"/>
    <row r="39" spans="2:11" s="1" customFormat="1" ht="3.2" customHeight="1" x14ac:dyDescent="0.2"/>
    <row r="40" spans="2:11" s="1" customFormat="1" ht="20.85" customHeight="1" x14ac:dyDescent="0.2">
      <c r="B40" s="43" t="s">
        <v>128</v>
      </c>
      <c r="C40" s="43"/>
      <c r="D40" s="43"/>
    </row>
    <row r="41" spans="2:11" s="1" customFormat="1" ht="10.15" customHeight="1" x14ac:dyDescent="0.2"/>
    <row r="42" spans="2:11" s="1" customFormat="1" ht="56.25" customHeight="1" thickBot="1" x14ac:dyDescent="0.25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26" t="s">
        <v>5</v>
      </c>
      <c r="H42" s="2" t="s">
        <v>6</v>
      </c>
      <c r="I42" s="3" t="s">
        <v>7</v>
      </c>
      <c r="J42" s="3" t="s">
        <v>8</v>
      </c>
      <c r="K42" s="2" t="s">
        <v>9</v>
      </c>
    </row>
    <row r="43" spans="2:11" s="1" customFormat="1" ht="19.7" customHeight="1" thickBot="1" x14ac:dyDescent="0.25">
      <c r="B43" s="4" t="s">
        <v>10</v>
      </c>
      <c r="C43" s="4" t="s">
        <v>11</v>
      </c>
      <c r="D43" s="5" t="s">
        <v>12</v>
      </c>
      <c r="E43" s="4" t="s">
        <v>13</v>
      </c>
      <c r="F43" s="24">
        <v>1891</v>
      </c>
      <c r="G43" s="27"/>
      <c r="H43" s="25">
        <f>ROUND(F43*G43,2)</f>
        <v>0</v>
      </c>
      <c r="I43" s="29">
        <v>0.08</v>
      </c>
      <c r="J43" s="9">
        <f>ROUND(H43*I43,2)</f>
        <v>0</v>
      </c>
      <c r="K43" s="30">
        <f>H43+J43</f>
        <v>0</v>
      </c>
    </row>
    <row r="44" spans="2:11" s="1" customFormat="1" ht="1.1499999999999999" customHeight="1" x14ac:dyDescent="0.2"/>
    <row r="45" spans="2:11" s="1" customFormat="1" ht="3.2" customHeight="1" x14ac:dyDescent="0.2"/>
    <row r="46" spans="2:11" s="1" customFormat="1" ht="20.85" customHeight="1" x14ac:dyDescent="0.2">
      <c r="B46" s="43" t="s">
        <v>129</v>
      </c>
      <c r="C46" s="43"/>
      <c r="D46" s="43"/>
    </row>
    <row r="47" spans="2:11" s="1" customFormat="1" ht="10.15" customHeight="1" x14ac:dyDescent="0.2"/>
    <row r="48" spans="2:11" s="1" customFormat="1" ht="54" customHeight="1" thickBot="1" x14ac:dyDescent="0.25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26" t="s">
        <v>5</v>
      </c>
      <c r="H48" s="2" t="s">
        <v>6</v>
      </c>
      <c r="I48" s="3" t="s">
        <v>7</v>
      </c>
      <c r="J48" s="3" t="s">
        <v>8</v>
      </c>
      <c r="K48" s="2" t="s">
        <v>9</v>
      </c>
    </row>
    <row r="49" spans="2:11" s="1" customFormat="1" ht="19.7" customHeight="1" thickBot="1" x14ac:dyDescent="0.25">
      <c r="B49" s="4" t="s">
        <v>10</v>
      </c>
      <c r="C49" s="4" t="s">
        <v>11</v>
      </c>
      <c r="D49" s="5" t="s">
        <v>12</v>
      </c>
      <c r="E49" s="4" t="s">
        <v>13</v>
      </c>
      <c r="F49" s="24">
        <v>765</v>
      </c>
      <c r="G49" s="27"/>
      <c r="H49" s="25">
        <f>ROUND(F49*G49,2)</f>
        <v>0</v>
      </c>
      <c r="I49" s="29">
        <v>0.08</v>
      </c>
      <c r="J49" s="9">
        <f>+ROUND(H49*I49,2)</f>
        <v>0</v>
      </c>
      <c r="K49" s="30">
        <f>H49+J49</f>
        <v>0</v>
      </c>
    </row>
    <row r="50" spans="2:11" s="1" customFormat="1" ht="1.1499999999999999" customHeight="1" x14ac:dyDescent="0.2"/>
    <row r="51" spans="2:11" s="1" customFormat="1" ht="13.35" customHeight="1" x14ac:dyDescent="0.2"/>
    <row r="52" spans="2:11" s="1" customFormat="1" ht="52.5" customHeight="1" thickBot="1" x14ac:dyDescent="0.25">
      <c r="B52" s="2" t="s">
        <v>0</v>
      </c>
      <c r="C52" s="3" t="s">
        <v>1</v>
      </c>
      <c r="D52" s="3" t="s">
        <v>2</v>
      </c>
      <c r="E52" s="3" t="s">
        <v>3</v>
      </c>
      <c r="F52" s="3" t="s">
        <v>4</v>
      </c>
      <c r="G52" s="26" t="s">
        <v>5</v>
      </c>
      <c r="H52" s="2" t="s">
        <v>6</v>
      </c>
      <c r="I52" s="3" t="s">
        <v>7</v>
      </c>
      <c r="J52" s="3" t="s">
        <v>8</v>
      </c>
      <c r="K52" s="2" t="s">
        <v>9</v>
      </c>
    </row>
    <row r="53" spans="2:11" s="1" customFormat="1" ht="19.7" customHeight="1" thickBot="1" x14ac:dyDescent="0.25">
      <c r="B53" s="4" t="s">
        <v>14</v>
      </c>
      <c r="C53" s="4" t="s">
        <v>15</v>
      </c>
      <c r="D53" s="5" t="s">
        <v>16</v>
      </c>
      <c r="E53" s="4" t="s">
        <v>17</v>
      </c>
      <c r="F53" s="24">
        <v>8</v>
      </c>
      <c r="G53" s="27"/>
      <c r="H53" s="25">
        <f>ROUND(F53*G53,2)</f>
        <v>0</v>
      </c>
      <c r="I53" s="29">
        <v>0.08</v>
      </c>
      <c r="J53" s="31">
        <f>ROUND(H53*I53,2)</f>
        <v>0</v>
      </c>
      <c r="K53" s="30">
        <f>H53+J53</f>
        <v>0</v>
      </c>
    </row>
    <row r="54" spans="2:11" s="1" customFormat="1" ht="19.7" customHeight="1" thickBot="1" x14ac:dyDescent="0.25">
      <c r="B54" s="4" t="s">
        <v>18</v>
      </c>
      <c r="C54" s="4" t="s">
        <v>19</v>
      </c>
      <c r="D54" s="5" t="s">
        <v>20</v>
      </c>
      <c r="E54" s="4" t="s">
        <v>21</v>
      </c>
      <c r="F54" s="24">
        <v>22.87</v>
      </c>
      <c r="G54" s="27"/>
      <c r="H54" s="25">
        <f t="shared" ref="H54:H82" si="0">ROUND(F54*G54,2)</f>
        <v>0</v>
      </c>
      <c r="I54" s="29">
        <v>0.08</v>
      </c>
      <c r="J54" s="31">
        <f t="shared" ref="J54:J82" si="1">ROUND(H54*I54,2)</f>
        <v>0</v>
      </c>
      <c r="K54" s="30">
        <f t="shared" ref="K54:K82" si="2">H54+J54</f>
        <v>0</v>
      </c>
    </row>
    <row r="55" spans="2:11" s="1" customFormat="1" ht="19.7" customHeight="1" thickBot="1" x14ac:dyDescent="0.25">
      <c r="B55" s="4" t="s">
        <v>22</v>
      </c>
      <c r="C55" s="4" t="s">
        <v>23</v>
      </c>
      <c r="D55" s="5" t="s">
        <v>24</v>
      </c>
      <c r="E55" s="4" t="s">
        <v>25</v>
      </c>
      <c r="F55" s="24">
        <v>26.56</v>
      </c>
      <c r="G55" s="27"/>
      <c r="H55" s="25">
        <f t="shared" si="0"/>
        <v>0</v>
      </c>
      <c r="I55" s="29">
        <v>0.08</v>
      </c>
      <c r="J55" s="31">
        <f t="shared" si="1"/>
        <v>0</v>
      </c>
      <c r="K55" s="30">
        <f t="shared" si="2"/>
        <v>0</v>
      </c>
    </row>
    <row r="56" spans="2:11" s="1" customFormat="1" ht="19.7" customHeight="1" thickBot="1" x14ac:dyDescent="0.25">
      <c r="B56" s="4" t="s">
        <v>26</v>
      </c>
      <c r="C56" s="4" t="s">
        <v>27</v>
      </c>
      <c r="D56" s="5" t="s">
        <v>28</v>
      </c>
      <c r="E56" s="4" t="s">
        <v>25</v>
      </c>
      <c r="F56" s="24">
        <v>0.63</v>
      </c>
      <c r="G56" s="27"/>
      <c r="H56" s="25">
        <f t="shared" si="0"/>
        <v>0</v>
      </c>
      <c r="I56" s="29">
        <v>0.08</v>
      </c>
      <c r="J56" s="31">
        <f t="shared" si="1"/>
        <v>0</v>
      </c>
      <c r="K56" s="30">
        <f t="shared" si="2"/>
        <v>0</v>
      </c>
    </row>
    <row r="57" spans="2:11" s="1" customFormat="1" ht="28.7" customHeight="1" thickBot="1" x14ac:dyDescent="0.25">
      <c r="B57" s="4" t="s">
        <v>29</v>
      </c>
      <c r="C57" s="4" t="s">
        <v>30</v>
      </c>
      <c r="D57" s="5" t="s">
        <v>31</v>
      </c>
      <c r="E57" s="4" t="s">
        <v>25</v>
      </c>
      <c r="F57" s="24">
        <v>8.01</v>
      </c>
      <c r="G57" s="27"/>
      <c r="H57" s="25">
        <f t="shared" si="0"/>
        <v>0</v>
      </c>
      <c r="I57" s="29">
        <v>0.08</v>
      </c>
      <c r="J57" s="31">
        <f t="shared" si="1"/>
        <v>0</v>
      </c>
      <c r="K57" s="30">
        <f t="shared" si="2"/>
        <v>0</v>
      </c>
    </row>
    <row r="58" spans="2:11" s="1" customFormat="1" ht="19.7" customHeight="1" thickBot="1" x14ac:dyDescent="0.25">
      <c r="B58" s="4" t="s">
        <v>32</v>
      </c>
      <c r="C58" s="4" t="s">
        <v>33</v>
      </c>
      <c r="D58" s="5" t="s">
        <v>34</v>
      </c>
      <c r="E58" s="4" t="s">
        <v>25</v>
      </c>
      <c r="F58" s="24">
        <v>34.57</v>
      </c>
      <c r="G58" s="27"/>
      <c r="H58" s="25">
        <f t="shared" si="0"/>
        <v>0</v>
      </c>
      <c r="I58" s="29">
        <v>0.08</v>
      </c>
      <c r="J58" s="31">
        <f t="shared" si="1"/>
        <v>0</v>
      </c>
      <c r="K58" s="30">
        <f t="shared" si="2"/>
        <v>0</v>
      </c>
    </row>
    <row r="59" spans="2:11" s="1" customFormat="1" ht="19.7" customHeight="1" thickBot="1" x14ac:dyDescent="0.25">
      <c r="B59" s="4" t="s">
        <v>35</v>
      </c>
      <c r="C59" s="4" t="s">
        <v>36</v>
      </c>
      <c r="D59" s="5" t="s">
        <v>37</v>
      </c>
      <c r="E59" s="4" t="s">
        <v>25</v>
      </c>
      <c r="F59" s="24">
        <v>0.63</v>
      </c>
      <c r="G59" s="27"/>
      <c r="H59" s="25">
        <f t="shared" si="0"/>
        <v>0</v>
      </c>
      <c r="I59" s="29">
        <v>0.08</v>
      </c>
      <c r="J59" s="31">
        <f t="shared" si="1"/>
        <v>0</v>
      </c>
      <c r="K59" s="30">
        <f t="shared" si="2"/>
        <v>0</v>
      </c>
    </row>
    <row r="60" spans="2:11" s="1" customFormat="1" ht="28.7" customHeight="1" thickBot="1" x14ac:dyDescent="0.25">
      <c r="B60" s="4" t="s">
        <v>38</v>
      </c>
      <c r="C60" s="4" t="s">
        <v>39</v>
      </c>
      <c r="D60" s="5" t="s">
        <v>40</v>
      </c>
      <c r="E60" s="4" t="s">
        <v>41</v>
      </c>
      <c r="F60" s="24">
        <v>231.66</v>
      </c>
      <c r="G60" s="27"/>
      <c r="H60" s="25">
        <f t="shared" si="0"/>
        <v>0</v>
      </c>
      <c r="I60" s="29">
        <v>0.08</v>
      </c>
      <c r="J60" s="31">
        <f t="shared" si="1"/>
        <v>0</v>
      </c>
      <c r="K60" s="30">
        <f t="shared" si="2"/>
        <v>0</v>
      </c>
    </row>
    <row r="61" spans="2:11" s="1" customFormat="1" ht="19.7" customHeight="1" thickBot="1" x14ac:dyDescent="0.25">
      <c r="B61" s="4" t="s">
        <v>42</v>
      </c>
      <c r="C61" s="4" t="s">
        <v>43</v>
      </c>
      <c r="D61" s="5" t="s">
        <v>44</v>
      </c>
      <c r="E61" s="4" t="s">
        <v>25</v>
      </c>
      <c r="F61" s="24">
        <v>46.38</v>
      </c>
      <c r="G61" s="27"/>
      <c r="H61" s="25">
        <f t="shared" si="0"/>
        <v>0</v>
      </c>
      <c r="I61" s="29">
        <v>0.08</v>
      </c>
      <c r="J61" s="31">
        <f t="shared" si="1"/>
        <v>0</v>
      </c>
      <c r="K61" s="30">
        <f t="shared" si="2"/>
        <v>0</v>
      </c>
    </row>
    <row r="62" spans="2:11" s="1" customFormat="1" ht="19.7" customHeight="1" thickBot="1" x14ac:dyDescent="0.25">
      <c r="B62" s="4" t="s">
        <v>45</v>
      </c>
      <c r="C62" s="4" t="s">
        <v>46</v>
      </c>
      <c r="D62" s="5" t="s">
        <v>47</v>
      </c>
      <c r="E62" s="4" t="s">
        <v>25</v>
      </c>
      <c r="F62" s="24">
        <v>108.59</v>
      </c>
      <c r="G62" s="27"/>
      <c r="H62" s="25">
        <f t="shared" si="0"/>
        <v>0</v>
      </c>
      <c r="I62" s="29">
        <v>0.08</v>
      </c>
      <c r="J62" s="31">
        <f t="shared" si="1"/>
        <v>0</v>
      </c>
      <c r="K62" s="30">
        <f t="shared" si="2"/>
        <v>0</v>
      </c>
    </row>
    <row r="63" spans="2:11" s="1" customFormat="1" ht="19.7" customHeight="1" thickBot="1" x14ac:dyDescent="0.25">
      <c r="B63" s="4" t="s">
        <v>48</v>
      </c>
      <c r="C63" s="4" t="s">
        <v>49</v>
      </c>
      <c r="D63" s="5" t="s">
        <v>50</v>
      </c>
      <c r="E63" s="4" t="s">
        <v>25</v>
      </c>
      <c r="F63" s="24">
        <v>154.97</v>
      </c>
      <c r="G63" s="27"/>
      <c r="H63" s="25">
        <f t="shared" si="0"/>
        <v>0</v>
      </c>
      <c r="I63" s="29">
        <v>0.08</v>
      </c>
      <c r="J63" s="31">
        <f t="shared" si="1"/>
        <v>0</v>
      </c>
      <c r="K63" s="30">
        <f t="shared" si="2"/>
        <v>0</v>
      </c>
    </row>
    <row r="64" spans="2:11" s="1" customFormat="1" ht="28.7" customHeight="1" thickBot="1" x14ac:dyDescent="0.25">
      <c r="B64" s="4" t="s">
        <v>51</v>
      </c>
      <c r="C64" s="4" t="s">
        <v>52</v>
      </c>
      <c r="D64" s="5" t="s">
        <v>53</v>
      </c>
      <c r="E64" s="4" t="s">
        <v>21</v>
      </c>
      <c r="F64" s="24">
        <v>51.57</v>
      </c>
      <c r="G64" s="27"/>
      <c r="H64" s="25">
        <f t="shared" si="0"/>
        <v>0</v>
      </c>
      <c r="I64" s="29">
        <v>0.08</v>
      </c>
      <c r="J64" s="31">
        <f t="shared" si="1"/>
        <v>0</v>
      </c>
      <c r="K64" s="30">
        <f t="shared" si="2"/>
        <v>0</v>
      </c>
    </row>
    <row r="65" spans="2:11" s="1" customFormat="1" ht="19.7" customHeight="1" thickBot="1" x14ac:dyDescent="0.25">
      <c r="B65" s="4" t="s">
        <v>54</v>
      </c>
      <c r="C65" s="4" t="s">
        <v>55</v>
      </c>
      <c r="D65" s="5" t="s">
        <v>56</v>
      </c>
      <c r="E65" s="4" t="s">
        <v>21</v>
      </c>
      <c r="F65" s="24">
        <v>3.8</v>
      </c>
      <c r="G65" s="27"/>
      <c r="H65" s="25">
        <f t="shared" si="0"/>
        <v>0</v>
      </c>
      <c r="I65" s="29">
        <v>0.08</v>
      </c>
      <c r="J65" s="31">
        <f t="shared" si="1"/>
        <v>0</v>
      </c>
      <c r="K65" s="30">
        <f t="shared" si="2"/>
        <v>0</v>
      </c>
    </row>
    <row r="66" spans="2:11" s="1" customFormat="1" ht="19.7" customHeight="1" thickBot="1" x14ac:dyDescent="0.25">
      <c r="B66" s="4" t="s">
        <v>57</v>
      </c>
      <c r="C66" s="4" t="s">
        <v>58</v>
      </c>
      <c r="D66" s="5" t="s">
        <v>59</v>
      </c>
      <c r="E66" s="4" t="s">
        <v>21</v>
      </c>
      <c r="F66" s="24">
        <v>43.17</v>
      </c>
      <c r="G66" s="27"/>
      <c r="H66" s="25">
        <f t="shared" si="0"/>
        <v>0</v>
      </c>
      <c r="I66" s="29">
        <v>0.08</v>
      </c>
      <c r="J66" s="31">
        <f t="shared" si="1"/>
        <v>0</v>
      </c>
      <c r="K66" s="30">
        <f t="shared" si="2"/>
        <v>0</v>
      </c>
    </row>
    <row r="67" spans="2:11" s="1" customFormat="1" ht="19.7" customHeight="1" thickBot="1" x14ac:dyDescent="0.25">
      <c r="B67" s="4" t="s">
        <v>60</v>
      </c>
      <c r="C67" s="4" t="s">
        <v>61</v>
      </c>
      <c r="D67" s="5" t="s">
        <v>62</v>
      </c>
      <c r="E67" s="4" t="s">
        <v>25</v>
      </c>
      <c r="F67" s="24">
        <v>2.7</v>
      </c>
      <c r="G67" s="27"/>
      <c r="H67" s="25">
        <f t="shared" si="0"/>
        <v>0</v>
      </c>
      <c r="I67" s="29">
        <v>0.08</v>
      </c>
      <c r="J67" s="31">
        <f t="shared" si="1"/>
        <v>0</v>
      </c>
      <c r="K67" s="30">
        <f t="shared" si="2"/>
        <v>0</v>
      </c>
    </row>
    <row r="68" spans="2:11" s="1" customFormat="1" ht="19.7" customHeight="1" thickBot="1" x14ac:dyDescent="0.25">
      <c r="B68" s="4" t="s">
        <v>63</v>
      </c>
      <c r="C68" s="4" t="s">
        <v>64</v>
      </c>
      <c r="D68" s="5" t="s">
        <v>65</v>
      </c>
      <c r="E68" s="4" t="s">
        <v>21</v>
      </c>
      <c r="F68" s="24">
        <v>27.5</v>
      </c>
      <c r="G68" s="27"/>
      <c r="H68" s="25">
        <f t="shared" si="0"/>
        <v>0</v>
      </c>
      <c r="I68" s="29">
        <v>0.08</v>
      </c>
      <c r="J68" s="31">
        <f t="shared" si="1"/>
        <v>0</v>
      </c>
      <c r="K68" s="30">
        <f t="shared" si="2"/>
        <v>0</v>
      </c>
    </row>
    <row r="69" spans="2:11" s="1" customFormat="1" ht="19.7" customHeight="1" thickBot="1" x14ac:dyDescent="0.25">
      <c r="B69" s="4" t="s">
        <v>66</v>
      </c>
      <c r="C69" s="4" t="s">
        <v>67</v>
      </c>
      <c r="D69" s="5" t="s">
        <v>68</v>
      </c>
      <c r="E69" s="4" t="s">
        <v>25</v>
      </c>
      <c r="F69" s="24">
        <v>0.3</v>
      </c>
      <c r="G69" s="27"/>
      <c r="H69" s="25">
        <f t="shared" si="0"/>
        <v>0</v>
      </c>
      <c r="I69" s="29">
        <v>0.08</v>
      </c>
      <c r="J69" s="31">
        <f t="shared" si="1"/>
        <v>0</v>
      </c>
      <c r="K69" s="30">
        <f t="shared" si="2"/>
        <v>0</v>
      </c>
    </row>
    <row r="70" spans="2:11" s="1" customFormat="1" ht="19.7" customHeight="1" thickBot="1" x14ac:dyDescent="0.25">
      <c r="B70" s="4" t="s">
        <v>69</v>
      </c>
      <c r="C70" s="4" t="s">
        <v>70</v>
      </c>
      <c r="D70" s="5" t="s">
        <v>71</v>
      </c>
      <c r="E70" s="4" t="s">
        <v>72</v>
      </c>
      <c r="F70" s="24">
        <v>14</v>
      </c>
      <c r="G70" s="27"/>
      <c r="H70" s="25">
        <f t="shared" si="0"/>
        <v>0</v>
      </c>
      <c r="I70" s="29">
        <v>0.08</v>
      </c>
      <c r="J70" s="31">
        <f t="shared" si="1"/>
        <v>0</v>
      </c>
      <c r="K70" s="30">
        <f t="shared" si="2"/>
        <v>0</v>
      </c>
    </row>
    <row r="71" spans="2:11" s="1" customFormat="1" ht="19.7" customHeight="1" thickBot="1" x14ac:dyDescent="0.25">
      <c r="B71" s="4" t="s">
        <v>73</v>
      </c>
      <c r="C71" s="4" t="s">
        <v>74</v>
      </c>
      <c r="D71" s="5" t="s">
        <v>75</v>
      </c>
      <c r="E71" s="4" t="s">
        <v>76</v>
      </c>
      <c r="F71" s="24">
        <v>115.3</v>
      </c>
      <c r="G71" s="27"/>
      <c r="H71" s="25">
        <f t="shared" si="0"/>
        <v>0</v>
      </c>
      <c r="I71" s="29">
        <v>0.23</v>
      </c>
      <c r="J71" s="31">
        <f t="shared" si="1"/>
        <v>0</v>
      </c>
      <c r="K71" s="30">
        <f t="shared" si="2"/>
        <v>0</v>
      </c>
    </row>
    <row r="72" spans="2:11" s="1" customFormat="1" ht="19.7" customHeight="1" thickBot="1" x14ac:dyDescent="0.25">
      <c r="B72" s="4" t="s">
        <v>77</v>
      </c>
      <c r="C72" s="4" t="s">
        <v>78</v>
      </c>
      <c r="D72" s="5" t="s">
        <v>79</v>
      </c>
      <c r="E72" s="4" t="s">
        <v>72</v>
      </c>
      <c r="F72" s="24">
        <v>200</v>
      </c>
      <c r="G72" s="27"/>
      <c r="H72" s="25">
        <f t="shared" si="0"/>
        <v>0</v>
      </c>
      <c r="I72" s="29">
        <v>0.23</v>
      </c>
      <c r="J72" s="31">
        <f t="shared" si="1"/>
        <v>0</v>
      </c>
      <c r="K72" s="30">
        <f t="shared" si="2"/>
        <v>0</v>
      </c>
    </row>
    <row r="73" spans="2:11" s="1" customFormat="1" ht="19.7" customHeight="1" thickBot="1" x14ac:dyDescent="0.25">
      <c r="B73" s="4" t="s">
        <v>80</v>
      </c>
      <c r="C73" s="4" t="s">
        <v>81</v>
      </c>
      <c r="D73" s="5" t="s">
        <v>82</v>
      </c>
      <c r="E73" s="4" t="s">
        <v>76</v>
      </c>
      <c r="F73" s="24">
        <v>4.0999999999999996</v>
      </c>
      <c r="G73" s="27"/>
      <c r="H73" s="25">
        <f t="shared" si="0"/>
        <v>0</v>
      </c>
      <c r="I73" s="29">
        <v>0.23</v>
      </c>
      <c r="J73" s="31">
        <f t="shared" si="1"/>
        <v>0</v>
      </c>
      <c r="K73" s="30">
        <f t="shared" si="2"/>
        <v>0</v>
      </c>
    </row>
    <row r="74" spans="2:11" s="1" customFormat="1" ht="19.7" customHeight="1" thickBot="1" x14ac:dyDescent="0.25">
      <c r="B74" s="4" t="s">
        <v>83</v>
      </c>
      <c r="C74" s="4" t="s">
        <v>84</v>
      </c>
      <c r="D74" s="5" t="s">
        <v>85</v>
      </c>
      <c r="E74" s="4" t="s">
        <v>17</v>
      </c>
      <c r="F74" s="24">
        <v>309</v>
      </c>
      <c r="G74" s="27"/>
      <c r="H74" s="25">
        <f t="shared" si="0"/>
        <v>0</v>
      </c>
      <c r="I74" s="29">
        <v>0.23</v>
      </c>
      <c r="J74" s="31">
        <f t="shared" si="1"/>
        <v>0</v>
      </c>
      <c r="K74" s="30">
        <f t="shared" si="2"/>
        <v>0</v>
      </c>
    </row>
    <row r="75" spans="2:11" s="1" customFormat="1" ht="19.7" customHeight="1" thickBot="1" x14ac:dyDescent="0.25">
      <c r="B75" s="4" t="s">
        <v>86</v>
      </c>
      <c r="C75" s="4" t="s">
        <v>87</v>
      </c>
      <c r="D75" s="5" t="s">
        <v>88</v>
      </c>
      <c r="E75" s="4" t="s">
        <v>89</v>
      </c>
      <c r="F75" s="24">
        <v>3</v>
      </c>
      <c r="G75" s="27"/>
      <c r="H75" s="25">
        <f t="shared" si="0"/>
        <v>0</v>
      </c>
      <c r="I75" s="29">
        <v>0.08</v>
      </c>
      <c r="J75" s="31">
        <f t="shared" si="1"/>
        <v>0</v>
      </c>
      <c r="K75" s="30">
        <f t="shared" si="2"/>
        <v>0</v>
      </c>
    </row>
    <row r="76" spans="2:11" s="1" customFormat="1" ht="19.7" customHeight="1" thickBot="1" x14ac:dyDescent="0.25">
      <c r="B76" s="4" t="s">
        <v>90</v>
      </c>
      <c r="C76" s="4" t="s">
        <v>91</v>
      </c>
      <c r="D76" s="5" t="s">
        <v>92</v>
      </c>
      <c r="E76" s="4" t="s">
        <v>72</v>
      </c>
      <c r="F76" s="24">
        <v>45</v>
      </c>
      <c r="G76" s="27"/>
      <c r="H76" s="25">
        <f t="shared" si="0"/>
        <v>0</v>
      </c>
      <c r="I76" s="29">
        <v>0.08</v>
      </c>
      <c r="J76" s="31">
        <f t="shared" si="1"/>
        <v>0</v>
      </c>
      <c r="K76" s="30">
        <f t="shared" si="2"/>
        <v>0</v>
      </c>
    </row>
    <row r="77" spans="2:11" s="1" customFormat="1" ht="19.7" customHeight="1" thickBot="1" x14ac:dyDescent="0.25">
      <c r="B77" s="4" t="s">
        <v>93</v>
      </c>
      <c r="C77" s="4" t="s">
        <v>94</v>
      </c>
      <c r="D77" s="5" t="s">
        <v>95</v>
      </c>
      <c r="E77" s="4" t="s">
        <v>72</v>
      </c>
      <c r="F77" s="24">
        <v>407</v>
      </c>
      <c r="G77" s="27"/>
      <c r="H77" s="25">
        <f t="shared" si="0"/>
        <v>0</v>
      </c>
      <c r="I77" s="29">
        <v>0.08</v>
      </c>
      <c r="J77" s="31">
        <f t="shared" si="1"/>
        <v>0</v>
      </c>
      <c r="K77" s="30">
        <f t="shared" si="2"/>
        <v>0</v>
      </c>
    </row>
    <row r="78" spans="2:11" s="1" customFormat="1" ht="19.7" customHeight="1" thickBot="1" x14ac:dyDescent="0.25">
      <c r="B78" s="4" t="s">
        <v>96</v>
      </c>
      <c r="C78" s="4" t="s">
        <v>97</v>
      </c>
      <c r="D78" s="5" t="s">
        <v>98</v>
      </c>
      <c r="E78" s="4" t="s">
        <v>21</v>
      </c>
      <c r="F78" s="24">
        <v>2</v>
      </c>
      <c r="G78" s="27"/>
      <c r="H78" s="25">
        <f t="shared" si="0"/>
        <v>0</v>
      </c>
      <c r="I78" s="29">
        <v>0.08</v>
      </c>
      <c r="J78" s="31">
        <f t="shared" si="1"/>
        <v>0</v>
      </c>
      <c r="K78" s="30">
        <f t="shared" si="2"/>
        <v>0</v>
      </c>
    </row>
    <row r="79" spans="2:11" s="1" customFormat="1" ht="19.7" customHeight="1" thickBot="1" x14ac:dyDescent="0.25">
      <c r="B79" s="4" t="s">
        <v>99</v>
      </c>
      <c r="C79" s="4" t="s">
        <v>100</v>
      </c>
      <c r="D79" s="5" t="s">
        <v>101</v>
      </c>
      <c r="E79" s="4" t="s">
        <v>21</v>
      </c>
      <c r="F79" s="24">
        <v>1.1000000000000001</v>
      </c>
      <c r="G79" s="27"/>
      <c r="H79" s="25">
        <f t="shared" si="0"/>
        <v>0</v>
      </c>
      <c r="I79" s="29">
        <v>0.08</v>
      </c>
      <c r="J79" s="31">
        <f t="shared" si="1"/>
        <v>0</v>
      </c>
      <c r="K79" s="30">
        <f t="shared" si="2"/>
        <v>0</v>
      </c>
    </row>
    <row r="80" spans="2:11" s="1" customFormat="1" ht="19.7" customHeight="1" thickBot="1" x14ac:dyDescent="0.25">
      <c r="B80" s="4" t="s">
        <v>102</v>
      </c>
      <c r="C80" s="4" t="s">
        <v>103</v>
      </c>
      <c r="D80" s="5" t="s">
        <v>104</v>
      </c>
      <c r="E80" s="4" t="s">
        <v>41</v>
      </c>
      <c r="F80" s="24">
        <v>1.4</v>
      </c>
      <c r="G80" s="28"/>
      <c r="H80" s="25">
        <f t="shared" si="0"/>
        <v>0</v>
      </c>
      <c r="I80" s="29">
        <v>0.08</v>
      </c>
      <c r="J80" s="31">
        <f t="shared" si="1"/>
        <v>0</v>
      </c>
      <c r="K80" s="30">
        <f t="shared" si="2"/>
        <v>0</v>
      </c>
    </row>
    <row r="81" spans="2:11" s="1" customFormat="1" ht="28.7" customHeight="1" thickBot="1" x14ac:dyDescent="0.25">
      <c r="B81" s="4" t="s">
        <v>105</v>
      </c>
      <c r="C81" s="4" t="s">
        <v>106</v>
      </c>
      <c r="D81" s="5" t="s">
        <v>107</v>
      </c>
      <c r="E81" s="4" t="s">
        <v>17</v>
      </c>
      <c r="F81" s="24">
        <v>100</v>
      </c>
      <c r="G81" s="27"/>
      <c r="H81" s="25">
        <f t="shared" si="0"/>
        <v>0</v>
      </c>
      <c r="I81" s="29">
        <v>0.08</v>
      </c>
      <c r="J81" s="31">
        <f t="shared" si="1"/>
        <v>0</v>
      </c>
      <c r="K81" s="30">
        <f t="shared" si="2"/>
        <v>0</v>
      </c>
    </row>
    <row r="82" spans="2:11" s="1" customFormat="1" ht="19.7" customHeight="1" thickBot="1" x14ac:dyDescent="0.25">
      <c r="B82" s="4" t="s">
        <v>108</v>
      </c>
      <c r="C82" s="4" t="s">
        <v>109</v>
      </c>
      <c r="D82" s="5" t="s">
        <v>110</v>
      </c>
      <c r="E82" s="4" t="s">
        <v>111</v>
      </c>
      <c r="F82" s="24">
        <v>60</v>
      </c>
      <c r="G82" s="27"/>
      <c r="H82" s="25">
        <f t="shared" si="0"/>
        <v>0</v>
      </c>
      <c r="I82" s="29">
        <v>0.08</v>
      </c>
      <c r="J82" s="31">
        <f t="shared" si="1"/>
        <v>0</v>
      </c>
      <c r="K82" s="30">
        <f t="shared" si="2"/>
        <v>0</v>
      </c>
    </row>
    <row r="83" spans="2:11" s="1" customFormat="1" ht="1.1499999999999999" customHeight="1" x14ac:dyDescent="0.2"/>
    <row r="84" spans="2:11" s="1" customFormat="1" ht="28.7" customHeight="1" x14ac:dyDescent="0.2"/>
    <row r="85" spans="2:11" s="1" customFormat="1" ht="54.75" customHeight="1" thickBot="1" x14ac:dyDescent="0.25">
      <c r="B85" s="2" t="s">
        <v>0</v>
      </c>
      <c r="C85" s="3" t="s">
        <v>1</v>
      </c>
      <c r="D85" s="6" t="s">
        <v>2</v>
      </c>
      <c r="E85" s="3" t="s">
        <v>3</v>
      </c>
      <c r="F85" s="6" t="s">
        <v>4</v>
      </c>
      <c r="G85" s="26" t="s">
        <v>5</v>
      </c>
      <c r="H85" s="2" t="s">
        <v>6</v>
      </c>
      <c r="I85" s="3" t="s">
        <v>7</v>
      </c>
      <c r="J85" s="3" t="s">
        <v>8</v>
      </c>
      <c r="K85" s="2" t="s">
        <v>9</v>
      </c>
    </row>
    <row r="86" spans="2:11" s="1" customFormat="1" ht="96.75" thickBot="1" x14ac:dyDescent="0.25">
      <c r="B86" s="7" t="s">
        <v>112</v>
      </c>
      <c r="C86" s="4" t="s">
        <v>113</v>
      </c>
      <c r="D86" s="8" t="s">
        <v>114</v>
      </c>
      <c r="E86" s="4" t="s">
        <v>17</v>
      </c>
      <c r="F86" s="38">
        <v>556</v>
      </c>
      <c r="G86" s="39"/>
      <c r="H86" s="25">
        <f>ROUND(F86*G86,2)</f>
        <v>0</v>
      </c>
      <c r="I86" s="29">
        <v>0.08</v>
      </c>
      <c r="J86" s="37">
        <f>ROUND(H86*I86,2)</f>
        <v>0</v>
      </c>
      <c r="K86" s="32">
        <f>H86+J86</f>
        <v>0</v>
      </c>
    </row>
    <row r="87" spans="2:11" s="1" customFormat="1" ht="108.75" thickBot="1" x14ac:dyDescent="0.25">
      <c r="B87" s="7" t="s">
        <v>115</v>
      </c>
      <c r="C87" s="4" t="s">
        <v>116</v>
      </c>
      <c r="D87" s="8" t="s">
        <v>117</v>
      </c>
      <c r="E87" s="4" t="s">
        <v>17</v>
      </c>
      <c r="F87" s="38">
        <v>74</v>
      </c>
      <c r="G87" s="39"/>
      <c r="H87" s="25">
        <f>ROUND(F87*G87,2)</f>
        <v>0</v>
      </c>
      <c r="I87" s="29">
        <v>0.08</v>
      </c>
      <c r="J87" s="37">
        <f>ROUND(H87*I87,2)</f>
        <v>0</v>
      </c>
      <c r="K87" s="32">
        <f>H87+J87</f>
        <v>0</v>
      </c>
    </row>
    <row r="88" spans="2:11" s="1" customFormat="1" ht="28.7" customHeight="1" x14ac:dyDescent="0.2"/>
    <row r="89" spans="2:11" s="1" customFormat="1" ht="21.4" customHeight="1" x14ac:dyDescent="0.2">
      <c r="B89" s="45" t="s">
        <v>118</v>
      </c>
      <c r="C89" s="45"/>
      <c r="D89" s="45"/>
      <c r="E89" s="19"/>
      <c r="F89" s="19"/>
      <c r="G89" s="19"/>
      <c r="H89" s="19"/>
      <c r="I89" s="19"/>
      <c r="J89" s="21"/>
      <c r="K89" s="33">
        <f>H25+H31+H37+H43+H49+H53+H54+H55+H56+H57+H58+H59+H60+H61+H62+H63+H64+H65+H66+H67+H68+H69+H70+H71+H72+H73+H74+H75+H76+H77+H78+H79+H80+H81+H82+H86+H87</f>
        <v>0</v>
      </c>
    </row>
    <row r="90" spans="2:11" s="1" customFormat="1" ht="21.4" customHeight="1" x14ac:dyDescent="0.2">
      <c r="B90" s="11"/>
      <c r="C90" s="11"/>
      <c r="D90" s="18" t="s">
        <v>134</v>
      </c>
      <c r="E90" s="12"/>
      <c r="F90" s="12"/>
      <c r="G90" s="12"/>
      <c r="H90" s="12"/>
      <c r="I90" s="12"/>
      <c r="J90" s="22"/>
      <c r="K90" s="34">
        <f>J25+J31+J37+J43++J49+J53+J54+J55+J56+J57+J58+J59+J60+J61+J62+J63+J64+J65+J66+J67+J68+J69+J70+J71+J72+J73+J74+J75+J76+J77+J78+J79+J80+J81+J82+J86+J87</f>
        <v>0</v>
      </c>
    </row>
    <row r="91" spans="2:11" s="1" customFormat="1" ht="21.4" customHeight="1" x14ac:dyDescent="0.2">
      <c r="B91" s="45" t="s">
        <v>119</v>
      </c>
      <c r="C91" s="45"/>
      <c r="D91" s="45"/>
      <c r="E91" s="20"/>
      <c r="F91" s="20"/>
      <c r="G91" s="20"/>
      <c r="H91" s="20"/>
      <c r="I91" s="20"/>
      <c r="J91" s="23"/>
      <c r="K91" s="36">
        <f>K25+K31+K37+K43+K49+K53+K54+K55+K56+K57+K58+K59+K60+K61+K62+K63+K64+K65+K66+K67+K68+K69+K70+K71+K72+K73+K74+K75+K76+K77+K78+K79+K80+K81+K82+K86+K87</f>
        <v>0</v>
      </c>
    </row>
    <row r="92" spans="2:11" s="1" customFormat="1" ht="69.75" customHeight="1" x14ac:dyDescent="0.2">
      <c r="G92" s="35"/>
      <c r="H92" s="35"/>
      <c r="I92" s="35"/>
      <c r="J92" s="35"/>
    </row>
    <row r="93" spans="2:11" s="1" customFormat="1" ht="17.649999999999999" customHeight="1" x14ac:dyDescent="0.2">
      <c r="H93" s="42" t="s">
        <v>130</v>
      </c>
      <c r="I93" s="42"/>
    </row>
    <row r="94" spans="2:11" s="1" customFormat="1" ht="41.25" customHeight="1" x14ac:dyDescent="0.2">
      <c r="B94" s="40" t="s">
        <v>135</v>
      </c>
      <c r="C94" s="40"/>
      <c r="D94" s="40"/>
    </row>
  </sheetData>
  <mergeCells count="15">
    <mergeCell ref="B94:D94"/>
    <mergeCell ref="B1:C1"/>
    <mergeCell ref="H93:I93"/>
    <mergeCell ref="B46:D46"/>
    <mergeCell ref="B5:B6"/>
    <mergeCell ref="B89:D89"/>
    <mergeCell ref="B91:D91"/>
    <mergeCell ref="D8:E8"/>
    <mergeCell ref="D9:E9"/>
    <mergeCell ref="F3:K5"/>
    <mergeCell ref="B19:K19"/>
    <mergeCell ref="B22:D22"/>
    <mergeCell ref="B28:D28"/>
    <mergeCell ref="B34:D34"/>
    <mergeCell ref="B40:D40"/>
  </mergeCells>
  <pageMargins left="0.7" right="0.7" top="0.75" bottom="0.75" header="0.3" footer="0.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1</vt:lpstr>
      <vt:lpstr>'pakiet 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N.Przasnysz Katarzyna Tarkowska</cp:lastModifiedBy>
  <cp:lastPrinted>2021-10-11T11:44:48Z</cp:lastPrinted>
  <dcterms:created xsi:type="dcterms:W3CDTF">2021-10-08T06:47:22Z</dcterms:created>
  <dcterms:modified xsi:type="dcterms:W3CDTF">2021-10-11T11:45:38Z</dcterms:modified>
</cp:coreProperties>
</file>