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1460"/>
  </bookViews>
  <sheets>
    <sheet name="Kosztorys ofertowy 2020-2021" sheetId="2" r:id="rId1"/>
  </sheets>
  <definedNames>
    <definedName name="_xlnm._FilterDatabase" localSheetId="0" hidden="1">'Kosztorys ofertowy 2020-2021'!$B$4:$C$116</definedName>
  </definedNames>
  <calcPr calcId="145621"/>
</workbook>
</file>

<file path=xl/calcChain.xml><?xml version="1.0" encoding="utf-8"?>
<calcChain xmlns="http://schemas.openxmlformats.org/spreadsheetml/2006/main">
  <c r="J108" i="2" l="1"/>
  <c r="I108" i="2"/>
  <c r="H108" i="2"/>
  <c r="F108" i="2"/>
  <c r="J42" i="2" l="1"/>
  <c r="I42" i="2"/>
  <c r="H42" i="2"/>
  <c r="F107" i="2"/>
  <c r="H107" i="2"/>
  <c r="F109" i="2"/>
  <c r="H109" i="2"/>
  <c r="F110" i="2"/>
  <c r="H110" i="2"/>
  <c r="F111" i="2"/>
  <c r="H111" i="2"/>
  <c r="F112" i="2"/>
  <c r="H112" i="2"/>
  <c r="F113" i="2"/>
  <c r="H113" i="2"/>
  <c r="H106" i="2"/>
  <c r="F106" i="2"/>
  <c r="I107" i="2" l="1"/>
  <c r="J107" i="2" s="1"/>
  <c r="I110" i="2"/>
  <c r="J110" i="2" s="1"/>
  <c r="I106" i="2"/>
  <c r="J106" i="2" s="1"/>
  <c r="I112" i="2"/>
  <c r="J112" i="2" s="1"/>
  <c r="I113" i="2"/>
  <c r="J113" i="2" s="1"/>
  <c r="I111" i="2"/>
  <c r="J111" i="2" s="1"/>
  <c r="I109" i="2"/>
  <c r="J109" i="2" s="1"/>
  <c r="H15" i="2"/>
  <c r="H58" i="2" l="1"/>
  <c r="I58" i="2" s="1"/>
  <c r="J58" i="2" s="1"/>
  <c r="H105" i="2" l="1"/>
  <c r="I105" i="2" s="1"/>
  <c r="J105" i="2" s="1"/>
  <c r="H104" i="2"/>
  <c r="I104" i="2" s="1"/>
  <c r="J104" i="2" s="1"/>
  <c r="H103" i="2"/>
  <c r="I103" i="2" s="1"/>
  <c r="J103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H96" i="2"/>
  <c r="I96" i="2" s="1"/>
  <c r="J96" i="2" s="1"/>
  <c r="H95" i="2"/>
  <c r="I95" i="2" s="1"/>
  <c r="J95" i="2" s="1"/>
  <c r="H94" i="2"/>
  <c r="I94" i="2" s="1"/>
  <c r="J94" i="2" s="1"/>
  <c r="H93" i="2"/>
  <c r="I93" i="2" s="1"/>
  <c r="J93" i="2" s="1"/>
  <c r="H92" i="2"/>
  <c r="I92" i="2" s="1"/>
  <c r="J92" i="2" s="1"/>
  <c r="H91" i="2"/>
  <c r="I91" i="2" s="1"/>
  <c r="J91" i="2" s="1"/>
  <c r="H90" i="2"/>
  <c r="I90" i="2" s="1"/>
  <c r="J90" i="2" s="1"/>
  <c r="H89" i="2"/>
  <c r="I89" i="2" s="1"/>
  <c r="J89" i="2" s="1"/>
  <c r="H88" i="2"/>
  <c r="I88" i="2" s="1"/>
  <c r="J88" i="2" s="1"/>
  <c r="H87" i="2"/>
  <c r="I87" i="2" s="1"/>
  <c r="J87" i="2" s="1"/>
  <c r="H86" i="2"/>
  <c r="I86" i="2" s="1"/>
  <c r="J86" i="2" s="1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J82" i="2" s="1"/>
  <c r="H81" i="2"/>
  <c r="I81" i="2" s="1"/>
  <c r="J81" i="2" s="1"/>
  <c r="H80" i="2"/>
  <c r="I80" i="2" s="1"/>
  <c r="J80" i="2" s="1"/>
  <c r="H79" i="2"/>
  <c r="I79" i="2" s="1"/>
  <c r="J79" i="2" s="1"/>
  <c r="H78" i="2"/>
  <c r="I78" i="2" s="1"/>
  <c r="J78" i="2" s="1"/>
  <c r="H77" i="2"/>
  <c r="I77" i="2" s="1"/>
  <c r="J77" i="2" s="1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H71" i="2"/>
  <c r="I71" i="2" s="1"/>
  <c r="J71" i="2" s="1"/>
  <c r="H70" i="2"/>
  <c r="I70" i="2" s="1"/>
  <c r="J70" i="2" s="1"/>
  <c r="H69" i="2"/>
  <c r="I69" i="2" s="1"/>
  <c r="J69" i="2" s="1"/>
  <c r="H68" i="2"/>
  <c r="I68" i="2" s="1"/>
  <c r="J68" i="2" s="1"/>
  <c r="H67" i="2"/>
  <c r="I67" i="2" s="1"/>
  <c r="J67" i="2" s="1"/>
  <c r="H66" i="2"/>
  <c r="I66" i="2" s="1"/>
  <c r="J66" i="2" s="1"/>
  <c r="H65" i="2"/>
  <c r="I65" i="2" s="1"/>
  <c r="J65" i="2" s="1"/>
  <c r="H64" i="2"/>
  <c r="I64" i="2" s="1"/>
  <c r="J64" i="2" s="1"/>
  <c r="H63" i="2"/>
  <c r="I63" i="2" s="1"/>
  <c r="J63" i="2" s="1"/>
  <c r="H62" i="2"/>
  <c r="I62" i="2" s="1"/>
  <c r="J62" i="2" s="1"/>
  <c r="H61" i="2"/>
  <c r="I61" i="2" s="1"/>
  <c r="J61" i="2" s="1"/>
  <c r="H60" i="2"/>
  <c r="I60" i="2" s="1"/>
  <c r="J60" i="2" s="1"/>
  <c r="H59" i="2"/>
  <c r="I59" i="2" s="1"/>
  <c r="J59" i="2" s="1"/>
  <c r="H57" i="2"/>
  <c r="I57" i="2" s="1"/>
  <c r="J57" i="2" s="1"/>
  <c r="H56" i="2"/>
  <c r="I56" i="2" s="1"/>
  <c r="J56" i="2" s="1"/>
  <c r="H55" i="2"/>
  <c r="I55" i="2" s="1"/>
  <c r="J55" i="2" s="1"/>
  <c r="H54" i="2"/>
  <c r="I54" i="2" s="1"/>
  <c r="J54" i="2" s="1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H48" i="2"/>
  <c r="I48" i="2" s="1"/>
  <c r="J48" i="2" s="1"/>
  <c r="H47" i="2"/>
  <c r="I47" i="2" s="1"/>
  <c r="J47" i="2" s="1"/>
  <c r="H46" i="2"/>
  <c r="I46" i="2" s="1"/>
  <c r="J46" i="2" s="1"/>
  <c r="H45" i="2"/>
  <c r="I45" i="2" s="1"/>
  <c r="J45" i="2" s="1"/>
  <c r="H44" i="2"/>
  <c r="I44" i="2" s="1"/>
  <c r="J44" i="2" s="1"/>
  <c r="H43" i="2"/>
  <c r="I43" i="2" s="1"/>
  <c r="J43" i="2" s="1"/>
  <c r="H41" i="2"/>
  <c r="I41" i="2" s="1"/>
  <c r="J41" i="2" s="1"/>
  <c r="H40" i="2"/>
  <c r="I40" i="2" s="1"/>
  <c r="J40" i="2" s="1"/>
  <c r="H39" i="2"/>
  <c r="I39" i="2" s="1"/>
  <c r="J39" i="2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1" i="2"/>
  <c r="I31" i="2" s="1"/>
  <c r="J31" i="2" s="1"/>
  <c r="H30" i="2"/>
  <c r="I30" i="2" s="1"/>
  <c r="J30" i="2" s="1"/>
  <c r="H33" i="2"/>
  <c r="I33" i="2" s="1"/>
  <c r="J33" i="2" s="1"/>
  <c r="H32" i="2"/>
  <c r="I32" i="2" s="1"/>
  <c r="J32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H16" i="2"/>
  <c r="I16" i="2" s="1"/>
  <c r="J16" i="2" s="1"/>
  <c r="I15" i="2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I10" i="2" s="1"/>
  <c r="J10" i="2" s="1"/>
  <c r="H9" i="2"/>
  <c r="F9" i="2"/>
  <c r="F114" i="2" s="1"/>
  <c r="H8" i="2"/>
  <c r="I8" i="2" s="1"/>
  <c r="J8" i="2" s="1"/>
  <c r="H7" i="2"/>
  <c r="I7" i="2" s="1"/>
  <c r="J7" i="2" s="1"/>
  <c r="H6" i="2"/>
  <c r="H114" i="2" l="1"/>
  <c r="H115" i="2" s="1"/>
  <c r="H116" i="2" s="1"/>
  <c r="I9" i="2"/>
  <c r="J9" i="2" s="1"/>
  <c r="I6" i="2"/>
  <c r="J6" i="2" s="1"/>
  <c r="F115" i="2"/>
  <c r="F116" i="2" s="1"/>
  <c r="J114" i="2" l="1"/>
  <c r="J115" i="2" s="1"/>
  <c r="J116" i="2" s="1"/>
</calcChain>
</file>

<file path=xl/sharedStrings.xml><?xml version="1.0" encoding="utf-8"?>
<sst xmlns="http://schemas.openxmlformats.org/spreadsheetml/2006/main" count="395" uniqueCount="155">
  <si>
    <t>Lp</t>
  </si>
  <si>
    <t>Ulica</t>
  </si>
  <si>
    <t>Rodzaj</t>
  </si>
  <si>
    <t>Ilość [kpl]</t>
  </si>
  <si>
    <t>Cena jednostkowa netto dostawy [zł]</t>
  </si>
  <si>
    <t>Wartość  netto dostawy [zł]</t>
  </si>
  <si>
    <t>Cena jednostkowa netto usługi [zł]</t>
  </si>
  <si>
    <t>Wartość  netto usługi [zł]</t>
  </si>
  <si>
    <t>Wartość  netto razem [zł]</t>
  </si>
  <si>
    <t>Wartość  brutto razem [zł]</t>
  </si>
  <si>
    <t>6 =4*5</t>
  </si>
  <si>
    <t>8 =4*7</t>
  </si>
  <si>
    <t>9 =6+8</t>
  </si>
  <si>
    <t>10 =9*1,23</t>
  </si>
  <si>
    <t xml:space="preserve">Krupówki  </t>
  </si>
  <si>
    <t>X</t>
  </si>
  <si>
    <t xml:space="preserve">kurtyny świetlne </t>
  </si>
  <si>
    <t>warkocze na choinkę naturalną łącznie 10000 pkt. świetlnych LED w czterech kolorach</t>
  </si>
  <si>
    <t xml:space="preserve">Kościuszki   </t>
  </si>
  <si>
    <t>wąż LED biały na drzewo</t>
  </si>
  <si>
    <t>Skwer przed Urzędem Miasta</t>
  </si>
  <si>
    <t>bombka 3D śr. 3,8 m z 1 wejściem, zielona + ławeczka</t>
  </si>
  <si>
    <t xml:space="preserve">Chramcówki </t>
  </si>
  <si>
    <t xml:space="preserve">Jagiellońska   </t>
  </si>
  <si>
    <t xml:space="preserve">Aleje 3 - Maja Górne i Dolne </t>
  </si>
  <si>
    <t xml:space="preserve">Zamoyskiego </t>
  </si>
  <si>
    <t xml:space="preserve">Chałubińskiego </t>
  </si>
  <si>
    <t>Rondo Armii Krajowej</t>
  </si>
  <si>
    <t>figura anioła na postumencie</t>
  </si>
  <si>
    <t>Równia Krupowa Górna</t>
  </si>
  <si>
    <t xml:space="preserve">postać górala wys. 3,5m  na postumencie </t>
  </si>
  <si>
    <t xml:space="preserve">bombka 3D śr. 3,8 m z 2 wejściami /przechodnia/ żółta </t>
  </si>
  <si>
    <t>Rondo Jana Pawła II</t>
  </si>
  <si>
    <t>Grunwaldzka</t>
  </si>
  <si>
    <t>Harenda</t>
  </si>
  <si>
    <t>Szkolna, Bilinówka, Walowa Góra</t>
  </si>
  <si>
    <t>Króle, Zwijacze</t>
  </si>
  <si>
    <t>Ustup</t>
  </si>
  <si>
    <t>Droga do Olczy</t>
  </si>
  <si>
    <t>Sienkiewicza</t>
  </si>
  <si>
    <t>Makuszyńskiego</t>
  </si>
  <si>
    <t>Do Białego</t>
  </si>
  <si>
    <t>Orkana</t>
  </si>
  <si>
    <t>Do Samków</t>
  </si>
  <si>
    <t>Szymony</t>
  </si>
  <si>
    <t>Tetmajera</t>
  </si>
  <si>
    <t>Witkiewicza</t>
  </si>
  <si>
    <t>Przewodników Tatrzańskich</t>
  </si>
  <si>
    <t>Gładkie</t>
  </si>
  <si>
    <t>Cyrhla</t>
  </si>
  <si>
    <t>Chłabówka Górna</t>
  </si>
  <si>
    <t>Ciągłówka</t>
  </si>
  <si>
    <t>Kościoły</t>
  </si>
  <si>
    <t>Strążyska</t>
  </si>
  <si>
    <t>Droga na Bystre</t>
  </si>
  <si>
    <t>Piłsudskiego</t>
  </si>
  <si>
    <t>Pl. Niepodległości</t>
  </si>
  <si>
    <t xml:space="preserve">przewieszka k. kortów, św. Mikołaj w saniach </t>
  </si>
  <si>
    <t>Gubałówka</t>
  </si>
  <si>
    <t>Kasprowicza</t>
  </si>
  <si>
    <t>Skwer im Pawlicy</t>
  </si>
  <si>
    <t>przewieszka "Zakopane wita" na istniejących podporach</t>
  </si>
  <si>
    <t>Tatary</t>
  </si>
  <si>
    <t>Razem cena dostawy netto</t>
  </si>
  <si>
    <t>Razem cena usług netto</t>
  </si>
  <si>
    <t>Cena kosztorysowa netto</t>
  </si>
  <si>
    <t>Podatek VAT</t>
  </si>
  <si>
    <t>Razem cena dostawy brutto</t>
  </si>
  <si>
    <t>Razem cena usług brutto</t>
  </si>
  <si>
    <t>Cena kosztorysowa brutto</t>
  </si>
  <si>
    <t xml:space="preserve">                                      </t>
  </si>
  <si>
    <t>przewieszka - gwiazda kometa</t>
  </si>
  <si>
    <t>przywieszka słupowa lilia</t>
  </si>
  <si>
    <t xml:space="preserve">przewieszka nad ulicą   </t>
  </si>
  <si>
    <t xml:space="preserve">przywieszka słupowa anioł z trąbką </t>
  </si>
  <si>
    <t>warkocze swietlne LED kolor na drzewo k. UM</t>
  </si>
  <si>
    <t xml:space="preserve">przywieszka słupowa anioł ze świecą  </t>
  </si>
  <si>
    <t>girlanda LED biała na drzewo</t>
  </si>
  <si>
    <t>przywieszka słupowa bombka biała</t>
  </si>
  <si>
    <t xml:space="preserve">przywieszka słupowa bombka biała </t>
  </si>
  <si>
    <t>girlanda LED - na drzewo</t>
  </si>
  <si>
    <t>przywieszka słupowa parzenica</t>
  </si>
  <si>
    <t>przywieszka słupowa dzwonki zielono – czerwone</t>
  </si>
  <si>
    <t>przywieszka słupowa bombka zielona + czerwona kokarda</t>
  </si>
  <si>
    <t>przywieszka słupowa bombka czerwona + zielona kokarda</t>
  </si>
  <si>
    <t>przywieszka słupowa bombka niebieska, kokarda czerwona</t>
  </si>
  <si>
    <t xml:space="preserve">przywieszka słupowa bombka zielona + czerwona kokarda </t>
  </si>
  <si>
    <t xml:space="preserve">przywieszka słupowa parzenica   </t>
  </si>
  <si>
    <t xml:space="preserve">przywieszka anioł ze skrzypcami </t>
  </si>
  <si>
    <t xml:space="preserve">przywieszka słupowa ciupagi </t>
  </si>
  <si>
    <t xml:space="preserve">przywieszka słupowa anioł ze świecą </t>
  </si>
  <si>
    <t xml:space="preserve">przywieszka słupowa dzwonki bursztynowe </t>
  </si>
  <si>
    <t xml:space="preserve">przywieszka słupowa bombka niebieska, kokarda czerwona </t>
  </si>
  <si>
    <t xml:space="preserve">przywieszka słupowa choinka zielona </t>
  </si>
  <si>
    <t xml:space="preserve">przywieszka słupowa dzwonki żółte, kokarda czerwona </t>
  </si>
  <si>
    <t xml:space="preserve">przywieszka słupowa dzwonki żółte, kokarda czerwona ver. mini </t>
  </si>
  <si>
    <t xml:space="preserve">przywieszka słupowa świece   </t>
  </si>
  <si>
    <t xml:space="preserve">przywieszka słupowa świece </t>
  </si>
  <si>
    <t>przywieszka słupowa dzwonki żółte, kokarda i bombki czerwone, gałązki zielone</t>
  </si>
  <si>
    <t>przywieszka słupowa bombka  żółta, kokarda czerwona</t>
  </si>
  <si>
    <t>przywieszka słupowa bombka czerwona, kokarda żółta</t>
  </si>
  <si>
    <t xml:space="preserve">przywieszka słupowa bombka żółta, kokarda czerwona </t>
  </si>
  <si>
    <t xml:space="preserve">przywieszka słupowa bombka czerwona, kokarda żółta </t>
  </si>
  <si>
    <t>bombka 3D śr. 3,8m z 1 wejściem, niebieska + ławeczka</t>
  </si>
  <si>
    <t xml:space="preserve">przywieszka słupowa anioł z harfą  </t>
  </si>
  <si>
    <t xml:space="preserve">przywieszka słupowa dwa dzwonki żółte + czerwona kokarda </t>
  </si>
  <si>
    <t>przywieszka słupowa anioł biały + skrzypce żółte</t>
  </si>
  <si>
    <t xml:space="preserve">przywieszka słupowa anioł biały + harfa żółta </t>
  </si>
  <si>
    <t xml:space="preserve">kule na słupy </t>
  </si>
  <si>
    <t>sople świetlne LED niebieskie migające rozstaw słupów 16,2m zasilanie wspólne z kulami</t>
  </si>
  <si>
    <t xml:space="preserve">przywieszka słupowa bombka "ślimak" + czerwona kokarda </t>
  </si>
  <si>
    <t xml:space="preserve">przywieszka słupowa dzwonki żółte, gałązka zielona  </t>
  </si>
  <si>
    <t>przywieszka słupowa anioł z skrzypcami</t>
  </si>
  <si>
    <t>bombka 3D śr. 3,8m z 1 wejściem czerwona + ławeczka</t>
  </si>
  <si>
    <t xml:space="preserve">przywieszka słupowa bombka czerwona + zielona kokarda </t>
  </si>
  <si>
    <t>choinka sztuczna w kształcie stożka wysokość 5m, /ok. 200kg balast/</t>
  </si>
  <si>
    <t>sople świetlne LED żółte migające  rozstaw słupów 16,2m zasilanie wspólne z kulami</t>
  </si>
  <si>
    <t>Przez usługi rozumie się montaż, podłączenie, eksploatację, naprawy wraz z niezbędnym materiałem, demontaż, transport, przechowanie, utylizację</t>
  </si>
  <si>
    <t>Park Miejski</t>
  </si>
  <si>
    <t>Dworzec autobusowy</t>
  </si>
  <si>
    <t>Załącznik nr 2 do Umowy Nr WDT/…/2021</t>
  </si>
  <si>
    <t>choinka naturalna o wysokości całkowitej 10,3 m</t>
  </si>
  <si>
    <t>przewieszka napis "2021" z wymianą cyfr 21 na 22</t>
  </si>
  <si>
    <t>Równia Krupowa Górna / Dolna</t>
  </si>
  <si>
    <t>B. Czecha</t>
  </si>
  <si>
    <t>Nowotarska</t>
  </si>
  <si>
    <t>Rondo Dra Chramca</t>
  </si>
  <si>
    <t>Rondo Solidarności</t>
  </si>
  <si>
    <t>Balzera</t>
  </si>
  <si>
    <t>Krzeptówki, Skibówki</t>
  </si>
  <si>
    <t>Droga do Rojów/Ubocz/Sobczakówka</t>
  </si>
  <si>
    <t>Kościeliska</t>
  </si>
  <si>
    <t>Przejście podziemne, Kościeliska 1</t>
  </si>
  <si>
    <t>Przejście podziemne, Kościeliska 1 / Dworzec</t>
  </si>
  <si>
    <t>Rondo Św. Alberta</t>
  </si>
  <si>
    <t>choinka sztuczna w kształcie stożka wysokość 5m, /ok. 200kg balast/ k. Al. 3go Maja</t>
  </si>
  <si>
    <t>Wypełnić pola oznaczone kolorem żółtym</t>
  </si>
  <si>
    <t>Jakakolwiek zmiana formuł programu EXCEL wymaga zgody Zamawiającego</t>
  </si>
  <si>
    <t xml:space="preserve">przewieszka      </t>
  </si>
  <si>
    <r>
      <t xml:space="preserve">warkocze na choinkę naturalną łącznie </t>
    </r>
    <r>
      <rPr>
        <b/>
        <sz val="10"/>
        <rFont val="Times New Roman"/>
        <family val="1"/>
        <charset val="238"/>
      </rPr>
      <t>6000</t>
    </r>
    <r>
      <rPr>
        <sz val="10"/>
        <color indexed="8"/>
        <rFont val="Times New Roman"/>
        <family val="1"/>
        <charset val="238"/>
      </rPr>
      <t xml:space="preserve"> pkt. świetlnych LED w czterech kolorach</t>
    </r>
  </si>
  <si>
    <t>przywieszka słupowa anioł z harfą</t>
  </si>
  <si>
    <t>Przewodnika J. Krzeptowskiego (przenieisone z Rondo Św. Alberta)</t>
  </si>
  <si>
    <t>przywieszka słupowa, choinka spiralna okalająca słup, zimny biały</t>
  </si>
  <si>
    <t>Równia Krupowa Dolna</t>
  </si>
  <si>
    <t>dekoracja przestrzenna w formie prezentu z kokardą, ciepły biały, zimny biały, złoty, srebrny</t>
  </si>
  <si>
    <t xml:space="preserve">przewieszka - gwiazda kometa </t>
  </si>
  <si>
    <t>Kosztorys ofertowy dekoracje bożonarodzeniowe 2021-2022 Zakopane</t>
  </si>
  <si>
    <t>dekoracja wolnostojąca płaska na przestrzennym postumencie - łania, wąż ciepły biały, warkocz ciepły biały</t>
  </si>
  <si>
    <t>montaż istniejącego zasilania dekoracji drzew kpl.</t>
  </si>
  <si>
    <t>Spyrkówka, Bachledy, Guty</t>
  </si>
  <si>
    <t>przywieszka słupowa, bombka przestrzenna okalająca słup, ciepły biały, pas zimny biały migający + wykonanie gniazda hermetycznego typu "mini"</t>
  </si>
  <si>
    <t>przywieszka słupowa lilia, ciepły biały, zimny biały migający + wykonanie gniazda hermetycznego typu "mini"</t>
  </si>
  <si>
    <t>sople świetlne na bramę, ciepły biały migający na odcień zimny biały, 26 mb, zwis do 70 cm</t>
  </si>
  <si>
    <t>dekoracja wolnostojąca płaska na przestrzennym postumencie - niedźwiedź, wąż ciepły biały, warkocz ciepły biały + wykonanie na słupie gniazda hermetycznego typu "mini"</t>
  </si>
  <si>
    <t>brama przestrzenna z parzenicą w formie bramy z mozliwością przejścia, wąż zimny biały, warkocz ciepły biały migający na odcień zimny biały + wykonanie na słupie gniazda hermetycznego typu "mini"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</si>
</sst>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44" fontId="3" fillId="0" borderId="0" xfId="0" applyNumberFormat="1" applyFont="1" applyBorder="1"/>
    <xf numFmtId="44" fontId="3" fillId="0" borderId="0" xfId="0" applyNumberFormat="1" applyFont="1"/>
    <xf numFmtId="44" fontId="4" fillId="0" borderId="0" xfId="0" applyNumberFormat="1" applyFont="1"/>
    <xf numFmtId="0" fontId="4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5" fillId="4" borderId="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5" borderId="8" xfId="0" applyFont="1" applyFill="1" applyBorder="1" applyAlignment="1">
      <alignment horizontal="center" vertical="top" wrapText="1"/>
    </xf>
    <xf numFmtId="44" fontId="7" fillId="5" borderId="8" xfId="0" applyNumberFormat="1" applyFont="1" applyFill="1" applyBorder="1" applyAlignment="1">
      <alignment horizontal="center" vertical="top" wrapText="1"/>
    </xf>
    <xf numFmtId="44" fontId="7" fillId="2" borderId="8" xfId="0" applyNumberFormat="1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44" fontId="7" fillId="7" borderId="8" xfId="0" applyNumberFormat="1" applyFont="1" applyFill="1" applyBorder="1" applyAlignment="1">
      <alignment horizontal="center" vertical="top" wrapText="1"/>
    </xf>
    <xf numFmtId="44" fontId="4" fillId="7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4" fontId="7" fillId="0" borderId="8" xfId="0" applyNumberFormat="1" applyFont="1" applyFill="1" applyBorder="1" applyAlignment="1">
      <alignment horizontal="center" vertical="top" wrapText="1"/>
    </xf>
    <xf numFmtId="44" fontId="4" fillId="5" borderId="8" xfId="0" applyNumberFormat="1" applyFont="1" applyFill="1" applyBorder="1" applyAlignment="1">
      <alignment horizontal="center" vertical="top" wrapText="1"/>
    </xf>
    <xf numFmtId="44" fontId="4" fillId="2" borderId="8" xfId="0" applyNumberFormat="1" applyFont="1" applyFill="1" applyBorder="1" applyAlignment="1">
      <alignment horizontal="center" vertical="top" wrapText="1"/>
    </xf>
    <xf numFmtId="44" fontId="4" fillId="0" borderId="8" xfId="0" applyNumberFormat="1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44" fontId="6" fillId="6" borderId="14" xfId="0" applyNumberFormat="1" applyFont="1" applyFill="1" applyBorder="1"/>
    <xf numFmtId="44" fontId="6" fillId="6" borderId="15" xfId="0" applyNumberFormat="1" applyFont="1" applyFill="1" applyBorder="1"/>
    <xf numFmtId="44" fontId="6" fillId="6" borderId="13" xfId="0" applyNumberFormat="1" applyFont="1" applyFill="1" applyBorder="1"/>
    <xf numFmtId="44" fontId="8" fillId="6" borderId="16" xfId="0" applyNumberFormat="1" applyFont="1" applyFill="1" applyBorder="1"/>
    <xf numFmtId="44" fontId="6" fillId="6" borderId="9" xfId="0" applyNumberFormat="1" applyFont="1" applyFill="1" applyBorder="1"/>
    <xf numFmtId="44" fontId="6" fillId="6" borderId="3" xfId="0" applyNumberFormat="1" applyFont="1" applyFill="1" applyBorder="1"/>
    <xf numFmtId="0" fontId="4" fillId="0" borderId="8" xfId="0" applyFont="1" applyBorder="1" applyAlignment="1">
      <alignment horizontal="left" vertical="center"/>
    </xf>
    <xf numFmtId="0" fontId="5" fillId="7" borderId="22" xfId="0" applyFont="1" applyFill="1" applyBorder="1" applyAlignment="1">
      <alignment horizontal="center" vertical="top" wrapText="1"/>
    </xf>
    <xf numFmtId="44" fontId="4" fillId="5" borderId="23" xfId="0" applyNumberFormat="1" applyFont="1" applyFill="1" applyBorder="1" applyAlignment="1">
      <alignment horizontal="center" vertical="top" wrapText="1"/>
    </xf>
    <xf numFmtId="44" fontId="4" fillId="7" borderId="23" xfId="0" applyNumberFormat="1" applyFont="1" applyFill="1" applyBorder="1" applyAlignment="1">
      <alignment horizontal="center" vertical="top" wrapText="1"/>
    </xf>
    <xf numFmtId="44" fontId="7" fillId="5" borderId="23" xfId="0" applyNumberFormat="1" applyFont="1" applyFill="1" applyBorder="1" applyAlignment="1">
      <alignment horizontal="center" vertical="top" wrapText="1"/>
    </xf>
    <xf numFmtId="44" fontId="4" fillId="0" borderId="23" xfId="0" applyNumberFormat="1" applyFont="1" applyFill="1" applyBorder="1" applyAlignment="1">
      <alignment horizontal="center" vertical="top" wrapText="1"/>
    </xf>
    <xf numFmtId="0" fontId="5" fillId="7" borderId="24" xfId="0" applyFont="1" applyFill="1" applyBorder="1" applyAlignment="1">
      <alignment horizontal="center" vertical="top" wrapText="1"/>
    </xf>
    <xf numFmtId="44" fontId="7" fillId="2" borderId="25" xfId="0" applyNumberFormat="1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 vertical="top" wrapText="1"/>
    </xf>
    <xf numFmtId="0" fontId="7" fillId="7" borderId="25" xfId="0" applyFont="1" applyFill="1" applyBorder="1" applyAlignment="1">
      <alignment horizontal="left" vertical="top" wrapText="1"/>
    </xf>
    <xf numFmtId="0" fontId="11" fillId="7" borderId="25" xfId="0" applyFont="1" applyFill="1" applyBorder="1" applyAlignment="1">
      <alignment horizontal="left" vertical="top" wrapText="1"/>
    </xf>
    <xf numFmtId="0" fontId="3" fillId="7" borderId="25" xfId="0" applyFont="1" applyFill="1" applyBorder="1" applyAlignment="1">
      <alignment horizontal="center" vertical="top" wrapText="1"/>
    </xf>
    <xf numFmtId="44" fontId="7" fillId="7" borderId="25" xfId="0" applyNumberFormat="1" applyFont="1" applyFill="1" applyBorder="1" applyAlignment="1">
      <alignment horizontal="center" vertical="top" wrapText="1"/>
    </xf>
    <xf numFmtId="44" fontId="4" fillId="7" borderId="25" xfId="0" applyNumberFormat="1" applyFont="1" applyFill="1" applyBorder="1" applyAlignment="1">
      <alignment horizontal="center" vertical="top" wrapText="1"/>
    </xf>
    <xf numFmtId="44" fontId="4" fillId="7" borderId="26" xfId="0" applyNumberFormat="1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4" fillId="7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workbookViewId="0">
      <pane ySplit="5" topLeftCell="A96" activePane="bottomLeft" state="frozen"/>
      <selection pane="bottomLeft" activeCell="C112" sqref="C112"/>
    </sheetView>
  </sheetViews>
  <sheetFormatPr defaultRowHeight="12.75"/>
  <cols>
    <col min="1" max="1" width="4.5703125" style="1" bestFit="1" customWidth="1"/>
    <col min="2" max="2" width="44" style="1" customWidth="1"/>
    <col min="3" max="3" width="77.7109375" style="1" customWidth="1"/>
    <col min="4" max="4" width="9.140625" style="1"/>
    <col min="5" max="7" width="13.7109375" style="1" bestFit="1" customWidth="1"/>
    <col min="8" max="8" width="15.140625" style="1" bestFit="1" customWidth="1"/>
    <col min="9" max="9" width="13.42578125" style="1" bestFit="1" customWidth="1"/>
    <col min="10" max="10" width="13.5703125" style="1" bestFit="1" customWidth="1"/>
    <col min="11" max="16384" width="9.140625" style="1"/>
  </cols>
  <sheetData>
    <row r="1" spans="1:10" ht="16.5" thickBot="1">
      <c r="A1" s="75" t="s">
        <v>120</v>
      </c>
      <c r="B1" s="75"/>
      <c r="C1" s="75"/>
    </row>
    <row r="2" spans="1:10" s="7" customFormat="1" ht="20.100000000000001" customHeight="1" thickBot="1">
      <c r="A2" s="77" t="s">
        <v>146</v>
      </c>
      <c r="B2" s="78"/>
      <c r="C2" s="78"/>
      <c r="D2" s="78"/>
      <c r="E2" s="78"/>
      <c r="F2" s="78"/>
      <c r="G2" s="78"/>
      <c r="H2" s="78"/>
      <c r="I2" s="78"/>
      <c r="J2" s="79"/>
    </row>
    <row r="3" spans="1:10" s="7" customFormat="1" ht="20.100000000000001" customHeight="1" thickBot="1">
      <c r="A3" s="80" t="s">
        <v>117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51">
      <c r="A4" s="28" t="s">
        <v>0</v>
      </c>
      <c r="B4" s="6" t="s">
        <v>1</v>
      </c>
      <c r="C4" s="6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30" t="s">
        <v>9</v>
      </c>
    </row>
    <row r="5" spans="1:10" ht="13.5">
      <c r="A5" s="12">
        <v>1</v>
      </c>
      <c r="B5" s="13">
        <v>2</v>
      </c>
      <c r="C5" s="13">
        <v>3</v>
      </c>
      <c r="D5" s="26">
        <v>4</v>
      </c>
      <c r="E5" s="26">
        <v>5</v>
      </c>
      <c r="F5" s="26" t="s">
        <v>10</v>
      </c>
      <c r="G5" s="26">
        <v>7</v>
      </c>
      <c r="H5" s="26" t="s">
        <v>11</v>
      </c>
      <c r="I5" s="26" t="s">
        <v>12</v>
      </c>
      <c r="J5" s="27" t="s">
        <v>13</v>
      </c>
    </row>
    <row r="6" spans="1:10" s="8" customFormat="1" ht="17.100000000000001" customHeight="1">
      <c r="A6" s="42">
        <v>1</v>
      </c>
      <c r="B6" s="68" t="s">
        <v>14</v>
      </c>
      <c r="C6" s="31" t="s">
        <v>72</v>
      </c>
      <c r="D6" s="15">
        <v>85</v>
      </c>
      <c r="E6" s="16" t="s">
        <v>15</v>
      </c>
      <c r="F6" s="16" t="s">
        <v>15</v>
      </c>
      <c r="G6" s="17">
        <v>0</v>
      </c>
      <c r="H6" s="16">
        <f t="shared" ref="H6:H44" si="0">D6*G6</f>
        <v>0</v>
      </c>
      <c r="I6" s="23">
        <f>H6</f>
        <v>0</v>
      </c>
      <c r="J6" s="43">
        <f t="shared" ref="J6:J70" si="1">I6*1.23</f>
        <v>0</v>
      </c>
    </row>
    <row r="7" spans="1:10" s="8" customFormat="1" ht="17.100000000000001" customHeight="1">
      <c r="A7" s="42">
        <v>2</v>
      </c>
      <c r="B7" s="66"/>
      <c r="C7" s="31" t="s">
        <v>73</v>
      </c>
      <c r="D7" s="15">
        <v>7</v>
      </c>
      <c r="E7" s="16" t="s">
        <v>15</v>
      </c>
      <c r="F7" s="16" t="s">
        <v>15</v>
      </c>
      <c r="G7" s="17">
        <v>0</v>
      </c>
      <c r="H7" s="16">
        <f t="shared" si="0"/>
        <v>0</v>
      </c>
      <c r="I7" s="23">
        <f>H7</f>
        <v>0</v>
      </c>
      <c r="J7" s="43">
        <f t="shared" si="1"/>
        <v>0</v>
      </c>
    </row>
    <row r="8" spans="1:10" s="8" customFormat="1" ht="17.100000000000001" customHeight="1">
      <c r="A8" s="42">
        <v>3</v>
      </c>
      <c r="B8" s="66"/>
      <c r="C8" s="31" t="s">
        <v>16</v>
      </c>
      <c r="D8" s="15">
        <v>2</v>
      </c>
      <c r="E8" s="16" t="s">
        <v>15</v>
      </c>
      <c r="F8" s="16" t="s">
        <v>15</v>
      </c>
      <c r="G8" s="17">
        <v>0</v>
      </c>
      <c r="H8" s="16">
        <f t="shared" si="0"/>
        <v>0</v>
      </c>
      <c r="I8" s="23">
        <f>H8</f>
        <v>0</v>
      </c>
      <c r="J8" s="43">
        <f t="shared" si="1"/>
        <v>0</v>
      </c>
    </row>
    <row r="9" spans="1:10" s="8" customFormat="1" ht="17.100000000000001" customHeight="1">
      <c r="A9" s="42">
        <v>4</v>
      </c>
      <c r="B9" s="66"/>
      <c r="C9" s="31" t="s">
        <v>121</v>
      </c>
      <c r="D9" s="15">
        <v>1</v>
      </c>
      <c r="E9" s="17">
        <v>0</v>
      </c>
      <c r="F9" s="16">
        <f>D9*E9</f>
        <v>0</v>
      </c>
      <c r="G9" s="17">
        <v>0</v>
      </c>
      <c r="H9" s="16">
        <f>D9*G9</f>
        <v>0</v>
      </c>
      <c r="I9" s="23">
        <f>H9+F9</f>
        <v>0</v>
      </c>
      <c r="J9" s="43">
        <f t="shared" si="1"/>
        <v>0</v>
      </c>
    </row>
    <row r="10" spans="1:10" s="8" customFormat="1" ht="17.100000000000001" customHeight="1">
      <c r="A10" s="42">
        <v>5</v>
      </c>
      <c r="B10" s="66"/>
      <c r="C10" s="31" t="s">
        <v>17</v>
      </c>
      <c r="D10" s="15">
        <v>1</v>
      </c>
      <c r="E10" s="16" t="s">
        <v>15</v>
      </c>
      <c r="F10" s="16" t="s">
        <v>15</v>
      </c>
      <c r="G10" s="17">
        <v>0</v>
      </c>
      <c r="H10" s="16">
        <f t="shared" si="0"/>
        <v>0</v>
      </c>
      <c r="I10" s="23">
        <f t="shared" ref="I10:I30" si="2">H10</f>
        <v>0</v>
      </c>
      <c r="J10" s="43">
        <f t="shared" si="1"/>
        <v>0</v>
      </c>
    </row>
    <row r="11" spans="1:10" s="8" customFormat="1" ht="17.100000000000001" customHeight="1">
      <c r="A11" s="42">
        <v>6</v>
      </c>
      <c r="B11" s="67"/>
      <c r="C11" s="31" t="s">
        <v>135</v>
      </c>
      <c r="D11" s="15">
        <v>1</v>
      </c>
      <c r="E11" s="16" t="s">
        <v>15</v>
      </c>
      <c r="F11" s="16" t="s">
        <v>15</v>
      </c>
      <c r="G11" s="17">
        <v>0</v>
      </c>
      <c r="H11" s="16">
        <f t="shared" si="0"/>
        <v>0</v>
      </c>
      <c r="I11" s="23">
        <f>H11</f>
        <v>0</v>
      </c>
      <c r="J11" s="43">
        <f t="shared" si="1"/>
        <v>0</v>
      </c>
    </row>
    <row r="12" spans="1:10" s="8" customFormat="1" ht="17.100000000000001" customHeight="1">
      <c r="A12" s="42">
        <v>7</v>
      </c>
      <c r="B12" s="64" t="s">
        <v>18</v>
      </c>
      <c r="C12" s="32" t="s">
        <v>73</v>
      </c>
      <c r="D12" s="18">
        <v>3</v>
      </c>
      <c r="E12" s="19" t="s">
        <v>15</v>
      </c>
      <c r="F12" s="19" t="s">
        <v>15</v>
      </c>
      <c r="G12" s="17">
        <v>0</v>
      </c>
      <c r="H12" s="19">
        <f t="shared" si="0"/>
        <v>0</v>
      </c>
      <c r="I12" s="20">
        <f t="shared" si="2"/>
        <v>0</v>
      </c>
      <c r="J12" s="44">
        <f t="shared" si="1"/>
        <v>0</v>
      </c>
    </row>
    <row r="13" spans="1:10" s="8" customFormat="1" ht="17.100000000000001" customHeight="1">
      <c r="A13" s="42">
        <v>8</v>
      </c>
      <c r="B13" s="64"/>
      <c r="C13" s="32" t="s">
        <v>74</v>
      </c>
      <c r="D13" s="18">
        <v>23</v>
      </c>
      <c r="E13" s="19" t="s">
        <v>15</v>
      </c>
      <c r="F13" s="19" t="s">
        <v>15</v>
      </c>
      <c r="G13" s="17">
        <v>0</v>
      </c>
      <c r="H13" s="19">
        <f t="shared" si="0"/>
        <v>0</v>
      </c>
      <c r="I13" s="20">
        <f t="shared" si="2"/>
        <v>0</v>
      </c>
      <c r="J13" s="44">
        <f t="shared" si="1"/>
        <v>0</v>
      </c>
    </row>
    <row r="14" spans="1:10" s="8" customFormat="1" ht="17.100000000000001" customHeight="1">
      <c r="A14" s="42">
        <v>9</v>
      </c>
      <c r="B14" s="64"/>
      <c r="C14" s="32" t="s">
        <v>72</v>
      </c>
      <c r="D14" s="18">
        <v>5</v>
      </c>
      <c r="E14" s="19" t="s">
        <v>15</v>
      </c>
      <c r="F14" s="19" t="s">
        <v>15</v>
      </c>
      <c r="G14" s="17">
        <v>0</v>
      </c>
      <c r="H14" s="19">
        <f t="shared" si="0"/>
        <v>0</v>
      </c>
      <c r="I14" s="20">
        <f t="shared" si="2"/>
        <v>0</v>
      </c>
      <c r="J14" s="44">
        <f t="shared" si="1"/>
        <v>0</v>
      </c>
    </row>
    <row r="15" spans="1:10" s="9" customFormat="1" ht="17.100000000000001" customHeight="1">
      <c r="A15" s="42">
        <v>10</v>
      </c>
      <c r="B15" s="64"/>
      <c r="C15" s="58" t="s">
        <v>75</v>
      </c>
      <c r="D15" s="18">
        <v>5</v>
      </c>
      <c r="E15" s="20" t="s">
        <v>15</v>
      </c>
      <c r="F15" s="20" t="s">
        <v>15</v>
      </c>
      <c r="G15" s="24">
        <v>0</v>
      </c>
      <c r="H15" s="19">
        <f t="shared" si="0"/>
        <v>0</v>
      </c>
      <c r="I15" s="20">
        <f t="shared" si="2"/>
        <v>0</v>
      </c>
      <c r="J15" s="44">
        <f t="shared" si="1"/>
        <v>0</v>
      </c>
    </row>
    <row r="16" spans="1:10" s="8" customFormat="1" ht="17.100000000000001" customHeight="1">
      <c r="A16" s="42">
        <v>11</v>
      </c>
      <c r="B16" s="64"/>
      <c r="C16" s="32" t="s">
        <v>148</v>
      </c>
      <c r="D16" s="18">
        <v>1</v>
      </c>
      <c r="E16" s="19" t="s">
        <v>15</v>
      </c>
      <c r="F16" s="19" t="s">
        <v>15</v>
      </c>
      <c r="G16" s="17">
        <v>0</v>
      </c>
      <c r="H16" s="19">
        <f>D16*G16</f>
        <v>0</v>
      </c>
      <c r="I16" s="20">
        <f t="shared" si="2"/>
        <v>0</v>
      </c>
      <c r="J16" s="44">
        <f t="shared" si="1"/>
        <v>0</v>
      </c>
    </row>
    <row r="17" spans="1:10" s="8" customFormat="1" ht="17.100000000000001" customHeight="1">
      <c r="A17" s="42">
        <v>12</v>
      </c>
      <c r="B17" s="64"/>
      <c r="C17" s="32" t="s">
        <v>122</v>
      </c>
      <c r="D17" s="18">
        <v>1</v>
      </c>
      <c r="E17" s="19" t="s">
        <v>15</v>
      </c>
      <c r="F17" s="19" t="s">
        <v>15</v>
      </c>
      <c r="G17" s="17">
        <v>0</v>
      </c>
      <c r="H17" s="19">
        <f>D17*G17</f>
        <v>0</v>
      </c>
      <c r="I17" s="20">
        <f t="shared" si="2"/>
        <v>0</v>
      </c>
      <c r="J17" s="44">
        <f t="shared" si="1"/>
        <v>0</v>
      </c>
    </row>
    <row r="18" spans="1:10" s="8" customFormat="1" ht="17.100000000000001" customHeight="1">
      <c r="A18" s="42">
        <v>13</v>
      </c>
      <c r="B18" s="61" t="s">
        <v>20</v>
      </c>
      <c r="C18" s="31" t="s">
        <v>21</v>
      </c>
      <c r="D18" s="15">
        <v>1</v>
      </c>
      <c r="E18" s="16" t="s">
        <v>15</v>
      </c>
      <c r="F18" s="16" t="s">
        <v>15</v>
      </c>
      <c r="G18" s="17">
        <v>0</v>
      </c>
      <c r="H18" s="16">
        <f>D18*G18</f>
        <v>0</v>
      </c>
      <c r="I18" s="23">
        <f t="shared" si="2"/>
        <v>0</v>
      </c>
      <c r="J18" s="43">
        <f t="shared" si="1"/>
        <v>0</v>
      </c>
    </row>
    <row r="19" spans="1:10" s="8" customFormat="1" ht="17.100000000000001" customHeight="1">
      <c r="A19" s="42">
        <v>14</v>
      </c>
      <c r="B19" s="64" t="s">
        <v>22</v>
      </c>
      <c r="C19" s="49" t="s">
        <v>73</v>
      </c>
      <c r="D19" s="18">
        <v>2</v>
      </c>
      <c r="E19" s="19" t="s">
        <v>15</v>
      </c>
      <c r="F19" s="19" t="s">
        <v>15</v>
      </c>
      <c r="G19" s="17">
        <v>0</v>
      </c>
      <c r="H19" s="19">
        <f t="shared" si="0"/>
        <v>0</v>
      </c>
      <c r="I19" s="20">
        <f t="shared" si="2"/>
        <v>0</v>
      </c>
      <c r="J19" s="44">
        <f t="shared" si="1"/>
        <v>0</v>
      </c>
    </row>
    <row r="20" spans="1:10" s="8" customFormat="1" ht="17.100000000000001" customHeight="1">
      <c r="A20" s="42">
        <v>15</v>
      </c>
      <c r="B20" s="65"/>
      <c r="C20" s="32" t="s">
        <v>76</v>
      </c>
      <c r="D20" s="18">
        <v>7</v>
      </c>
      <c r="E20" s="19" t="s">
        <v>15</v>
      </c>
      <c r="F20" s="19" t="s">
        <v>15</v>
      </c>
      <c r="G20" s="17">
        <v>0</v>
      </c>
      <c r="H20" s="19">
        <f t="shared" si="0"/>
        <v>0</v>
      </c>
      <c r="I20" s="20">
        <f t="shared" si="2"/>
        <v>0</v>
      </c>
      <c r="J20" s="44">
        <f t="shared" si="1"/>
        <v>0</v>
      </c>
    </row>
    <row r="21" spans="1:10" s="8" customFormat="1" ht="17.100000000000001" customHeight="1">
      <c r="A21" s="42">
        <v>16</v>
      </c>
      <c r="B21" s="68" t="s">
        <v>23</v>
      </c>
      <c r="C21" s="31" t="s">
        <v>138</v>
      </c>
      <c r="D21" s="15">
        <v>2</v>
      </c>
      <c r="E21" s="16" t="s">
        <v>15</v>
      </c>
      <c r="F21" s="16" t="s">
        <v>15</v>
      </c>
      <c r="G21" s="17">
        <v>0</v>
      </c>
      <c r="H21" s="16">
        <f t="shared" si="0"/>
        <v>0</v>
      </c>
      <c r="I21" s="23">
        <f t="shared" si="2"/>
        <v>0</v>
      </c>
      <c r="J21" s="43">
        <f t="shared" si="1"/>
        <v>0</v>
      </c>
    </row>
    <row r="22" spans="1:10" s="8" customFormat="1" ht="17.100000000000001" customHeight="1">
      <c r="A22" s="42">
        <v>17</v>
      </c>
      <c r="B22" s="67"/>
      <c r="C22" s="31" t="s">
        <v>76</v>
      </c>
      <c r="D22" s="15">
        <v>8</v>
      </c>
      <c r="E22" s="16" t="s">
        <v>15</v>
      </c>
      <c r="F22" s="16" t="s">
        <v>15</v>
      </c>
      <c r="G22" s="17">
        <v>0</v>
      </c>
      <c r="H22" s="16">
        <f t="shared" si="0"/>
        <v>0</v>
      </c>
      <c r="I22" s="23">
        <f t="shared" si="2"/>
        <v>0</v>
      </c>
      <c r="J22" s="43">
        <f t="shared" si="1"/>
        <v>0</v>
      </c>
    </row>
    <row r="23" spans="1:10" s="8" customFormat="1" ht="17.100000000000001" customHeight="1">
      <c r="A23" s="42">
        <v>18</v>
      </c>
      <c r="B23" s="64" t="s">
        <v>24</v>
      </c>
      <c r="C23" s="32" t="s">
        <v>74</v>
      </c>
      <c r="D23" s="18">
        <v>24</v>
      </c>
      <c r="E23" s="19" t="s">
        <v>15</v>
      </c>
      <c r="F23" s="19" t="s">
        <v>15</v>
      </c>
      <c r="G23" s="17">
        <v>0</v>
      </c>
      <c r="H23" s="19">
        <f t="shared" si="0"/>
        <v>0</v>
      </c>
      <c r="I23" s="20">
        <f t="shared" si="2"/>
        <v>0</v>
      </c>
      <c r="J23" s="44">
        <f t="shared" si="1"/>
        <v>0</v>
      </c>
    </row>
    <row r="24" spans="1:10" s="8" customFormat="1" ht="17.100000000000001" customHeight="1">
      <c r="A24" s="42">
        <v>19</v>
      </c>
      <c r="B24" s="76"/>
      <c r="C24" s="32" t="s">
        <v>19</v>
      </c>
      <c r="D24" s="18">
        <v>10</v>
      </c>
      <c r="E24" s="19" t="s">
        <v>15</v>
      </c>
      <c r="F24" s="19" t="s">
        <v>15</v>
      </c>
      <c r="G24" s="17">
        <v>0</v>
      </c>
      <c r="H24" s="19">
        <f t="shared" si="0"/>
        <v>0</v>
      </c>
      <c r="I24" s="20">
        <f t="shared" si="2"/>
        <v>0</v>
      </c>
      <c r="J24" s="44">
        <f t="shared" si="1"/>
        <v>0</v>
      </c>
    </row>
    <row r="25" spans="1:10" s="8" customFormat="1" ht="17.100000000000001" customHeight="1">
      <c r="A25" s="42">
        <v>20</v>
      </c>
      <c r="B25" s="76"/>
      <c r="C25" s="32" t="s">
        <v>77</v>
      </c>
      <c r="D25" s="18">
        <v>10</v>
      </c>
      <c r="E25" s="19" t="s">
        <v>15</v>
      </c>
      <c r="F25" s="19" t="s">
        <v>15</v>
      </c>
      <c r="G25" s="17">
        <v>0</v>
      </c>
      <c r="H25" s="19">
        <f t="shared" si="0"/>
        <v>0</v>
      </c>
      <c r="I25" s="20">
        <f t="shared" si="2"/>
        <v>0</v>
      </c>
      <c r="J25" s="44">
        <f t="shared" si="1"/>
        <v>0</v>
      </c>
    </row>
    <row r="26" spans="1:10" s="8" customFormat="1" ht="17.100000000000001" customHeight="1">
      <c r="A26" s="42">
        <v>21</v>
      </c>
      <c r="B26" s="68" t="s">
        <v>25</v>
      </c>
      <c r="C26" s="50" t="s">
        <v>138</v>
      </c>
      <c r="D26" s="15">
        <v>3</v>
      </c>
      <c r="E26" s="16" t="s">
        <v>15</v>
      </c>
      <c r="F26" s="16" t="s">
        <v>15</v>
      </c>
      <c r="G26" s="17">
        <v>0</v>
      </c>
      <c r="H26" s="16">
        <f t="shared" si="0"/>
        <v>0</v>
      </c>
      <c r="I26" s="23">
        <f t="shared" si="2"/>
        <v>0</v>
      </c>
      <c r="J26" s="43">
        <f t="shared" si="1"/>
        <v>0</v>
      </c>
    </row>
    <row r="27" spans="1:10" s="8" customFormat="1" ht="17.100000000000001" customHeight="1">
      <c r="A27" s="42">
        <v>22</v>
      </c>
      <c r="B27" s="67"/>
      <c r="C27" s="31" t="s">
        <v>78</v>
      </c>
      <c r="D27" s="15">
        <v>17</v>
      </c>
      <c r="E27" s="16" t="s">
        <v>15</v>
      </c>
      <c r="F27" s="16" t="s">
        <v>15</v>
      </c>
      <c r="G27" s="17">
        <v>0</v>
      </c>
      <c r="H27" s="16">
        <f t="shared" si="0"/>
        <v>0</v>
      </c>
      <c r="I27" s="23">
        <f t="shared" si="2"/>
        <v>0</v>
      </c>
      <c r="J27" s="43">
        <f t="shared" si="1"/>
        <v>0</v>
      </c>
    </row>
    <row r="28" spans="1:10" s="8" customFormat="1" ht="17.100000000000001" customHeight="1">
      <c r="A28" s="42">
        <v>23</v>
      </c>
      <c r="B28" s="64" t="s">
        <v>26</v>
      </c>
      <c r="C28" s="32" t="s">
        <v>138</v>
      </c>
      <c r="D28" s="18">
        <v>3</v>
      </c>
      <c r="E28" s="19" t="s">
        <v>15</v>
      </c>
      <c r="F28" s="19" t="s">
        <v>15</v>
      </c>
      <c r="G28" s="17">
        <v>0</v>
      </c>
      <c r="H28" s="19">
        <f t="shared" si="0"/>
        <v>0</v>
      </c>
      <c r="I28" s="20">
        <f t="shared" si="2"/>
        <v>0</v>
      </c>
      <c r="J28" s="44">
        <f t="shared" si="1"/>
        <v>0</v>
      </c>
    </row>
    <row r="29" spans="1:10" s="8" customFormat="1" ht="17.100000000000001" customHeight="1">
      <c r="A29" s="42">
        <v>24</v>
      </c>
      <c r="B29" s="65"/>
      <c r="C29" s="32" t="s">
        <v>79</v>
      </c>
      <c r="D29" s="18">
        <v>8</v>
      </c>
      <c r="E29" s="19" t="s">
        <v>15</v>
      </c>
      <c r="F29" s="19" t="s">
        <v>15</v>
      </c>
      <c r="G29" s="17">
        <v>0</v>
      </c>
      <c r="H29" s="19">
        <f t="shared" si="0"/>
        <v>0</v>
      </c>
      <c r="I29" s="20">
        <f t="shared" si="2"/>
        <v>0</v>
      </c>
      <c r="J29" s="44">
        <f t="shared" si="1"/>
        <v>0</v>
      </c>
    </row>
    <row r="30" spans="1:10" s="8" customFormat="1" ht="17.100000000000001" customHeight="1">
      <c r="A30" s="42">
        <v>25</v>
      </c>
      <c r="B30" s="61" t="s">
        <v>29</v>
      </c>
      <c r="C30" s="31" t="s">
        <v>30</v>
      </c>
      <c r="D30" s="15">
        <v>1</v>
      </c>
      <c r="E30" s="16" t="s">
        <v>15</v>
      </c>
      <c r="F30" s="16" t="s">
        <v>15</v>
      </c>
      <c r="G30" s="17">
        <v>0</v>
      </c>
      <c r="H30" s="16">
        <f t="shared" si="0"/>
        <v>0</v>
      </c>
      <c r="I30" s="23">
        <f t="shared" si="2"/>
        <v>0</v>
      </c>
      <c r="J30" s="43">
        <f t="shared" si="1"/>
        <v>0</v>
      </c>
    </row>
    <row r="31" spans="1:10" s="8" customFormat="1" ht="17.100000000000001" customHeight="1">
      <c r="A31" s="42">
        <v>26</v>
      </c>
      <c r="B31" s="57" t="s">
        <v>123</v>
      </c>
      <c r="C31" s="32" t="s">
        <v>31</v>
      </c>
      <c r="D31" s="18">
        <v>1</v>
      </c>
      <c r="E31" s="19" t="s">
        <v>15</v>
      </c>
      <c r="F31" s="19" t="s">
        <v>15</v>
      </c>
      <c r="G31" s="17">
        <v>0</v>
      </c>
      <c r="H31" s="19">
        <f>D31*G31</f>
        <v>0</v>
      </c>
      <c r="I31" s="20">
        <f>H31</f>
        <v>0</v>
      </c>
      <c r="J31" s="44">
        <f>I31*1.23</f>
        <v>0</v>
      </c>
    </row>
    <row r="32" spans="1:10" s="8" customFormat="1" ht="17.100000000000001" customHeight="1">
      <c r="A32" s="42">
        <v>27</v>
      </c>
      <c r="B32" s="68" t="s">
        <v>27</v>
      </c>
      <c r="C32" s="31" t="s">
        <v>28</v>
      </c>
      <c r="D32" s="15">
        <v>1</v>
      </c>
      <c r="E32" s="16" t="s">
        <v>15</v>
      </c>
      <c r="F32" s="16" t="s">
        <v>15</v>
      </c>
      <c r="G32" s="17">
        <v>0</v>
      </c>
      <c r="H32" s="16">
        <f>D32*G32</f>
        <v>0</v>
      </c>
      <c r="I32" s="23">
        <f>H32</f>
        <v>0</v>
      </c>
      <c r="J32" s="43">
        <f>I32*1.23</f>
        <v>0</v>
      </c>
    </row>
    <row r="33" spans="1:10" s="8" customFormat="1" ht="17.100000000000001" customHeight="1">
      <c r="A33" s="42">
        <v>28</v>
      </c>
      <c r="B33" s="68"/>
      <c r="C33" s="31" t="s">
        <v>80</v>
      </c>
      <c r="D33" s="15">
        <v>10</v>
      </c>
      <c r="E33" s="16" t="s">
        <v>15</v>
      </c>
      <c r="F33" s="16" t="s">
        <v>15</v>
      </c>
      <c r="G33" s="17">
        <v>0</v>
      </c>
      <c r="H33" s="16">
        <f>D33*G33</f>
        <v>0</v>
      </c>
      <c r="I33" s="23">
        <f>H33</f>
        <v>0</v>
      </c>
      <c r="J33" s="43">
        <f>I33*1.23</f>
        <v>0</v>
      </c>
    </row>
    <row r="34" spans="1:10" s="8" customFormat="1" ht="17.100000000000001" customHeight="1">
      <c r="A34" s="42">
        <v>29</v>
      </c>
      <c r="B34" s="64" t="s">
        <v>32</v>
      </c>
      <c r="C34" s="32" t="s">
        <v>19</v>
      </c>
      <c r="D34" s="18">
        <v>15</v>
      </c>
      <c r="E34" s="19" t="s">
        <v>15</v>
      </c>
      <c r="F34" s="19" t="s">
        <v>15</v>
      </c>
      <c r="G34" s="17">
        <v>0</v>
      </c>
      <c r="H34" s="19">
        <f t="shared" si="0"/>
        <v>0</v>
      </c>
      <c r="I34" s="20">
        <f t="shared" ref="I34:I74" si="3">H34</f>
        <v>0</v>
      </c>
      <c r="J34" s="44">
        <f t="shared" si="1"/>
        <v>0</v>
      </c>
    </row>
    <row r="35" spans="1:10" s="8" customFormat="1" ht="17.100000000000001" customHeight="1">
      <c r="A35" s="42">
        <v>30</v>
      </c>
      <c r="B35" s="64"/>
      <c r="C35" s="32" t="s">
        <v>80</v>
      </c>
      <c r="D35" s="18">
        <v>15</v>
      </c>
      <c r="E35" s="19" t="s">
        <v>15</v>
      </c>
      <c r="F35" s="19" t="s">
        <v>15</v>
      </c>
      <c r="G35" s="17">
        <v>0</v>
      </c>
      <c r="H35" s="19">
        <f t="shared" si="0"/>
        <v>0</v>
      </c>
      <c r="I35" s="20">
        <f t="shared" si="3"/>
        <v>0</v>
      </c>
      <c r="J35" s="44">
        <f t="shared" si="1"/>
        <v>0</v>
      </c>
    </row>
    <row r="36" spans="1:10" s="8" customFormat="1" ht="17.100000000000001" customHeight="1">
      <c r="A36" s="42">
        <v>31</v>
      </c>
      <c r="B36" s="76"/>
      <c r="C36" s="32" t="s">
        <v>81</v>
      </c>
      <c r="D36" s="18">
        <v>4</v>
      </c>
      <c r="E36" s="19" t="s">
        <v>15</v>
      </c>
      <c r="F36" s="19" t="s">
        <v>15</v>
      </c>
      <c r="G36" s="17">
        <v>0</v>
      </c>
      <c r="H36" s="19">
        <f t="shared" si="0"/>
        <v>0</v>
      </c>
      <c r="I36" s="20">
        <f t="shared" si="3"/>
        <v>0</v>
      </c>
      <c r="J36" s="44">
        <f t="shared" si="1"/>
        <v>0</v>
      </c>
    </row>
    <row r="37" spans="1:10" s="8" customFormat="1" ht="17.100000000000001" customHeight="1">
      <c r="A37" s="42">
        <v>32</v>
      </c>
      <c r="B37" s="61" t="s">
        <v>126</v>
      </c>
      <c r="C37" s="31" t="s">
        <v>74</v>
      </c>
      <c r="D37" s="15">
        <v>4</v>
      </c>
      <c r="E37" s="16" t="s">
        <v>15</v>
      </c>
      <c r="F37" s="16" t="s">
        <v>15</v>
      </c>
      <c r="G37" s="17">
        <v>0</v>
      </c>
      <c r="H37" s="16">
        <f t="shared" si="0"/>
        <v>0</v>
      </c>
      <c r="I37" s="23">
        <f t="shared" si="3"/>
        <v>0</v>
      </c>
      <c r="J37" s="43">
        <f t="shared" si="1"/>
        <v>0</v>
      </c>
    </row>
    <row r="38" spans="1:10" s="8" customFormat="1" ht="17.100000000000001" customHeight="1">
      <c r="A38" s="42">
        <v>33</v>
      </c>
      <c r="B38" s="57" t="s">
        <v>127</v>
      </c>
      <c r="C38" s="32" t="s">
        <v>79</v>
      </c>
      <c r="D38" s="18">
        <v>4</v>
      </c>
      <c r="E38" s="19" t="s">
        <v>15</v>
      </c>
      <c r="F38" s="19" t="s">
        <v>15</v>
      </c>
      <c r="G38" s="17">
        <v>0</v>
      </c>
      <c r="H38" s="19">
        <f t="shared" si="0"/>
        <v>0</v>
      </c>
      <c r="I38" s="20">
        <f t="shared" si="3"/>
        <v>0</v>
      </c>
      <c r="J38" s="44">
        <f t="shared" si="1"/>
        <v>0</v>
      </c>
    </row>
    <row r="39" spans="1:10" s="8" customFormat="1" ht="30.75" customHeight="1">
      <c r="A39" s="42">
        <v>34</v>
      </c>
      <c r="B39" s="61" t="s">
        <v>141</v>
      </c>
      <c r="C39" s="31" t="s">
        <v>140</v>
      </c>
      <c r="D39" s="15">
        <v>4</v>
      </c>
      <c r="E39" s="16" t="s">
        <v>15</v>
      </c>
      <c r="F39" s="16" t="s">
        <v>15</v>
      </c>
      <c r="G39" s="17">
        <v>0</v>
      </c>
      <c r="H39" s="16">
        <f t="shared" si="0"/>
        <v>0</v>
      </c>
      <c r="I39" s="16">
        <f t="shared" si="3"/>
        <v>0</v>
      </c>
      <c r="J39" s="45">
        <f t="shared" si="1"/>
        <v>0</v>
      </c>
    </row>
    <row r="40" spans="1:10" s="8" customFormat="1" ht="17.100000000000001" customHeight="1">
      <c r="A40" s="42">
        <v>35</v>
      </c>
      <c r="B40" s="64" t="s">
        <v>33</v>
      </c>
      <c r="C40" s="32" t="s">
        <v>71</v>
      </c>
      <c r="D40" s="18">
        <v>2</v>
      </c>
      <c r="E40" s="19" t="s">
        <v>15</v>
      </c>
      <c r="F40" s="19" t="s">
        <v>15</v>
      </c>
      <c r="G40" s="17">
        <v>0</v>
      </c>
      <c r="H40" s="19">
        <f t="shared" si="0"/>
        <v>0</v>
      </c>
      <c r="I40" s="20">
        <f t="shared" si="3"/>
        <v>0</v>
      </c>
      <c r="J40" s="44">
        <f t="shared" si="1"/>
        <v>0</v>
      </c>
    </row>
    <row r="41" spans="1:10" s="8" customFormat="1" ht="17.100000000000001" customHeight="1">
      <c r="A41" s="42">
        <v>36</v>
      </c>
      <c r="B41" s="65"/>
      <c r="C41" s="32" t="s">
        <v>82</v>
      </c>
      <c r="D41" s="18">
        <v>8</v>
      </c>
      <c r="E41" s="19" t="s">
        <v>15</v>
      </c>
      <c r="F41" s="19" t="s">
        <v>15</v>
      </c>
      <c r="G41" s="17">
        <v>0</v>
      </c>
      <c r="H41" s="19">
        <f t="shared" si="0"/>
        <v>0</v>
      </c>
      <c r="I41" s="20">
        <f t="shared" si="3"/>
        <v>0</v>
      </c>
      <c r="J41" s="44">
        <f t="shared" si="1"/>
        <v>0</v>
      </c>
    </row>
    <row r="42" spans="1:10" s="8" customFormat="1" ht="17.100000000000001" customHeight="1">
      <c r="A42" s="42">
        <v>37</v>
      </c>
      <c r="B42" s="72" t="s">
        <v>34</v>
      </c>
      <c r="C42" s="50" t="s">
        <v>145</v>
      </c>
      <c r="D42" s="15">
        <v>1</v>
      </c>
      <c r="E42" s="16" t="s">
        <v>15</v>
      </c>
      <c r="F42" s="16" t="s">
        <v>15</v>
      </c>
      <c r="G42" s="17">
        <v>0</v>
      </c>
      <c r="H42" s="16">
        <f t="shared" si="0"/>
        <v>0</v>
      </c>
      <c r="I42" s="23">
        <f t="shared" si="3"/>
        <v>0</v>
      </c>
      <c r="J42" s="43">
        <f t="shared" si="1"/>
        <v>0</v>
      </c>
    </row>
    <row r="43" spans="1:10" s="8" customFormat="1" ht="17.100000000000001" customHeight="1">
      <c r="A43" s="42">
        <v>38</v>
      </c>
      <c r="B43" s="73"/>
      <c r="C43" s="31" t="s">
        <v>83</v>
      </c>
      <c r="D43" s="15">
        <v>5</v>
      </c>
      <c r="E43" s="16" t="s">
        <v>15</v>
      </c>
      <c r="F43" s="16" t="s">
        <v>15</v>
      </c>
      <c r="G43" s="17">
        <v>0</v>
      </c>
      <c r="H43" s="16">
        <f t="shared" si="0"/>
        <v>0</v>
      </c>
      <c r="I43" s="23">
        <f t="shared" si="3"/>
        <v>0</v>
      </c>
      <c r="J43" s="43">
        <f t="shared" si="1"/>
        <v>0</v>
      </c>
    </row>
    <row r="44" spans="1:10" s="8" customFormat="1" ht="17.100000000000001" customHeight="1">
      <c r="A44" s="42">
        <v>39</v>
      </c>
      <c r="B44" s="73"/>
      <c r="C44" s="31" t="s">
        <v>84</v>
      </c>
      <c r="D44" s="15">
        <v>5</v>
      </c>
      <c r="E44" s="16" t="s">
        <v>15</v>
      </c>
      <c r="F44" s="16" t="s">
        <v>15</v>
      </c>
      <c r="G44" s="17">
        <v>0</v>
      </c>
      <c r="H44" s="16">
        <f t="shared" si="0"/>
        <v>0</v>
      </c>
      <c r="I44" s="23">
        <f t="shared" si="3"/>
        <v>0</v>
      </c>
      <c r="J44" s="43">
        <f t="shared" si="1"/>
        <v>0</v>
      </c>
    </row>
    <row r="45" spans="1:10" s="8" customFormat="1" ht="17.100000000000001" customHeight="1">
      <c r="A45" s="42">
        <v>40</v>
      </c>
      <c r="B45" s="73"/>
      <c r="C45" s="31" t="s">
        <v>85</v>
      </c>
      <c r="D45" s="15">
        <v>2</v>
      </c>
      <c r="E45" s="16" t="s">
        <v>15</v>
      </c>
      <c r="F45" s="16" t="s">
        <v>15</v>
      </c>
      <c r="G45" s="17">
        <v>0</v>
      </c>
      <c r="H45" s="16">
        <f>D45*G45</f>
        <v>0</v>
      </c>
      <c r="I45" s="23">
        <f t="shared" si="3"/>
        <v>0</v>
      </c>
      <c r="J45" s="43">
        <f t="shared" si="1"/>
        <v>0</v>
      </c>
    </row>
    <row r="46" spans="1:10" s="8" customFormat="1" ht="17.100000000000001" customHeight="1">
      <c r="A46" s="42">
        <v>41</v>
      </c>
      <c r="B46" s="74"/>
      <c r="C46" s="31" t="s">
        <v>85</v>
      </c>
      <c r="D46" s="15">
        <v>2</v>
      </c>
      <c r="E46" s="16" t="s">
        <v>15</v>
      </c>
      <c r="F46" s="16" t="s">
        <v>15</v>
      </c>
      <c r="G46" s="17">
        <v>0</v>
      </c>
      <c r="H46" s="16">
        <f>D46*G46</f>
        <v>0</v>
      </c>
      <c r="I46" s="23">
        <f t="shared" si="3"/>
        <v>0</v>
      </c>
      <c r="J46" s="43">
        <f t="shared" si="1"/>
        <v>0</v>
      </c>
    </row>
    <row r="47" spans="1:10" s="8" customFormat="1" ht="17.100000000000001" customHeight="1">
      <c r="A47" s="42">
        <v>42</v>
      </c>
      <c r="B47" s="64" t="s">
        <v>35</v>
      </c>
      <c r="C47" s="32" t="s">
        <v>83</v>
      </c>
      <c r="D47" s="18">
        <v>6</v>
      </c>
      <c r="E47" s="19" t="s">
        <v>15</v>
      </c>
      <c r="F47" s="19" t="s">
        <v>15</v>
      </c>
      <c r="G47" s="17">
        <v>0</v>
      </c>
      <c r="H47" s="19">
        <f t="shared" ref="H47:H101" si="4">D47*G47</f>
        <v>0</v>
      </c>
      <c r="I47" s="20">
        <f t="shared" si="3"/>
        <v>0</v>
      </c>
      <c r="J47" s="44">
        <f t="shared" si="1"/>
        <v>0</v>
      </c>
    </row>
    <row r="48" spans="1:10" s="8" customFormat="1" ht="17.100000000000001" customHeight="1">
      <c r="A48" s="42">
        <v>43</v>
      </c>
      <c r="B48" s="65"/>
      <c r="C48" s="32" t="s">
        <v>84</v>
      </c>
      <c r="D48" s="18">
        <v>6</v>
      </c>
      <c r="E48" s="19" t="s">
        <v>15</v>
      </c>
      <c r="F48" s="19" t="s">
        <v>15</v>
      </c>
      <c r="G48" s="17">
        <v>0</v>
      </c>
      <c r="H48" s="19">
        <f t="shared" si="4"/>
        <v>0</v>
      </c>
      <c r="I48" s="20">
        <f t="shared" si="3"/>
        <v>0</v>
      </c>
      <c r="J48" s="44">
        <f t="shared" si="1"/>
        <v>0</v>
      </c>
    </row>
    <row r="49" spans="1:10" s="8" customFormat="1" ht="17.100000000000001" customHeight="1">
      <c r="A49" s="42">
        <v>44</v>
      </c>
      <c r="B49" s="68" t="s">
        <v>36</v>
      </c>
      <c r="C49" s="31" t="s">
        <v>83</v>
      </c>
      <c r="D49" s="15">
        <v>4</v>
      </c>
      <c r="E49" s="16" t="s">
        <v>15</v>
      </c>
      <c r="F49" s="16" t="s">
        <v>15</v>
      </c>
      <c r="G49" s="17">
        <v>0</v>
      </c>
      <c r="H49" s="16">
        <f t="shared" si="4"/>
        <v>0</v>
      </c>
      <c r="I49" s="23">
        <f t="shared" si="3"/>
        <v>0</v>
      </c>
      <c r="J49" s="43">
        <f t="shared" si="1"/>
        <v>0</v>
      </c>
    </row>
    <row r="50" spans="1:10" s="8" customFormat="1" ht="17.100000000000001" customHeight="1">
      <c r="A50" s="42">
        <v>45</v>
      </c>
      <c r="B50" s="67"/>
      <c r="C50" s="31" t="s">
        <v>84</v>
      </c>
      <c r="D50" s="15">
        <v>4</v>
      </c>
      <c r="E50" s="16" t="s">
        <v>15</v>
      </c>
      <c r="F50" s="16" t="s">
        <v>15</v>
      </c>
      <c r="G50" s="17">
        <v>0</v>
      </c>
      <c r="H50" s="16">
        <f t="shared" si="4"/>
        <v>0</v>
      </c>
      <c r="I50" s="23">
        <f t="shared" si="3"/>
        <v>0</v>
      </c>
      <c r="J50" s="43">
        <f t="shared" si="1"/>
        <v>0</v>
      </c>
    </row>
    <row r="51" spans="1:10" s="8" customFormat="1" ht="17.100000000000001" customHeight="1">
      <c r="A51" s="42">
        <v>46</v>
      </c>
      <c r="B51" s="64" t="s">
        <v>37</v>
      </c>
      <c r="C51" s="32" t="s">
        <v>86</v>
      </c>
      <c r="D51" s="18">
        <v>4</v>
      </c>
      <c r="E51" s="19" t="s">
        <v>15</v>
      </c>
      <c r="F51" s="19" t="s">
        <v>15</v>
      </c>
      <c r="G51" s="17">
        <v>0</v>
      </c>
      <c r="H51" s="19">
        <f t="shared" si="4"/>
        <v>0</v>
      </c>
      <c r="I51" s="20">
        <f t="shared" si="3"/>
        <v>0</v>
      </c>
      <c r="J51" s="44">
        <f t="shared" si="1"/>
        <v>0</v>
      </c>
    </row>
    <row r="52" spans="1:10" s="8" customFormat="1" ht="17.100000000000001" customHeight="1">
      <c r="A52" s="42">
        <v>47</v>
      </c>
      <c r="B52" s="65"/>
      <c r="C52" s="32" t="s">
        <v>84</v>
      </c>
      <c r="D52" s="18">
        <v>4</v>
      </c>
      <c r="E52" s="19" t="s">
        <v>15</v>
      </c>
      <c r="F52" s="19" t="s">
        <v>15</v>
      </c>
      <c r="G52" s="17">
        <v>0</v>
      </c>
      <c r="H52" s="19">
        <f t="shared" si="4"/>
        <v>0</v>
      </c>
      <c r="I52" s="20">
        <f t="shared" si="3"/>
        <v>0</v>
      </c>
      <c r="J52" s="44">
        <f t="shared" si="1"/>
        <v>0</v>
      </c>
    </row>
    <row r="53" spans="1:10" s="8" customFormat="1" ht="17.100000000000001" customHeight="1">
      <c r="A53" s="42">
        <v>48</v>
      </c>
      <c r="B53" s="68" t="s">
        <v>128</v>
      </c>
      <c r="C53" s="31" t="s">
        <v>102</v>
      </c>
      <c r="D53" s="15">
        <v>12</v>
      </c>
      <c r="E53" s="16" t="s">
        <v>15</v>
      </c>
      <c r="F53" s="16" t="s">
        <v>15</v>
      </c>
      <c r="G53" s="17">
        <v>0</v>
      </c>
      <c r="H53" s="16">
        <f t="shared" si="4"/>
        <v>0</v>
      </c>
      <c r="I53" s="23">
        <f t="shared" si="3"/>
        <v>0</v>
      </c>
      <c r="J53" s="43">
        <f t="shared" si="1"/>
        <v>0</v>
      </c>
    </row>
    <row r="54" spans="1:10" s="8" customFormat="1" ht="17.100000000000001" customHeight="1">
      <c r="A54" s="42">
        <v>49</v>
      </c>
      <c r="B54" s="67"/>
      <c r="C54" s="31" t="s">
        <v>101</v>
      </c>
      <c r="D54" s="15">
        <v>12</v>
      </c>
      <c r="E54" s="16" t="s">
        <v>15</v>
      </c>
      <c r="F54" s="16" t="s">
        <v>15</v>
      </c>
      <c r="G54" s="17">
        <v>0</v>
      </c>
      <c r="H54" s="16">
        <f t="shared" si="4"/>
        <v>0</v>
      </c>
      <c r="I54" s="23">
        <f t="shared" si="3"/>
        <v>0</v>
      </c>
      <c r="J54" s="43">
        <f t="shared" si="1"/>
        <v>0</v>
      </c>
    </row>
    <row r="55" spans="1:10" s="8" customFormat="1" ht="17.100000000000001" customHeight="1">
      <c r="A55" s="42">
        <v>50</v>
      </c>
      <c r="B55" s="64" t="s">
        <v>38</v>
      </c>
      <c r="C55" s="32" t="s">
        <v>100</v>
      </c>
      <c r="D55" s="18">
        <v>27</v>
      </c>
      <c r="E55" s="19" t="s">
        <v>15</v>
      </c>
      <c r="F55" s="19" t="s">
        <v>15</v>
      </c>
      <c r="G55" s="17">
        <v>0</v>
      </c>
      <c r="H55" s="19">
        <f t="shared" si="4"/>
        <v>0</v>
      </c>
      <c r="I55" s="20">
        <f t="shared" si="3"/>
        <v>0</v>
      </c>
      <c r="J55" s="44">
        <f t="shared" si="1"/>
        <v>0</v>
      </c>
    </row>
    <row r="56" spans="1:10" s="8" customFormat="1" ht="17.100000000000001" customHeight="1">
      <c r="A56" s="42">
        <v>51</v>
      </c>
      <c r="B56" s="65"/>
      <c r="C56" s="32" t="s">
        <v>99</v>
      </c>
      <c r="D56" s="18">
        <v>27</v>
      </c>
      <c r="E56" s="19" t="s">
        <v>15</v>
      </c>
      <c r="F56" s="19" t="s">
        <v>15</v>
      </c>
      <c r="G56" s="17">
        <v>0</v>
      </c>
      <c r="H56" s="19">
        <f t="shared" si="4"/>
        <v>0</v>
      </c>
      <c r="I56" s="20">
        <f t="shared" si="3"/>
        <v>0</v>
      </c>
      <c r="J56" s="44">
        <f t="shared" si="1"/>
        <v>0</v>
      </c>
    </row>
    <row r="57" spans="1:10" s="14" customFormat="1" ht="17.100000000000001" customHeight="1">
      <c r="A57" s="42">
        <v>52</v>
      </c>
      <c r="B57" s="33" t="s">
        <v>131</v>
      </c>
      <c r="C57" s="34" t="s">
        <v>81</v>
      </c>
      <c r="D57" s="21">
        <v>21</v>
      </c>
      <c r="E57" s="22" t="s">
        <v>15</v>
      </c>
      <c r="F57" s="22" t="s">
        <v>15</v>
      </c>
      <c r="G57" s="17">
        <v>0</v>
      </c>
      <c r="H57" s="22">
        <f t="shared" si="4"/>
        <v>0</v>
      </c>
      <c r="I57" s="25">
        <f t="shared" si="3"/>
        <v>0</v>
      </c>
      <c r="J57" s="46">
        <f t="shared" si="1"/>
        <v>0</v>
      </c>
    </row>
    <row r="58" spans="1:10" s="14" customFormat="1" ht="17.100000000000001" customHeight="1">
      <c r="A58" s="42">
        <v>53</v>
      </c>
      <c r="B58" s="57" t="s">
        <v>130</v>
      </c>
      <c r="C58" s="32" t="s">
        <v>81</v>
      </c>
      <c r="D58" s="18">
        <v>3</v>
      </c>
      <c r="E58" s="19" t="s">
        <v>15</v>
      </c>
      <c r="F58" s="19" t="s">
        <v>15</v>
      </c>
      <c r="G58" s="17">
        <v>0</v>
      </c>
      <c r="H58" s="19">
        <f t="shared" ref="H58" si="5">D58*G58</f>
        <v>0</v>
      </c>
      <c r="I58" s="20">
        <f t="shared" ref="I58" si="6">H58</f>
        <v>0</v>
      </c>
      <c r="J58" s="44">
        <f t="shared" ref="J58" si="7">I58*1.23</f>
        <v>0</v>
      </c>
    </row>
    <row r="59" spans="1:10" s="8" customFormat="1" ht="17.100000000000001" customHeight="1">
      <c r="A59" s="42">
        <v>54</v>
      </c>
      <c r="B59" s="66" t="s">
        <v>129</v>
      </c>
      <c r="C59" s="31" t="s">
        <v>87</v>
      </c>
      <c r="D59" s="15">
        <v>25</v>
      </c>
      <c r="E59" s="16" t="s">
        <v>15</v>
      </c>
      <c r="F59" s="16" t="s">
        <v>15</v>
      </c>
      <c r="G59" s="17">
        <v>0</v>
      </c>
      <c r="H59" s="16">
        <f t="shared" si="4"/>
        <v>0</v>
      </c>
      <c r="I59" s="23">
        <f t="shared" si="3"/>
        <v>0</v>
      </c>
      <c r="J59" s="43">
        <f t="shared" si="1"/>
        <v>0</v>
      </c>
    </row>
    <row r="60" spans="1:10" s="8" customFormat="1" ht="17.100000000000001" customHeight="1">
      <c r="A60" s="42">
        <v>55</v>
      </c>
      <c r="B60" s="67"/>
      <c r="C60" s="31" t="s">
        <v>88</v>
      </c>
      <c r="D60" s="15">
        <v>4</v>
      </c>
      <c r="E60" s="16" t="s">
        <v>15</v>
      </c>
      <c r="F60" s="16" t="s">
        <v>15</v>
      </c>
      <c r="G60" s="17">
        <v>0</v>
      </c>
      <c r="H60" s="16">
        <f t="shared" si="4"/>
        <v>0</v>
      </c>
      <c r="I60" s="23">
        <f t="shared" si="3"/>
        <v>0</v>
      </c>
      <c r="J60" s="43">
        <f t="shared" si="1"/>
        <v>0</v>
      </c>
    </row>
    <row r="61" spans="1:10" s="8" customFormat="1" ht="17.100000000000001" customHeight="1">
      <c r="A61" s="42">
        <v>56</v>
      </c>
      <c r="B61" s="57" t="s">
        <v>124</v>
      </c>
      <c r="C61" s="32" t="s">
        <v>89</v>
      </c>
      <c r="D61" s="18">
        <v>12</v>
      </c>
      <c r="E61" s="19" t="s">
        <v>15</v>
      </c>
      <c r="F61" s="19" t="s">
        <v>15</v>
      </c>
      <c r="G61" s="17">
        <v>0</v>
      </c>
      <c r="H61" s="19">
        <f t="shared" si="4"/>
        <v>0</v>
      </c>
      <c r="I61" s="20">
        <f t="shared" si="3"/>
        <v>0</v>
      </c>
      <c r="J61" s="44">
        <f t="shared" si="1"/>
        <v>0</v>
      </c>
    </row>
    <row r="62" spans="1:10" s="8" customFormat="1" ht="17.100000000000001" customHeight="1">
      <c r="A62" s="42">
        <v>57</v>
      </c>
      <c r="B62" s="68" t="s">
        <v>55</v>
      </c>
      <c r="C62" s="31" t="s">
        <v>89</v>
      </c>
      <c r="D62" s="15">
        <v>21</v>
      </c>
      <c r="E62" s="16" t="s">
        <v>15</v>
      </c>
      <c r="F62" s="16" t="s">
        <v>15</v>
      </c>
      <c r="G62" s="17">
        <v>0</v>
      </c>
      <c r="H62" s="16">
        <f t="shared" si="4"/>
        <v>0</v>
      </c>
      <c r="I62" s="23">
        <f t="shared" si="3"/>
        <v>0</v>
      </c>
      <c r="J62" s="43">
        <f t="shared" si="1"/>
        <v>0</v>
      </c>
    </row>
    <row r="63" spans="1:10" s="8" customFormat="1" ht="17.100000000000001" customHeight="1">
      <c r="A63" s="42">
        <v>58</v>
      </c>
      <c r="B63" s="67"/>
      <c r="C63" s="31" t="s">
        <v>71</v>
      </c>
      <c r="D63" s="15">
        <v>1</v>
      </c>
      <c r="E63" s="16" t="s">
        <v>15</v>
      </c>
      <c r="F63" s="16" t="s">
        <v>15</v>
      </c>
      <c r="G63" s="17">
        <v>0</v>
      </c>
      <c r="H63" s="16">
        <f t="shared" si="4"/>
        <v>0</v>
      </c>
      <c r="I63" s="23">
        <f t="shared" si="3"/>
        <v>0</v>
      </c>
      <c r="J63" s="43">
        <f t="shared" si="1"/>
        <v>0</v>
      </c>
    </row>
    <row r="64" spans="1:10" s="8" customFormat="1" ht="17.100000000000001" customHeight="1">
      <c r="A64" s="42">
        <v>59</v>
      </c>
      <c r="B64" s="57" t="s">
        <v>125</v>
      </c>
      <c r="C64" s="32" t="s">
        <v>90</v>
      </c>
      <c r="D64" s="18">
        <v>20</v>
      </c>
      <c r="E64" s="19" t="s">
        <v>15</v>
      </c>
      <c r="F64" s="19" t="s">
        <v>15</v>
      </c>
      <c r="G64" s="17">
        <v>0</v>
      </c>
      <c r="H64" s="19">
        <f t="shared" si="4"/>
        <v>0</v>
      </c>
      <c r="I64" s="20">
        <f t="shared" si="3"/>
        <v>0</v>
      </c>
      <c r="J64" s="44">
        <f t="shared" si="1"/>
        <v>0</v>
      </c>
    </row>
    <row r="65" spans="1:10" s="8" customFormat="1" ht="17.100000000000001" customHeight="1">
      <c r="A65" s="42">
        <v>60</v>
      </c>
      <c r="B65" s="61" t="s">
        <v>39</v>
      </c>
      <c r="C65" s="31" t="s">
        <v>92</v>
      </c>
      <c r="D65" s="15">
        <v>12</v>
      </c>
      <c r="E65" s="16" t="s">
        <v>15</v>
      </c>
      <c r="F65" s="16" t="s">
        <v>15</v>
      </c>
      <c r="G65" s="17">
        <v>0</v>
      </c>
      <c r="H65" s="16">
        <f t="shared" si="4"/>
        <v>0</v>
      </c>
      <c r="I65" s="23">
        <f t="shared" si="3"/>
        <v>0</v>
      </c>
      <c r="J65" s="43">
        <f t="shared" si="1"/>
        <v>0</v>
      </c>
    </row>
    <row r="66" spans="1:10" s="8" customFormat="1" ht="17.100000000000001" customHeight="1">
      <c r="A66" s="42">
        <v>61</v>
      </c>
      <c r="B66" s="57" t="s">
        <v>40</v>
      </c>
      <c r="C66" s="32" t="s">
        <v>91</v>
      </c>
      <c r="D66" s="18">
        <v>7</v>
      </c>
      <c r="E66" s="19" t="s">
        <v>15</v>
      </c>
      <c r="F66" s="19" t="s">
        <v>15</v>
      </c>
      <c r="G66" s="17">
        <v>0</v>
      </c>
      <c r="H66" s="19">
        <f t="shared" si="4"/>
        <v>0</v>
      </c>
      <c r="I66" s="20">
        <f t="shared" si="3"/>
        <v>0</v>
      </c>
      <c r="J66" s="44">
        <f t="shared" si="1"/>
        <v>0</v>
      </c>
    </row>
    <row r="67" spans="1:10" s="8" customFormat="1" ht="17.100000000000001" customHeight="1">
      <c r="A67" s="42">
        <v>62</v>
      </c>
      <c r="B67" s="61" t="s">
        <v>41</v>
      </c>
      <c r="C67" s="31" t="s">
        <v>91</v>
      </c>
      <c r="D67" s="15">
        <v>3</v>
      </c>
      <c r="E67" s="16" t="s">
        <v>15</v>
      </c>
      <c r="F67" s="16" t="s">
        <v>15</v>
      </c>
      <c r="G67" s="17">
        <v>0</v>
      </c>
      <c r="H67" s="16">
        <f t="shared" si="4"/>
        <v>0</v>
      </c>
      <c r="I67" s="23">
        <f t="shared" si="3"/>
        <v>0</v>
      </c>
      <c r="J67" s="43">
        <f t="shared" si="1"/>
        <v>0</v>
      </c>
    </row>
    <row r="68" spans="1:10" s="8" customFormat="1" ht="17.100000000000001" customHeight="1">
      <c r="A68" s="42">
        <v>63</v>
      </c>
      <c r="B68" s="57" t="s">
        <v>42</v>
      </c>
      <c r="C68" s="32" t="s">
        <v>93</v>
      </c>
      <c r="D68" s="18">
        <v>3</v>
      </c>
      <c r="E68" s="19" t="s">
        <v>15</v>
      </c>
      <c r="F68" s="19" t="s">
        <v>15</v>
      </c>
      <c r="G68" s="17">
        <v>0</v>
      </c>
      <c r="H68" s="19">
        <f t="shared" si="4"/>
        <v>0</v>
      </c>
      <c r="I68" s="20">
        <f t="shared" si="3"/>
        <v>0</v>
      </c>
      <c r="J68" s="44">
        <f t="shared" si="1"/>
        <v>0</v>
      </c>
    </row>
    <row r="69" spans="1:10" s="8" customFormat="1" ht="17.100000000000001" customHeight="1">
      <c r="A69" s="42">
        <v>64</v>
      </c>
      <c r="B69" s="61" t="s">
        <v>43</v>
      </c>
      <c r="C69" s="31" t="s">
        <v>94</v>
      </c>
      <c r="D69" s="15">
        <v>5</v>
      </c>
      <c r="E69" s="16" t="s">
        <v>15</v>
      </c>
      <c r="F69" s="16" t="s">
        <v>15</v>
      </c>
      <c r="G69" s="17">
        <v>0</v>
      </c>
      <c r="H69" s="16">
        <f t="shared" si="4"/>
        <v>0</v>
      </c>
      <c r="I69" s="23">
        <f t="shared" si="3"/>
        <v>0</v>
      </c>
      <c r="J69" s="43">
        <f t="shared" si="1"/>
        <v>0</v>
      </c>
    </row>
    <row r="70" spans="1:10" s="8" customFormat="1" ht="17.100000000000001" customHeight="1">
      <c r="A70" s="42">
        <v>65</v>
      </c>
      <c r="B70" s="57" t="s">
        <v>44</v>
      </c>
      <c r="C70" s="32" t="s">
        <v>95</v>
      </c>
      <c r="D70" s="18">
        <v>6</v>
      </c>
      <c r="E70" s="19" t="s">
        <v>15</v>
      </c>
      <c r="F70" s="19" t="s">
        <v>15</v>
      </c>
      <c r="G70" s="17">
        <v>0</v>
      </c>
      <c r="H70" s="19">
        <f t="shared" si="4"/>
        <v>0</v>
      </c>
      <c r="I70" s="20">
        <f t="shared" si="3"/>
        <v>0</v>
      </c>
      <c r="J70" s="44">
        <f t="shared" si="1"/>
        <v>0</v>
      </c>
    </row>
    <row r="71" spans="1:10" s="8" customFormat="1" ht="17.100000000000001" customHeight="1">
      <c r="A71" s="42">
        <v>66</v>
      </c>
      <c r="B71" s="61" t="s">
        <v>45</v>
      </c>
      <c r="C71" s="31" t="s">
        <v>96</v>
      </c>
      <c r="D71" s="15">
        <v>6</v>
      </c>
      <c r="E71" s="16" t="s">
        <v>15</v>
      </c>
      <c r="F71" s="16" t="s">
        <v>15</v>
      </c>
      <c r="G71" s="17">
        <v>0</v>
      </c>
      <c r="H71" s="16">
        <f t="shared" si="4"/>
        <v>0</v>
      </c>
      <c r="I71" s="23">
        <f t="shared" si="3"/>
        <v>0</v>
      </c>
      <c r="J71" s="43">
        <f t="shared" ref="J71:J101" si="8">I71*1.23</f>
        <v>0</v>
      </c>
    </row>
    <row r="72" spans="1:10" s="8" customFormat="1" ht="17.100000000000001" customHeight="1">
      <c r="A72" s="42">
        <v>67</v>
      </c>
      <c r="B72" s="57" t="s">
        <v>46</v>
      </c>
      <c r="C72" s="32" t="s">
        <v>94</v>
      </c>
      <c r="D72" s="18">
        <v>4</v>
      </c>
      <c r="E72" s="19" t="s">
        <v>15</v>
      </c>
      <c r="F72" s="19" t="s">
        <v>15</v>
      </c>
      <c r="G72" s="17">
        <v>0</v>
      </c>
      <c r="H72" s="19">
        <f t="shared" si="4"/>
        <v>0</v>
      </c>
      <c r="I72" s="20">
        <f t="shared" si="3"/>
        <v>0</v>
      </c>
      <c r="J72" s="44">
        <f t="shared" si="8"/>
        <v>0</v>
      </c>
    </row>
    <row r="73" spans="1:10" s="8" customFormat="1" ht="17.100000000000001" customHeight="1">
      <c r="A73" s="42">
        <v>68</v>
      </c>
      <c r="B73" s="61" t="s">
        <v>132</v>
      </c>
      <c r="C73" s="31" t="s">
        <v>28</v>
      </c>
      <c r="D73" s="15">
        <v>1</v>
      </c>
      <c r="E73" s="16" t="s">
        <v>15</v>
      </c>
      <c r="F73" s="16" t="s">
        <v>15</v>
      </c>
      <c r="G73" s="17">
        <v>0</v>
      </c>
      <c r="H73" s="16">
        <f t="shared" si="4"/>
        <v>0</v>
      </c>
      <c r="I73" s="23">
        <f t="shared" si="3"/>
        <v>0</v>
      </c>
      <c r="J73" s="43">
        <f t="shared" si="8"/>
        <v>0</v>
      </c>
    </row>
    <row r="74" spans="1:10" s="8" customFormat="1" ht="17.100000000000001" customHeight="1">
      <c r="A74" s="42">
        <v>69</v>
      </c>
      <c r="B74" s="57" t="s">
        <v>133</v>
      </c>
      <c r="C74" s="32" t="s">
        <v>103</v>
      </c>
      <c r="D74" s="18">
        <v>1</v>
      </c>
      <c r="E74" s="19" t="s">
        <v>15</v>
      </c>
      <c r="F74" s="19" t="s">
        <v>15</v>
      </c>
      <c r="G74" s="17">
        <v>0</v>
      </c>
      <c r="H74" s="19">
        <f>D74*G74</f>
        <v>0</v>
      </c>
      <c r="I74" s="20">
        <f t="shared" si="3"/>
        <v>0</v>
      </c>
      <c r="J74" s="44">
        <f t="shared" si="8"/>
        <v>0</v>
      </c>
    </row>
    <row r="75" spans="1:10" s="8" customFormat="1" ht="17.100000000000001" customHeight="1">
      <c r="A75" s="42">
        <v>70</v>
      </c>
      <c r="B75" s="61" t="s">
        <v>47</v>
      </c>
      <c r="C75" s="31" t="s">
        <v>74</v>
      </c>
      <c r="D75" s="15">
        <v>1</v>
      </c>
      <c r="E75" s="16" t="s">
        <v>15</v>
      </c>
      <c r="F75" s="16" t="s">
        <v>15</v>
      </c>
      <c r="G75" s="17">
        <v>0</v>
      </c>
      <c r="H75" s="16">
        <f>D75*G75</f>
        <v>0</v>
      </c>
      <c r="I75" s="23">
        <f>H75</f>
        <v>0</v>
      </c>
      <c r="J75" s="43">
        <f t="shared" si="8"/>
        <v>0</v>
      </c>
    </row>
    <row r="76" spans="1:10" s="8" customFormat="1" ht="17.100000000000001" customHeight="1">
      <c r="A76" s="42">
        <v>71</v>
      </c>
      <c r="B76" s="57" t="s">
        <v>48</v>
      </c>
      <c r="C76" s="32" t="s">
        <v>97</v>
      </c>
      <c r="D76" s="18">
        <v>1</v>
      </c>
      <c r="E76" s="19" t="s">
        <v>15</v>
      </c>
      <c r="F76" s="19" t="s">
        <v>15</v>
      </c>
      <c r="G76" s="17">
        <v>0</v>
      </c>
      <c r="H76" s="19">
        <f t="shared" si="4"/>
        <v>0</v>
      </c>
      <c r="I76" s="20">
        <f>H76</f>
        <v>0</v>
      </c>
      <c r="J76" s="44">
        <f t="shared" si="8"/>
        <v>0</v>
      </c>
    </row>
    <row r="77" spans="1:10" s="8" customFormat="1" ht="17.100000000000001" customHeight="1">
      <c r="A77" s="42">
        <v>72</v>
      </c>
      <c r="B77" s="68" t="s">
        <v>49</v>
      </c>
      <c r="C77" s="31" t="s">
        <v>98</v>
      </c>
      <c r="D77" s="15">
        <v>3</v>
      </c>
      <c r="E77" s="16" t="s">
        <v>15</v>
      </c>
      <c r="F77" s="16" t="s">
        <v>15</v>
      </c>
      <c r="G77" s="17">
        <v>0</v>
      </c>
      <c r="H77" s="16">
        <f t="shared" si="4"/>
        <v>0</v>
      </c>
      <c r="I77" s="23">
        <f t="shared" ref="I77:I105" si="9">H77</f>
        <v>0</v>
      </c>
      <c r="J77" s="43">
        <f t="shared" si="8"/>
        <v>0</v>
      </c>
    </row>
    <row r="78" spans="1:10" s="8" customFormat="1" ht="17.100000000000001" customHeight="1">
      <c r="A78" s="42">
        <v>73</v>
      </c>
      <c r="B78" s="67"/>
      <c r="C78" s="31" t="s">
        <v>98</v>
      </c>
      <c r="D78" s="15">
        <v>8</v>
      </c>
      <c r="E78" s="16" t="s">
        <v>15</v>
      </c>
      <c r="F78" s="16" t="s">
        <v>15</v>
      </c>
      <c r="G78" s="17">
        <v>0</v>
      </c>
      <c r="H78" s="16">
        <f t="shared" si="4"/>
        <v>0</v>
      </c>
      <c r="I78" s="23">
        <f t="shared" si="9"/>
        <v>0</v>
      </c>
      <c r="J78" s="43">
        <f t="shared" si="8"/>
        <v>0</v>
      </c>
    </row>
    <row r="79" spans="1:10" s="8" customFormat="1" ht="17.100000000000001" customHeight="1">
      <c r="A79" s="42">
        <v>74</v>
      </c>
      <c r="B79" s="57" t="s">
        <v>50</v>
      </c>
      <c r="C79" s="32" t="s">
        <v>98</v>
      </c>
      <c r="D79" s="18">
        <v>3</v>
      </c>
      <c r="E79" s="19" t="s">
        <v>15</v>
      </c>
      <c r="F79" s="19" t="s">
        <v>15</v>
      </c>
      <c r="G79" s="17">
        <v>0</v>
      </c>
      <c r="H79" s="19">
        <f t="shared" si="4"/>
        <v>0</v>
      </c>
      <c r="I79" s="20">
        <f t="shared" si="9"/>
        <v>0</v>
      </c>
      <c r="J79" s="44">
        <f t="shared" si="8"/>
        <v>0</v>
      </c>
    </row>
    <row r="80" spans="1:10" s="8" customFormat="1" ht="17.100000000000001" customHeight="1">
      <c r="A80" s="42">
        <v>75</v>
      </c>
      <c r="B80" s="61" t="s">
        <v>51</v>
      </c>
      <c r="C80" s="31" t="s">
        <v>96</v>
      </c>
      <c r="D80" s="15">
        <v>2</v>
      </c>
      <c r="E80" s="16" t="s">
        <v>15</v>
      </c>
      <c r="F80" s="16" t="s">
        <v>15</v>
      </c>
      <c r="G80" s="17">
        <v>0</v>
      </c>
      <c r="H80" s="16">
        <f t="shared" si="4"/>
        <v>0</v>
      </c>
      <c r="I80" s="23">
        <f t="shared" si="9"/>
        <v>0</v>
      </c>
      <c r="J80" s="43">
        <f t="shared" si="8"/>
        <v>0</v>
      </c>
    </row>
    <row r="81" spans="1:10" s="8" customFormat="1" ht="17.100000000000001" customHeight="1">
      <c r="A81" s="42">
        <v>76</v>
      </c>
      <c r="B81" s="57" t="s">
        <v>52</v>
      </c>
      <c r="C81" s="32" t="s">
        <v>104</v>
      </c>
      <c r="D81" s="18">
        <v>14</v>
      </c>
      <c r="E81" s="19" t="s">
        <v>15</v>
      </c>
      <c r="F81" s="19" t="s">
        <v>15</v>
      </c>
      <c r="G81" s="17">
        <v>0</v>
      </c>
      <c r="H81" s="19">
        <f t="shared" si="4"/>
        <v>0</v>
      </c>
      <c r="I81" s="20">
        <f t="shared" si="9"/>
        <v>0</v>
      </c>
      <c r="J81" s="44">
        <f t="shared" si="8"/>
        <v>0</v>
      </c>
    </row>
    <row r="82" spans="1:10" s="8" customFormat="1" ht="17.100000000000001" customHeight="1">
      <c r="A82" s="42">
        <v>77</v>
      </c>
      <c r="B82" s="68" t="s">
        <v>149</v>
      </c>
      <c r="C82" s="31" t="s">
        <v>92</v>
      </c>
      <c r="D82" s="15">
        <v>5</v>
      </c>
      <c r="E82" s="16" t="s">
        <v>15</v>
      </c>
      <c r="F82" s="16" t="s">
        <v>15</v>
      </c>
      <c r="G82" s="17">
        <v>0</v>
      </c>
      <c r="H82" s="16">
        <f t="shared" si="4"/>
        <v>0</v>
      </c>
      <c r="I82" s="23">
        <f t="shared" si="9"/>
        <v>0</v>
      </c>
      <c r="J82" s="43">
        <f t="shared" si="8"/>
        <v>0</v>
      </c>
    </row>
    <row r="83" spans="1:10" s="8" customFormat="1" ht="17.100000000000001" customHeight="1">
      <c r="A83" s="42">
        <v>78</v>
      </c>
      <c r="B83" s="67"/>
      <c r="C83" s="31" t="s">
        <v>85</v>
      </c>
      <c r="D83" s="15">
        <v>4</v>
      </c>
      <c r="E83" s="16" t="s">
        <v>15</v>
      </c>
      <c r="F83" s="16" t="s">
        <v>15</v>
      </c>
      <c r="G83" s="17">
        <v>0</v>
      </c>
      <c r="H83" s="16">
        <f t="shared" si="4"/>
        <v>0</v>
      </c>
      <c r="I83" s="23">
        <f t="shared" si="9"/>
        <v>0</v>
      </c>
      <c r="J83" s="43">
        <f t="shared" si="8"/>
        <v>0</v>
      </c>
    </row>
    <row r="84" spans="1:10" s="8" customFormat="1" ht="17.100000000000001" customHeight="1">
      <c r="A84" s="42">
        <v>79</v>
      </c>
      <c r="B84" s="67"/>
      <c r="C84" s="31" t="s">
        <v>83</v>
      </c>
      <c r="D84" s="15">
        <v>2</v>
      </c>
      <c r="E84" s="16" t="s">
        <v>15</v>
      </c>
      <c r="F84" s="16" t="s">
        <v>15</v>
      </c>
      <c r="G84" s="17">
        <v>0</v>
      </c>
      <c r="H84" s="16">
        <f t="shared" si="4"/>
        <v>0</v>
      </c>
      <c r="I84" s="23">
        <f t="shared" si="9"/>
        <v>0</v>
      </c>
      <c r="J84" s="43">
        <f t="shared" si="8"/>
        <v>0</v>
      </c>
    </row>
    <row r="85" spans="1:10" s="8" customFormat="1" ht="17.100000000000001" customHeight="1">
      <c r="A85" s="42">
        <v>80</v>
      </c>
      <c r="B85" s="67"/>
      <c r="C85" s="31" t="s">
        <v>84</v>
      </c>
      <c r="D85" s="15">
        <v>2</v>
      </c>
      <c r="E85" s="16" t="s">
        <v>15</v>
      </c>
      <c r="F85" s="16" t="s">
        <v>15</v>
      </c>
      <c r="G85" s="17">
        <v>0</v>
      </c>
      <c r="H85" s="16">
        <f t="shared" si="4"/>
        <v>0</v>
      </c>
      <c r="I85" s="23">
        <f t="shared" si="9"/>
        <v>0</v>
      </c>
      <c r="J85" s="43">
        <f t="shared" si="8"/>
        <v>0</v>
      </c>
    </row>
    <row r="86" spans="1:10" s="8" customFormat="1" ht="17.100000000000001" customHeight="1">
      <c r="A86" s="42">
        <v>81</v>
      </c>
      <c r="B86" s="64" t="s">
        <v>53</v>
      </c>
      <c r="C86" s="32" t="s">
        <v>110</v>
      </c>
      <c r="D86" s="18">
        <v>4</v>
      </c>
      <c r="E86" s="19" t="s">
        <v>15</v>
      </c>
      <c r="F86" s="19" t="s">
        <v>15</v>
      </c>
      <c r="G86" s="17">
        <v>0</v>
      </c>
      <c r="H86" s="19">
        <f t="shared" si="4"/>
        <v>0</v>
      </c>
      <c r="I86" s="20">
        <f t="shared" si="9"/>
        <v>0</v>
      </c>
      <c r="J86" s="44">
        <f t="shared" si="8"/>
        <v>0</v>
      </c>
    </row>
    <row r="87" spans="1:10" s="8" customFormat="1" ht="17.100000000000001" customHeight="1">
      <c r="A87" s="42">
        <v>82</v>
      </c>
      <c r="B87" s="64"/>
      <c r="C87" s="32" t="s">
        <v>105</v>
      </c>
      <c r="D87" s="18">
        <v>5</v>
      </c>
      <c r="E87" s="19" t="s">
        <v>15</v>
      </c>
      <c r="F87" s="19" t="s">
        <v>15</v>
      </c>
      <c r="G87" s="17">
        <v>0</v>
      </c>
      <c r="H87" s="19">
        <f t="shared" si="4"/>
        <v>0</v>
      </c>
      <c r="I87" s="20">
        <f t="shared" si="9"/>
        <v>0</v>
      </c>
      <c r="J87" s="44">
        <f t="shared" si="8"/>
        <v>0</v>
      </c>
    </row>
    <row r="88" spans="1:10" s="8" customFormat="1" ht="17.100000000000001" customHeight="1">
      <c r="A88" s="42">
        <v>83</v>
      </c>
      <c r="B88" s="68" t="s">
        <v>54</v>
      </c>
      <c r="C88" s="31" t="s">
        <v>106</v>
      </c>
      <c r="D88" s="15">
        <v>4</v>
      </c>
      <c r="E88" s="16" t="s">
        <v>15</v>
      </c>
      <c r="F88" s="16" t="s">
        <v>15</v>
      </c>
      <c r="G88" s="17">
        <v>0</v>
      </c>
      <c r="H88" s="16">
        <f t="shared" si="4"/>
        <v>0</v>
      </c>
      <c r="I88" s="23">
        <f t="shared" si="9"/>
        <v>0</v>
      </c>
      <c r="J88" s="43">
        <f t="shared" si="8"/>
        <v>0</v>
      </c>
    </row>
    <row r="89" spans="1:10" s="8" customFormat="1" ht="17.100000000000001" customHeight="1">
      <c r="A89" s="42">
        <v>84</v>
      </c>
      <c r="B89" s="68"/>
      <c r="C89" s="31" t="s">
        <v>107</v>
      </c>
      <c r="D89" s="15">
        <v>4</v>
      </c>
      <c r="E89" s="16" t="s">
        <v>15</v>
      </c>
      <c r="F89" s="16" t="s">
        <v>15</v>
      </c>
      <c r="G89" s="17">
        <v>0</v>
      </c>
      <c r="H89" s="16">
        <f t="shared" si="4"/>
        <v>0</v>
      </c>
      <c r="I89" s="23">
        <f t="shared" si="9"/>
        <v>0</v>
      </c>
      <c r="J89" s="43">
        <f t="shared" si="8"/>
        <v>0</v>
      </c>
    </row>
    <row r="90" spans="1:10" s="8" customFormat="1" ht="17.100000000000001" customHeight="1">
      <c r="A90" s="42">
        <v>85</v>
      </c>
      <c r="B90" s="64" t="s">
        <v>56</v>
      </c>
      <c r="C90" s="32" t="s">
        <v>108</v>
      </c>
      <c r="D90" s="18">
        <v>17</v>
      </c>
      <c r="E90" s="19" t="s">
        <v>15</v>
      </c>
      <c r="F90" s="19" t="s">
        <v>15</v>
      </c>
      <c r="G90" s="17">
        <v>0</v>
      </c>
      <c r="H90" s="19">
        <f t="shared" si="4"/>
        <v>0</v>
      </c>
      <c r="I90" s="20">
        <f t="shared" si="9"/>
        <v>0</v>
      </c>
      <c r="J90" s="44">
        <f t="shared" si="8"/>
        <v>0</v>
      </c>
    </row>
    <row r="91" spans="1:10" s="8" customFormat="1" ht="17.100000000000001" customHeight="1">
      <c r="A91" s="42">
        <v>86</v>
      </c>
      <c r="B91" s="65"/>
      <c r="C91" s="32" t="s">
        <v>115</v>
      </c>
      <c r="D91" s="18">
        <v>4</v>
      </c>
      <c r="E91" s="19" t="s">
        <v>15</v>
      </c>
      <c r="F91" s="19" t="s">
        <v>15</v>
      </c>
      <c r="G91" s="17">
        <v>0</v>
      </c>
      <c r="H91" s="19">
        <f t="shared" si="4"/>
        <v>0</v>
      </c>
      <c r="I91" s="20">
        <f t="shared" si="9"/>
        <v>0</v>
      </c>
      <c r="J91" s="44">
        <f>I91*1.23</f>
        <v>0</v>
      </c>
    </row>
    <row r="92" spans="1:10" s="8" customFormat="1" ht="17.100000000000001" customHeight="1">
      <c r="A92" s="42">
        <v>87</v>
      </c>
      <c r="B92" s="65"/>
      <c r="C92" s="32" t="s">
        <v>109</v>
      </c>
      <c r="D92" s="18">
        <v>3</v>
      </c>
      <c r="E92" s="19" t="s">
        <v>15</v>
      </c>
      <c r="F92" s="19" t="s">
        <v>15</v>
      </c>
      <c r="G92" s="17">
        <v>0</v>
      </c>
      <c r="H92" s="19">
        <f t="shared" si="4"/>
        <v>0</v>
      </c>
      <c r="I92" s="20">
        <f t="shared" si="9"/>
        <v>0</v>
      </c>
      <c r="J92" s="44">
        <f t="shared" si="8"/>
        <v>0</v>
      </c>
    </row>
    <row r="93" spans="1:10" s="8" customFormat="1" ht="17.100000000000001" customHeight="1">
      <c r="A93" s="42">
        <v>88</v>
      </c>
      <c r="B93" s="65"/>
      <c r="C93" s="32" t="s">
        <v>116</v>
      </c>
      <c r="D93" s="18">
        <v>3</v>
      </c>
      <c r="E93" s="19" t="s">
        <v>15</v>
      </c>
      <c r="F93" s="19" t="s">
        <v>15</v>
      </c>
      <c r="G93" s="17">
        <v>0</v>
      </c>
      <c r="H93" s="19">
        <f t="shared" si="4"/>
        <v>0</v>
      </c>
      <c r="I93" s="20">
        <f t="shared" si="9"/>
        <v>0</v>
      </c>
      <c r="J93" s="44">
        <f t="shared" si="8"/>
        <v>0</v>
      </c>
    </row>
    <row r="94" spans="1:10" s="8" customFormat="1" ht="17.100000000000001" customHeight="1">
      <c r="A94" s="42">
        <v>89</v>
      </c>
      <c r="B94" s="68" t="s">
        <v>118</v>
      </c>
      <c r="C94" s="31" t="s">
        <v>115</v>
      </c>
      <c r="D94" s="15">
        <v>1</v>
      </c>
      <c r="E94" s="16" t="s">
        <v>15</v>
      </c>
      <c r="F94" s="16" t="s">
        <v>15</v>
      </c>
      <c r="G94" s="17">
        <v>0</v>
      </c>
      <c r="H94" s="16">
        <f t="shared" si="4"/>
        <v>0</v>
      </c>
      <c r="I94" s="23">
        <f t="shared" si="9"/>
        <v>0</v>
      </c>
      <c r="J94" s="43">
        <f t="shared" si="8"/>
        <v>0</v>
      </c>
    </row>
    <row r="95" spans="1:10" s="8" customFormat="1" ht="17.100000000000001" customHeight="1">
      <c r="A95" s="42">
        <v>90</v>
      </c>
      <c r="B95" s="67"/>
      <c r="C95" s="31" t="s">
        <v>57</v>
      </c>
      <c r="D95" s="15">
        <v>1</v>
      </c>
      <c r="E95" s="16" t="s">
        <v>15</v>
      </c>
      <c r="F95" s="16" t="s">
        <v>15</v>
      </c>
      <c r="G95" s="17">
        <v>0</v>
      </c>
      <c r="H95" s="16">
        <f t="shared" si="4"/>
        <v>0</v>
      </c>
      <c r="I95" s="23">
        <f t="shared" si="9"/>
        <v>0</v>
      </c>
      <c r="J95" s="45">
        <f t="shared" si="8"/>
        <v>0</v>
      </c>
    </row>
    <row r="96" spans="1:10" s="8" customFormat="1" ht="17.100000000000001" customHeight="1">
      <c r="A96" s="42">
        <v>91</v>
      </c>
      <c r="B96" s="57" t="s">
        <v>58</v>
      </c>
      <c r="C96" s="32" t="s">
        <v>111</v>
      </c>
      <c r="D96" s="18">
        <v>24</v>
      </c>
      <c r="E96" s="19" t="s">
        <v>15</v>
      </c>
      <c r="F96" s="19" t="s">
        <v>15</v>
      </c>
      <c r="G96" s="17">
        <v>0</v>
      </c>
      <c r="H96" s="19">
        <f t="shared" si="4"/>
        <v>0</v>
      </c>
      <c r="I96" s="20">
        <f t="shared" si="9"/>
        <v>0</v>
      </c>
      <c r="J96" s="44">
        <f t="shared" si="8"/>
        <v>0</v>
      </c>
    </row>
    <row r="97" spans="1:10" s="8" customFormat="1" ht="17.100000000000001" customHeight="1">
      <c r="A97" s="42">
        <v>92</v>
      </c>
      <c r="B97" s="59" t="s">
        <v>59</v>
      </c>
      <c r="C97" s="60" t="s">
        <v>112</v>
      </c>
      <c r="D97" s="15">
        <v>17</v>
      </c>
      <c r="E97" s="23" t="s">
        <v>15</v>
      </c>
      <c r="F97" s="23" t="s">
        <v>15</v>
      </c>
      <c r="G97" s="24">
        <v>0</v>
      </c>
      <c r="H97" s="23">
        <f t="shared" si="4"/>
        <v>0</v>
      </c>
      <c r="I97" s="23">
        <f t="shared" si="9"/>
        <v>0</v>
      </c>
      <c r="J97" s="43">
        <f t="shared" si="8"/>
        <v>0</v>
      </c>
    </row>
    <row r="98" spans="1:10" s="8" customFormat="1" ht="17.100000000000001" customHeight="1">
      <c r="A98" s="42">
        <v>93</v>
      </c>
      <c r="B98" s="64" t="s">
        <v>60</v>
      </c>
      <c r="C98" s="32" t="s">
        <v>113</v>
      </c>
      <c r="D98" s="18">
        <v>1</v>
      </c>
      <c r="E98" s="19" t="s">
        <v>15</v>
      </c>
      <c r="F98" s="19" t="s">
        <v>15</v>
      </c>
      <c r="G98" s="17">
        <v>0</v>
      </c>
      <c r="H98" s="19">
        <f t="shared" si="4"/>
        <v>0</v>
      </c>
      <c r="I98" s="20">
        <f>H98</f>
        <v>0</v>
      </c>
      <c r="J98" s="44">
        <f>I98*1.23</f>
        <v>0</v>
      </c>
    </row>
    <row r="99" spans="1:10" s="8" customFormat="1" ht="17.100000000000001" customHeight="1">
      <c r="A99" s="42">
        <v>94</v>
      </c>
      <c r="B99" s="64"/>
      <c r="C99" s="32" t="s">
        <v>61</v>
      </c>
      <c r="D99" s="18">
        <v>1</v>
      </c>
      <c r="E99" s="19" t="s">
        <v>15</v>
      </c>
      <c r="F99" s="19" t="s">
        <v>15</v>
      </c>
      <c r="G99" s="17">
        <v>0</v>
      </c>
      <c r="H99" s="19">
        <f t="shared" si="4"/>
        <v>0</v>
      </c>
      <c r="I99" s="20">
        <f>H99</f>
        <v>0</v>
      </c>
      <c r="J99" s="44">
        <f t="shared" si="8"/>
        <v>0</v>
      </c>
    </row>
    <row r="100" spans="1:10" s="8" customFormat="1" ht="17.100000000000001" customHeight="1">
      <c r="A100" s="42">
        <v>95</v>
      </c>
      <c r="B100" s="65"/>
      <c r="C100" s="32" t="s">
        <v>139</v>
      </c>
      <c r="D100" s="18">
        <v>1</v>
      </c>
      <c r="E100" s="19" t="s">
        <v>15</v>
      </c>
      <c r="F100" s="19" t="s">
        <v>15</v>
      </c>
      <c r="G100" s="17">
        <v>0</v>
      </c>
      <c r="H100" s="19">
        <f t="shared" si="4"/>
        <v>0</v>
      </c>
      <c r="I100" s="20">
        <f>H100</f>
        <v>0</v>
      </c>
      <c r="J100" s="44">
        <f t="shared" si="8"/>
        <v>0</v>
      </c>
    </row>
    <row r="101" spans="1:10" s="8" customFormat="1" ht="17.100000000000001" customHeight="1">
      <c r="A101" s="42">
        <v>96</v>
      </c>
      <c r="B101" s="61" t="s">
        <v>119</v>
      </c>
      <c r="C101" s="31" t="s">
        <v>115</v>
      </c>
      <c r="D101" s="15">
        <v>1</v>
      </c>
      <c r="E101" s="16" t="s">
        <v>15</v>
      </c>
      <c r="F101" s="16" t="s">
        <v>15</v>
      </c>
      <c r="G101" s="17">
        <v>0</v>
      </c>
      <c r="H101" s="16">
        <f t="shared" si="4"/>
        <v>0</v>
      </c>
      <c r="I101" s="23">
        <f t="shared" si="9"/>
        <v>0</v>
      </c>
      <c r="J101" s="43">
        <f t="shared" si="8"/>
        <v>0</v>
      </c>
    </row>
    <row r="102" spans="1:10" s="8" customFormat="1" ht="17.100000000000001" customHeight="1">
      <c r="A102" s="42">
        <v>97</v>
      </c>
      <c r="B102" s="64" t="s">
        <v>62</v>
      </c>
      <c r="C102" s="32" t="s">
        <v>114</v>
      </c>
      <c r="D102" s="18">
        <v>3</v>
      </c>
      <c r="E102" s="19" t="s">
        <v>15</v>
      </c>
      <c r="F102" s="19" t="s">
        <v>15</v>
      </c>
      <c r="G102" s="17">
        <v>0</v>
      </c>
      <c r="H102" s="19">
        <f>D102*G102</f>
        <v>0</v>
      </c>
      <c r="I102" s="20">
        <f t="shared" si="9"/>
        <v>0</v>
      </c>
      <c r="J102" s="44">
        <f>I102*1.23</f>
        <v>0</v>
      </c>
    </row>
    <row r="103" spans="1:10" s="8" customFormat="1" ht="17.100000000000001" customHeight="1">
      <c r="A103" s="42">
        <v>98</v>
      </c>
      <c r="B103" s="64"/>
      <c r="C103" s="32" t="s">
        <v>83</v>
      </c>
      <c r="D103" s="18">
        <v>3</v>
      </c>
      <c r="E103" s="19" t="s">
        <v>15</v>
      </c>
      <c r="F103" s="19" t="s">
        <v>15</v>
      </c>
      <c r="G103" s="17">
        <v>0</v>
      </c>
      <c r="H103" s="19">
        <f>D103*G103</f>
        <v>0</v>
      </c>
      <c r="I103" s="20">
        <f t="shared" si="9"/>
        <v>0</v>
      </c>
      <c r="J103" s="44">
        <f>I103*1.23</f>
        <v>0</v>
      </c>
    </row>
    <row r="104" spans="1:10" s="8" customFormat="1" ht="17.100000000000001" customHeight="1">
      <c r="A104" s="42">
        <v>99</v>
      </c>
      <c r="B104" s="64"/>
      <c r="C104" s="32" t="s">
        <v>84</v>
      </c>
      <c r="D104" s="18">
        <v>1</v>
      </c>
      <c r="E104" s="19" t="s">
        <v>15</v>
      </c>
      <c r="F104" s="19" t="s">
        <v>15</v>
      </c>
      <c r="G104" s="17">
        <v>0</v>
      </c>
      <c r="H104" s="19">
        <f>D104*G104</f>
        <v>0</v>
      </c>
      <c r="I104" s="20">
        <f t="shared" si="9"/>
        <v>0</v>
      </c>
      <c r="J104" s="44">
        <f>I104*1.23</f>
        <v>0</v>
      </c>
    </row>
    <row r="105" spans="1:10" s="8" customFormat="1" ht="17.100000000000001" customHeight="1">
      <c r="A105" s="42">
        <v>100</v>
      </c>
      <c r="B105" s="64"/>
      <c r="C105" s="58" t="s">
        <v>83</v>
      </c>
      <c r="D105" s="18">
        <v>2</v>
      </c>
      <c r="E105" s="20" t="s">
        <v>15</v>
      </c>
      <c r="F105" s="20" t="s">
        <v>15</v>
      </c>
      <c r="G105" s="24">
        <v>0</v>
      </c>
      <c r="H105" s="20">
        <f>D105*G105</f>
        <v>0</v>
      </c>
      <c r="I105" s="20">
        <f t="shared" si="9"/>
        <v>0</v>
      </c>
      <c r="J105" s="44">
        <f>I105*1.23</f>
        <v>0</v>
      </c>
    </row>
    <row r="106" spans="1:10" s="8" customFormat="1" ht="17.100000000000001" customHeight="1">
      <c r="A106" s="42">
        <v>101</v>
      </c>
      <c r="B106" s="61" t="s">
        <v>134</v>
      </c>
      <c r="C106" s="31" t="s">
        <v>142</v>
      </c>
      <c r="D106" s="15">
        <v>2</v>
      </c>
      <c r="E106" s="17">
        <v>0</v>
      </c>
      <c r="F106" s="16">
        <f>D106*E106</f>
        <v>0</v>
      </c>
      <c r="G106" s="17">
        <v>0</v>
      </c>
      <c r="H106" s="16">
        <f>D106*G106</f>
        <v>0</v>
      </c>
      <c r="I106" s="23">
        <f>H106+F106</f>
        <v>0</v>
      </c>
      <c r="J106" s="43">
        <f t="shared" ref="J106" si="10">I106*1.23</f>
        <v>0</v>
      </c>
    </row>
    <row r="107" spans="1:10" s="8" customFormat="1" ht="28.5" customHeight="1">
      <c r="A107" s="42">
        <v>102</v>
      </c>
      <c r="B107" s="63" t="s">
        <v>29</v>
      </c>
      <c r="C107" s="58" t="s">
        <v>150</v>
      </c>
      <c r="D107" s="18">
        <v>14</v>
      </c>
      <c r="E107" s="17">
        <v>0</v>
      </c>
      <c r="F107" s="20">
        <f t="shared" ref="F107:F113" si="11">D107*E107</f>
        <v>0</v>
      </c>
      <c r="G107" s="17">
        <v>0</v>
      </c>
      <c r="H107" s="20">
        <f t="shared" ref="H107:H113" si="12">D107*G107</f>
        <v>0</v>
      </c>
      <c r="I107" s="20">
        <f t="shared" ref="I107:I113" si="13">H107+F107</f>
        <v>0</v>
      </c>
      <c r="J107" s="44">
        <f t="shared" ref="J107:J113" si="14">I107*1.23</f>
        <v>0</v>
      </c>
    </row>
    <row r="108" spans="1:10" s="8" customFormat="1" ht="27.75" customHeight="1">
      <c r="A108" s="42">
        <v>103</v>
      </c>
      <c r="B108" s="62" t="s">
        <v>143</v>
      </c>
      <c r="C108" s="60" t="s">
        <v>151</v>
      </c>
      <c r="D108" s="15">
        <v>13</v>
      </c>
      <c r="E108" s="17">
        <v>0</v>
      </c>
      <c r="F108" s="23">
        <f t="shared" si="11"/>
        <v>0</v>
      </c>
      <c r="G108" s="17">
        <v>0</v>
      </c>
      <c r="H108" s="23">
        <f t="shared" si="12"/>
        <v>0</v>
      </c>
      <c r="I108" s="23">
        <f t="shared" si="13"/>
        <v>0</v>
      </c>
      <c r="J108" s="43">
        <f t="shared" si="14"/>
        <v>0</v>
      </c>
    </row>
    <row r="109" spans="1:10" s="8" customFormat="1" ht="27" customHeight="1">
      <c r="A109" s="42">
        <v>104</v>
      </c>
      <c r="B109" s="69" t="s">
        <v>143</v>
      </c>
      <c r="C109" s="58" t="s">
        <v>153</v>
      </c>
      <c r="D109" s="18">
        <v>1</v>
      </c>
      <c r="E109" s="24">
        <v>0</v>
      </c>
      <c r="F109" s="20">
        <f t="shared" si="11"/>
        <v>0</v>
      </c>
      <c r="G109" s="24">
        <v>0</v>
      </c>
      <c r="H109" s="20">
        <f t="shared" si="12"/>
        <v>0</v>
      </c>
      <c r="I109" s="20">
        <f t="shared" si="13"/>
        <v>0</v>
      </c>
      <c r="J109" s="44">
        <f t="shared" si="14"/>
        <v>0</v>
      </c>
    </row>
    <row r="110" spans="1:10" s="8" customFormat="1" ht="28.5" customHeight="1">
      <c r="A110" s="42">
        <v>105</v>
      </c>
      <c r="B110" s="70"/>
      <c r="C110" s="58" t="s">
        <v>147</v>
      </c>
      <c r="D110" s="18">
        <v>1</v>
      </c>
      <c r="E110" s="17">
        <v>0</v>
      </c>
      <c r="F110" s="20">
        <f t="shared" si="11"/>
        <v>0</v>
      </c>
      <c r="G110" s="17">
        <v>0</v>
      </c>
      <c r="H110" s="20">
        <f t="shared" si="12"/>
        <v>0</v>
      </c>
      <c r="I110" s="20">
        <f t="shared" si="13"/>
        <v>0</v>
      </c>
      <c r="J110" s="44">
        <f t="shared" si="14"/>
        <v>0</v>
      </c>
    </row>
    <row r="111" spans="1:10" s="8" customFormat="1" ht="17.100000000000001" customHeight="1">
      <c r="A111" s="42">
        <v>106</v>
      </c>
      <c r="B111" s="71"/>
      <c r="C111" s="58" t="s">
        <v>152</v>
      </c>
      <c r="D111" s="18">
        <v>26</v>
      </c>
      <c r="E111" s="24">
        <v>0</v>
      </c>
      <c r="F111" s="20">
        <f t="shared" si="11"/>
        <v>0</v>
      </c>
      <c r="G111" s="24">
        <v>0</v>
      </c>
      <c r="H111" s="20">
        <f t="shared" si="12"/>
        <v>0</v>
      </c>
      <c r="I111" s="20">
        <f t="shared" si="13"/>
        <v>0</v>
      </c>
      <c r="J111" s="44">
        <f t="shared" si="14"/>
        <v>0</v>
      </c>
    </row>
    <row r="112" spans="1:10" s="8" customFormat="1" ht="39.75" customHeight="1">
      <c r="A112" s="42">
        <v>107</v>
      </c>
      <c r="B112" s="59" t="s">
        <v>123</v>
      </c>
      <c r="C112" s="60" t="s">
        <v>154</v>
      </c>
      <c r="D112" s="15">
        <v>4</v>
      </c>
      <c r="E112" s="17">
        <v>0</v>
      </c>
      <c r="F112" s="23">
        <f t="shared" si="11"/>
        <v>0</v>
      </c>
      <c r="G112" s="17">
        <v>0</v>
      </c>
      <c r="H112" s="23">
        <f t="shared" si="12"/>
        <v>0</v>
      </c>
      <c r="I112" s="23">
        <f t="shared" si="13"/>
        <v>0</v>
      </c>
      <c r="J112" s="43">
        <f t="shared" si="14"/>
        <v>0</v>
      </c>
    </row>
    <row r="113" spans="1:10" s="8" customFormat="1" ht="17.100000000000001" customHeight="1" thickBot="1">
      <c r="A113" s="47">
        <v>108</v>
      </c>
      <c r="B113" s="51" t="s">
        <v>29</v>
      </c>
      <c r="C113" s="52" t="s">
        <v>144</v>
      </c>
      <c r="D113" s="53">
        <v>3</v>
      </c>
      <c r="E113" s="48">
        <v>0</v>
      </c>
      <c r="F113" s="54">
        <f t="shared" si="11"/>
        <v>0</v>
      </c>
      <c r="G113" s="48">
        <v>0</v>
      </c>
      <c r="H113" s="54">
        <f t="shared" si="12"/>
        <v>0</v>
      </c>
      <c r="I113" s="55">
        <f t="shared" si="13"/>
        <v>0</v>
      </c>
      <c r="J113" s="56">
        <f t="shared" si="14"/>
        <v>0</v>
      </c>
    </row>
    <row r="114" spans="1:10" ht="39.75" thickBot="1">
      <c r="A114" s="2"/>
      <c r="B114" s="2"/>
      <c r="C114" s="3"/>
      <c r="D114" s="2"/>
      <c r="E114" s="11" t="s">
        <v>63</v>
      </c>
      <c r="F114" s="35">
        <f>SUM(F6:F113)</f>
        <v>0</v>
      </c>
      <c r="G114" s="11" t="s">
        <v>64</v>
      </c>
      <c r="H114" s="35">
        <f>SUM(H6:H113)</f>
        <v>0</v>
      </c>
      <c r="I114" s="11" t="s">
        <v>65</v>
      </c>
      <c r="J114" s="38">
        <f>F114+H114</f>
        <v>0</v>
      </c>
    </row>
    <row r="115" spans="1:10" ht="16.5" thickBot="1">
      <c r="A115" s="2"/>
      <c r="B115" s="2"/>
      <c r="C115" s="41" t="s">
        <v>136</v>
      </c>
      <c r="D115" s="2"/>
      <c r="E115" s="10" t="s">
        <v>66</v>
      </c>
      <c r="F115" s="36">
        <f>F114*0.23</f>
        <v>0</v>
      </c>
      <c r="G115" s="10" t="s">
        <v>66</v>
      </c>
      <c r="H115" s="36">
        <f>H114*0.23</f>
        <v>0</v>
      </c>
      <c r="I115" s="10" t="s">
        <v>66</v>
      </c>
      <c r="J115" s="39">
        <f>J114*0.23</f>
        <v>0</v>
      </c>
    </row>
    <row r="116" spans="1:10" ht="39.75" thickBot="1">
      <c r="A116" s="2"/>
      <c r="B116" s="2"/>
      <c r="C116" s="41" t="s">
        <v>137</v>
      </c>
      <c r="D116" s="2"/>
      <c r="E116" s="10" t="s">
        <v>67</v>
      </c>
      <c r="F116" s="37">
        <f>F114+F115</f>
        <v>0</v>
      </c>
      <c r="G116" s="10" t="s">
        <v>68</v>
      </c>
      <c r="H116" s="37">
        <f>H114+H115</f>
        <v>0</v>
      </c>
      <c r="I116" s="10" t="s">
        <v>69</v>
      </c>
      <c r="J116" s="40">
        <f>J114+J115</f>
        <v>0</v>
      </c>
    </row>
    <row r="117" spans="1:10">
      <c r="H117" s="4"/>
      <c r="I117" s="4"/>
      <c r="J117" s="4"/>
    </row>
    <row r="118" spans="1:10">
      <c r="J118" s="5"/>
    </row>
    <row r="119" spans="1:10">
      <c r="J119" s="4"/>
    </row>
    <row r="120" spans="1:10">
      <c r="J120" s="4"/>
    </row>
    <row r="121" spans="1:10">
      <c r="H121" s="4"/>
      <c r="I121" s="4"/>
      <c r="J121" s="4"/>
    </row>
    <row r="122" spans="1:10">
      <c r="J122" s="4"/>
    </row>
    <row r="123" spans="1:10">
      <c r="C123" s="1" t="s">
        <v>70</v>
      </c>
      <c r="H123" s="4"/>
    </row>
    <row r="124" spans="1:10">
      <c r="E124" s="4"/>
    </row>
  </sheetData>
  <autoFilter ref="B4:C116"/>
  <mergeCells count="30">
    <mergeCell ref="B109:B111"/>
    <mergeCell ref="B42:B46"/>
    <mergeCell ref="B102:B105"/>
    <mergeCell ref="A1:C1"/>
    <mergeCell ref="B34:B36"/>
    <mergeCell ref="A2:J2"/>
    <mergeCell ref="A3:J3"/>
    <mergeCell ref="B6:B11"/>
    <mergeCell ref="B12:B17"/>
    <mergeCell ref="B19:B20"/>
    <mergeCell ref="B21:B22"/>
    <mergeCell ref="B23:B25"/>
    <mergeCell ref="B26:B27"/>
    <mergeCell ref="B28:B29"/>
    <mergeCell ref="B32:B33"/>
    <mergeCell ref="B86:B87"/>
    <mergeCell ref="B88:B89"/>
    <mergeCell ref="B90:B93"/>
    <mergeCell ref="B94:B95"/>
    <mergeCell ref="B98:B100"/>
    <mergeCell ref="B82:B85"/>
    <mergeCell ref="B55:B56"/>
    <mergeCell ref="B59:B60"/>
    <mergeCell ref="B62:B63"/>
    <mergeCell ref="B77:B78"/>
    <mergeCell ref="B40:B41"/>
    <mergeCell ref="B47:B48"/>
    <mergeCell ref="B49:B50"/>
    <mergeCell ref="B51:B52"/>
    <mergeCell ref="B53:B54"/>
  </mergeCells>
  <pageMargins left="0.39370078740157483" right="0.39370078740157483" top="0.47244094488188981" bottom="0.47244094488188981" header="0.39370078740157483" footer="0.39370078740157483"/>
  <pageSetup paperSize="9" scale="64" fitToHeight="0" orientation="landscape" r:id="rId1"/>
  <headerFooter alignWithMargins="0"/>
  <ignoredErrors>
    <ignoredError sqref="I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alewinski</dc:creator>
  <cp:lastModifiedBy>Tomasz Karpiel</cp:lastModifiedBy>
  <cp:lastPrinted>2021-10-20T09:57:50Z</cp:lastPrinted>
  <dcterms:created xsi:type="dcterms:W3CDTF">2018-11-07T14:26:57Z</dcterms:created>
  <dcterms:modified xsi:type="dcterms:W3CDTF">2021-10-21T05:19:13Z</dcterms:modified>
</cp:coreProperties>
</file>