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487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Arkusz1" sheetId="18" r:id="rId18"/>
  </sheets>
  <definedNames>
    <definedName name="_xlnm.Print_Area" localSheetId="0">'Pakiet 1'!$A$1:$L$35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H4" authorId="0">
      <text>
        <r>
          <rPr>
            <b/>
            <sz val="9"/>
            <color indexed="8"/>
            <rFont val="Tahoma"/>
            <family val="2"/>
          </rPr>
          <t xml:space="preserve">mtolwin1:
</t>
        </r>
      </text>
    </comment>
  </commentList>
</comments>
</file>

<file path=xl/sharedStrings.xml><?xml version="1.0" encoding="utf-8"?>
<sst xmlns="http://schemas.openxmlformats.org/spreadsheetml/2006/main" count="551" uniqueCount="205">
  <si>
    <t>PAKIET 1. PODSTAWOWY SPRZĘT MEDYCZNY JEDNORAZOWEGO UŻYTKU A</t>
  </si>
  <si>
    <t>Lp.</t>
  </si>
  <si>
    <t>Nazwa</t>
  </si>
  <si>
    <t>Nazawa handlowa
 i numer katalogowy</t>
  </si>
  <si>
    <t>J.M.</t>
  </si>
  <si>
    <t>IlośćB</t>
  </si>
  <si>
    <t>Ilość K</t>
  </si>
  <si>
    <t>Ilość P</t>
  </si>
  <si>
    <t>Suma</t>
  </si>
  <si>
    <t>Cena jednostkowa
 netto</t>
  </si>
  <si>
    <t>VAT</t>
  </si>
  <si>
    <t>Cena jednostkowa
 brutto</t>
  </si>
  <si>
    <t>Wartość netto</t>
  </si>
  <si>
    <t>Wartość brutto</t>
  </si>
  <si>
    <t xml:space="preserve">Strzykawki insulinowe 1ml/40 j.m. 
z  igłą .Opakowanie papier/folia. po 100 sztuk.
</t>
  </si>
  <si>
    <t>op</t>
  </si>
  <si>
    <t xml:space="preserve">Strzykawki  tuberkulinowe z igłą
0,45 x 13 mm  poj. 1 ml, opakowanie papier/folia. Opakowanie po 100szt.
</t>
  </si>
  <si>
    <t>Igły insulinowe do wstrzykiwaczy typu "Pen" kolorystyczne oznaczenie nasadki w/g rozmiaru 30G - 0,3 x 8 mm x 100 szt</t>
  </si>
  <si>
    <t>Korek dezynfekcyjny do portów naczyniowych, w kolorze innym niż biały.</t>
  </si>
  <si>
    <t>szt</t>
  </si>
  <si>
    <t xml:space="preserve">Aparaty do pomp objętościowych Infusomat:
-komora kroplowa
-odpowietrznik z filtrem przeciwbakteryjnym i    klapką
-zacisk rolkowy
-dren PCV 3x4,1 mm
-silikonowa wstawka drenu, dł. drenu do 250 cm
</t>
  </si>
  <si>
    <t xml:space="preserve"> Aparat do infuzji dożylnych grawitacyjnych lub pod ciśnieniem ze zgniatanych pojemników
▪ posiadający przeźroczysty  kolec zaprojektowany specjalnie do przekuwania korków, worków lub butelek
▪ opróżnia się w całości
▪ górna część komory jest przezroczysta, co umożliwia obserwację szybkości infuzji
▪ łatwe i szybkie dostosowanie szybkości infuzji
▪ filtr 15 mikronów chroniący przed większymi cząsteczkami
▪ system zabezpieczający przed wystąpieniem zatoru powietrznego
</t>
  </si>
  <si>
    <t>Zestaw drenów do pomiaru OCŻ, kranik trójdrożny z regulacją, odpowietrznik z filtrem przeciwbakteryjnym drenu skali, dren do skali ok. 100 cm, kompatybilny ze skalą poniżej.</t>
  </si>
  <si>
    <t>Skala pomiarowa do OCZ +35 do -15cm H20, wskaźnik pozycji zero, wielokrotnego użytku, wykonana z tworzywa odpornego na środki dezynfekcyjne.</t>
  </si>
  <si>
    <r>
      <rPr>
        <sz val="11"/>
        <color indexed="8"/>
        <rFont val="Arial"/>
        <family val="2"/>
      </rPr>
      <t>Przyrząd do podawania tlenu przez nos dla dorosłych, tzw.</t>
    </r>
    <r>
      <rPr>
        <b/>
        <sz val="11"/>
        <color indexed="8"/>
        <rFont val="Arial"/>
        <family val="2"/>
      </rPr>
      <t xml:space="preserve"> wąsy tlenowe </t>
    </r>
    <r>
      <rPr>
        <sz val="11"/>
        <color indexed="8"/>
        <rFont val="Arial"/>
        <family val="2"/>
      </rPr>
      <t>przeźroczyste białe,
długość min. 210 cm</t>
    </r>
  </si>
  <si>
    <t>Przyrząd do długotrwałego aspirowania płynów i leków z opakowań zbiorczych, jednorazowego użytku, jałowy; ostry długość igły min. 21mm, średnica igły min. 5,5mm; filtr przeciwbakteryjny o dużej powierzchni, samozamykający się port posiadający końcówkę luer-lock; kształt nie utrudniający obsługi drugiego portu butelki;</t>
  </si>
  <si>
    <t>extra spike</t>
  </si>
  <si>
    <t>Staza automatyczna</t>
  </si>
  <si>
    <t>Staza gumowa jednorazowa w rolce x 25 szt</t>
  </si>
  <si>
    <t>Żel Holter ścierny  250 ml</t>
  </si>
  <si>
    <t xml:space="preserve">Golarka medyczna  jednorazowego użytku,  karbowany uchwyt zapewniający stabilizację, ostrze ze stali nierdzewnej pokryte platyną oraz teflonem. Wymiary ostrza 1,0x4,3x0,01 cm, umożliwiające ogolenie na sucho i mokro.Pakowane pojedynczo w tekturowa osłonkę x 50 szt.                                        </t>
  </si>
  <si>
    <t>Osłonki sterylne na głowice USG bez latexu x 50 szt</t>
  </si>
  <si>
    <r>
      <rPr>
        <sz val="11"/>
        <color indexed="8"/>
        <rFont val="Arial"/>
        <family val="2"/>
      </rPr>
      <t xml:space="preserve">Elektrody </t>
    </r>
    <r>
      <rPr>
        <b/>
        <sz val="11"/>
        <color indexed="8"/>
        <rFont val="Arial"/>
        <family val="2"/>
      </rPr>
      <t>prostokątne</t>
    </r>
    <r>
      <rPr>
        <sz val="11"/>
        <color indexed="8"/>
        <rFont val="Arial"/>
        <family val="2"/>
      </rPr>
      <t xml:space="preserve"> z żelem do holtera.</t>
    </r>
  </si>
  <si>
    <t xml:space="preserve">Elektrody przed sercowe do długotrwałego monitorowania EKG radioprzezierne, ze stałym żelem średnica 50 mm. piankowe.  </t>
  </si>
  <si>
    <t>Zestaw do ciągłego odsysania powietrza lub płynów z opłucnej i klatki piersiowej, kaniula punkcyjna z krótkim szlifem 3,35x78mm, poliuretanowy cewnik kontrastujący w RTG 2.7x450mm, podwójna zastawka antyrefluksowa, worek 2l, strzykawka trzyczęściowa 60ml luer lock, kranik trójdrożny.</t>
  </si>
  <si>
    <t>Wieszak do worków na mocz</t>
  </si>
  <si>
    <t>Zgłębniki żołądkowe – CH 16-36, dł. min. 800mm, wykonane z medycznego PCV, półprzezroczyste konektory,  cyfrowa podziałka głębokości, wkładka redukcyjna luer oraz zatyczka w rozmiarach 16-22, sterylne.</t>
  </si>
  <si>
    <t>Zgłębniki żołądkowe z prowadnicą– CH 16-22, dł. min. 800mm, wykonane z medycznego PCV, cyfrowa podziałka głębokości, sterylne.</t>
  </si>
  <si>
    <t>Rurka anoskopowa j.u. 85 x 20</t>
  </si>
  <si>
    <t>Rurka proctoskopowa j.u.130- 140 x 20</t>
  </si>
  <si>
    <t>Rurka rektoskopowa j.u. 250 x 20</t>
  </si>
  <si>
    <t>RAZEM</t>
  </si>
  <si>
    <t>PAKIET 2. POJEMNIKI NA ODPADY MEDYCZNE</t>
  </si>
  <si>
    <t>Ilość B</t>
  </si>
  <si>
    <t>Cena jednostkowa 
netto</t>
  </si>
  <si>
    <t>Cena jednostkowa 
brutto</t>
  </si>
  <si>
    <r>
      <rPr>
        <sz val="11"/>
        <color indexed="8"/>
        <rFont val="Arial"/>
        <family val="2"/>
      </rPr>
      <t xml:space="preserve">Okrągły pojemnik na odpady medyczne,pojemność </t>
    </r>
    <r>
      <rPr>
        <b/>
        <sz val="11"/>
        <color indexed="8"/>
        <rFont val="Arial"/>
        <family val="2"/>
      </rPr>
      <t>0,5 -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0,7 L</t>
    </r>
    <r>
      <rPr>
        <sz val="11"/>
        <color indexed="8"/>
        <rFont val="Arial"/>
        <family val="2"/>
      </rPr>
      <t>. Otwór wrzutowy (min 50mm) z wycięciami do zdejmowania igieł. Wykonany z trwałego materiału. Pojemnik musi posiadać dodatkowo „znacznik zamknięcia”, który po użyciu uniemożliwia ponowne otwarcie pojemnika. Etykieta musi zawierać informacje (Miejsce pochodzenia; Rodzaj odpadów; Czas i data rozpoczęcia; Czas i data zamknięcia; Znak identyfikacyjny osoby zamykającej). Kolor pojemnika czerwony</t>
    </r>
  </si>
  <si>
    <r>
      <rPr>
        <sz val="11"/>
        <color indexed="8"/>
        <rFont val="Arial"/>
        <family val="2"/>
      </rPr>
      <t>Okrągły pojemnik typu wiadro, pojemność</t>
    </r>
    <r>
      <rPr>
        <b/>
        <sz val="11"/>
        <color indexed="8"/>
        <rFont val="Arial"/>
        <family val="2"/>
      </rPr>
      <t xml:space="preserve"> 1 L</t>
    </r>
    <r>
      <rPr>
        <sz val="11"/>
        <color indexed="8"/>
        <rFont val="Arial"/>
        <family val="2"/>
      </rPr>
      <t xml:space="preserve"> Otwór wrzutowy owalny z wycięciami do zdejmowania igieł, minimalna średnica otworu wrzutowego 100 mm. (średnica otworu wrzutowego zabezpieczona paskami do wyłamania). Pojemnik z pokrywą umożliwiającą szczelne zamknięcie pojemnika. Etykieta musi zawierać informacje (Miejsce pochodzenia; Rodzaj odpadów; Czas i data rozpoczęcia; Czas i data zamknięcia; Znak identyfikacyjny osoby zamykającej). Kolor pojemnika czerwony</t>
    </r>
  </si>
  <si>
    <r>
      <rPr>
        <sz val="11"/>
        <color indexed="8"/>
        <rFont val="Arial"/>
        <family val="2"/>
      </rPr>
      <t xml:space="preserve">Okrągły pojemnik typu wiadro,
pojemność </t>
    </r>
    <r>
      <rPr>
        <b/>
        <sz val="11"/>
        <color indexed="8"/>
        <rFont val="Arial"/>
        <family val="2"/>
      </rPr>
      <t>2 L</t>
    </r>
    <r>
      <rPr>
        <sz val="11"/>
        <color indexed="8"/>
        <rFont val="Arial"/>
        <family val="2"/>
      </rPr>
      <t>.Otwór wrzutowy owalny z wycięciami do zdejmowania igieł, minimalna średnica otworu wrzutowego 100 mm. (średnica otworu wrzutowego zabezpieczona paskami do wyłamania). Pojemnik z pokrywą umożliwiającą szczelne zamknięcie pojemnika. Etykieta musi zawierać informacje (Miejsce pochodzenia; Rodzaj odpadów; Czas i data rozpoczęcia; Czas i data zamknięcia; Znak identyfikacyjny osoby zamykającej). Kolor pojemnika czerwony</t>
    </r>
  </si>
  <si>
    <r>
      <rPr>
        <sz val="11"/>
        <rFont val="Arial"/>
        <family val="2"/>
      </rPr>
      <t xml:space="preserve">Pojemnik poj </t>
    </r>
    <r>
      <rPr>
        <b/>
        <sz val="11"/>
        <rFont val="Arial"/>
        <family val="2"/>
      </rPr>
      <t>5 L</t>
    </r>
    <r>
      <rPr>
        <sz val="11"/>
        <rFont val="Arial"/>
        <family val="2"/>
      </rPr>
      <t xml:space="preserve">na odpady ostre,wykonany z tworzywa odpornego na przekłucia,uderzenia,odkształcenia,chemikalia.Pojemnik z </t>
    </r>
    <r>
      <rPr>
        <b/>
        <sz val="11"/>
        <rFont val="Arial"/>
        <family val="2"/>
      </rPr>
      <t>pokrywą,która posiada otwór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wrzutowy,</t>
    </r>
    <r>
      <rPr>
        <sz val="11"/>
        <rFont val="Arial"/>
        <family val="2"/>
      </rPr>
      <t>posiadający wcięcia ułatwiające zdejmowanie igieł.Pojemnik koloru czerwonego,pokrywa koloru czerwonego.Pokrywa pojemnika szczelnie zatrzaskiwana na pojemniku.Pokrywa zaopatrzona w małą pokrywkę służącą do przymykania otworu wrzutowego oraz szczelnego zamknięcia otworu po wykorzystaniu pojemnika.</t>
    </r>
    <r>
      <rPr>
        <b/>
        <sz val="11"/>
        <rFont val="Arial"/>
        <family val="2"/>
      </rPr>
      <t>Na pojemniku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etykieta</t>
    </r>
    <r>
      <rPr>
        <sz val="11"/>
        <rFont val="Arial"/>
        <family val="2"/>
      </rPr>
      <t xml:space="preserve"> zawierająca: napis ,,materiał zakaźny” oraz rubryki do wpisania takich danych jak .miejsce pochodzenia, rodzaj odpadów itp.Wysokość pojemnika minimum 19,0 cm.</t>
    </r>
  </si>
  <si>
    <t>PAKIET 3. SYSTEM DO ODSYSANIA</t>
  </si>
  <si>
    <t>Nazwa handlowa
i numer katalogowy</t>
  </si>
  <si>
    <t>Wkład jednorazowy z żelem o pojemności 1000ml i 2000ml  3000ml  kompatybilny z kanistrem  systemu SERRES  (do wyboru przez Zamawiającego) – wkład wyposażony w dwufunkcyjny port o średnicy 7,2mm i 12mm, w komplecie schodkowy łącznik kątowy o załamaniu 90 stopni. Uszczelniany automatycznie po uruchomieniu ssania bez konieczności wciskania wkładu na kanister, wymiana wkładu bez odłączania drenu łączącego kanister ze źródłem ssania, wyposażony w uchwyt do wygodnego demontażu, posiadający skuteczny filtr przeciwbakteryjny i zastawkę hydrofobową  zabezpieczającą źródło ssania przed zalaniem, pokrywa posiadająca port dostępowy o średnicy wewnętrznej 25mm do pobrania próbek wydzieliny do badań lub wsypywania proszku żelującego, w komplecie zintegrowana z pokrywą zatyczka do zamknięcia portu po zakończeniu ssania, zawartość żelu w 1 litrowym wkładzie 20gram w 2 litrowym 39 gram , wkłady bez zawartości PCV, opakowanie zbiorcze wyposażone w dwa dyspensery umieszczone na górnej i bocznej stronie służące do wygodnego i higienicznego pobierania wkładów z opakowania</t>
  </si>
  <si>
    <t>Łącznik o zakończeniu schodkowym,  kąt załamania 90 stopni, dolna część  z trzema pierścieniami uszczelniającymi, średnica króćca 14,2 mm, wielorazowego użytku</t>
  </si>
  <si>
    <r>
      <rPr>
        <sz val="11"/>
        <color indexed="8"/>
        <rFont val="Arial"/>
        <family val="2"/>
      </rPr>
      <t>Zestaw z drenem do odsysania pola operacyjnego z doklejanymi elastycznymi końcówkami typu żeńskiego, długość 300cm, średnica wewnętrzna 7mm z końcówką typu Yankauer, podgiętą, z uchwytem,</t>
    </r>
    <r>
      <rPr>
        <b/>
        <sz val="11"/>
        <color indexed="8"/>
        <rFont val="Arial"/>
        <family val="2"/>
      </rPr>
      <t xml:space="preserve"> bez kontroli siły ssania</t>
    </r>
    <r>
      <rPr>
        <sz val="11"/>
        <color indexed="8"/>
        <rFont val="Arial"/>
        <family val="2"/>
      </rPr>
      <t xml:space="preserve">, długość </t>
    </r>
    <r>
      <rPr>
        <sz val="11"/>
        <rFont val="Arial"/>
        <family val="2"/>
      </rPr>
      <t xml:space="preserve">240mm </t>
    </r>
    <r>
      <rPr>
        <sz val="11"/>
        <color indexed="8"/>
        <rFont val="Arial"/>
        <family val="2"/>
      </rPr>
      <t xml:space="preserve">– 250mm </t>
    </r>
    <r>
      <rPr>
        <sz val="11"/>
        <rFont val="Arial"/>
        <family val="2"/>
      </rPr>
      <t>10CH,12CH,18CH,</t>
    </r>
    <r>
      <rPr>
        <sz val="11"/>
        <color indexed="8"/>
        <rFont val="Arial"/>
        <family val="2"/>
      </rPr>
      <t>22CH,24CH,28CH,32CH, sterylne, pakowane pojedynczo w opakowanie wewnętrzne foliowe i zewnętrzne folia-papier.</t>
    </r>
  </si>
  <si>
    <r>
      <rPr>
        <sz val="11"/>
        <color indexed="8"/>
        <rFont val="Arial"/>
        <family val="2"/>
      </rPr>
      <t>Zestaw z drenem do odsysania pola operacyjnego z doklejanymi elastycznymi końcówkami typu żeńskiego, długość 300cm, średnica wewnętrzna 7mm z końcówką typu Yankauer, podgiętą, z uchwytem</t>
    </r>
    <r>
      <rPr>
        <b/>
        <sz val="11"/>
        <color indexed="8"/>
        <rFont val="Arial"/>
        <family val="2"/>
      </rPr>
      <t>, z kontrolą siły  ssania</t>
    </r>
    <r>
      <rPr>
        <sz val="11"/>
        <color indexed="8"/>
        <rFont val="Arial"/>
        <family val="2"/>
      </rPr>
      <t>, długość 240- 250mm ,10CH,12CH,18CH,22CH,24CH,28CH,32CH sterylne, pakowane pojedynczo w opakowanie wewnętrzne foliowe i zewnętrzne folia-papier.</t>
    </r>
  </si>
  <si>
    <t>Dren medyczny do odsysania o średnicy wewnętrznej 7mm, długość 200cm i 300 cm ( do wyboru przez Zamawiającego), dreny zachowujące drożność przy podciśnieniu 560mmHg , posiadające elastyczne żeńskie końcówki na zakończeniu drenu z wewnętrznymi pierścieniami uszczelniającymi, sterylny</t>
  </si>
  <si>
    <t>PAKIET 4.  BIELIZNA JEDNORAZOWEGO UŻYTKU 1</t>
  </si>
  <si>
    <t>Ochraniacze na obuwie, foliowe, 15x40cm, niebieskie z gumką, antypoślizgowe, pakowane po 100szt</t>
  </si>
  <si>
    <t xml:space="preserve">Podkład pola operacyjnego fizelinowy jednorazowego użytku, koloru niebieskiego lub  zielonego.
Rozmiar: 140-150cm x 80 -90cm   
</t>
  </si>
  <si>
    <r>
      <rPr>
        <sz val="11"/>
        <color indexed="8"/>
        <rFont val="Arial"/>
        <family val="2"/>
      </rPr>
      <t xml:space="preserve">Podkład bibułowy  na rolce, celulozowy
2- warstwowy, biały , gofrowany 
perforowany (co umożliwia łatwe odrywanie kawałków).
Rozmiar: </t>
    </r>
    <r>
      <rPr>
        <b/>
        <sz val="11"/>
        <color indexed="8"/>
        <rFont val="Arial"/>
        <family val="2"/>
      </rPr>
      <t>szer. 60cm,  dł. 50m</t>
    </r>
    <r>
      <rPr>
        <sz val="11"/>
        <color indexed="8"/>
        <rFont val="Arial"/>
        <family val="2"/>
      </rPr>
      <t xml:space="preserve"> 
</t>
    </r>
  </si>
  <si>
    <r>
      <rPr>
        <sz val="11"/>
        <color indexed="8"/>
        <rFont val="Arial"/>
        <family val="2"/>
      </rPr>
      <t>Podkład bibułowy  na rolce, celulozowy
2- warstwowy, biały , gofrowany 
perforowany (co umożliwia łatwe odrywanie kawałków).
Rozmiar:</t>
    </r>
    <r>
      <rPr>
        <b/>
        <sz val="11"/>
        <color indexed="8"/>
        <rFont val="Arial"/>
        <family val="2"/>
      </rPr>
      <t xml:space="preserve"> szer. 50cm,  dł. 50m</t>
    </r>
    <r>
      <rPr>
        <sz val="11"/>
        <color indexed="8"/>
        <rFont val="Arial"/>
        <family val="2"/>
      </rPr>
      <t xml:space="preserve"> 
</t>
    </r>
  </si>
  <si>
    <r>
      <rPr>
        <sz val="11"/>
        <color indexed="8"/>
        <rFont val="Arial"/>
        <family val="2"/>
      </rPr>
      <t xml:space="preserve">Prześcieradło fizelinowe jednorazowego użytku, koloru niebieskiego.
Rozmiar: 210cm x 150-160cm
</t>
    </r>
    <r>
      <rPr>
        <b/>
        <sz val="11"/>
        <color indexed="8"/>
        <rFont val="Arial"/>
        <family val="2"/>
      </rPr>
      <t xml:space="preserve">ZŁOŻONE POJEDYŃCZO
</t>
    </r>
    <r>
      <rPr>
        <sz val="11"/>
        <color indexed="8"/>
        <rFont val="Arial"/>
        <family val="2"/>
      </rPr>
      <t xml:space="preserve"> 
</t>
    </r>
  </si>
  <si>
    <t xml:space="preserve">Poszwa jednorazowego użytku, niebieska
Rozmiar: 210 cm x 160 cm
</t>
  </si>
  <si>
    <t>Poszwa fizelinowa na poduszkę z włókniny o gramaturze min. 30g/m2, rozm. 70 x 80 cm</t>
  </si>
  <si>
    <t>Koszula jednorazowa dla pacjenta przed operacją 40 g.Rozmiar XL. Troki na boku.</t>
  </si>
  <si>
    <t>Koszula zakładana przez głowę rozm. M-L-XL obwód kl.piersiowej 110-140 cm z włókniny polipropylenowej typu SMS o gramaturze 35-40 g/m2</t>
  </si>
  <si>
    <t>Spodenki uniwersalne do badań typu szorty, z rozcięciem z tyłu, z zakładką zakrywającą otwór, z włókniny poliestrowo-wiskozowej o gramaturze 45-55g/m2, obwód w pasie 120-130cm.</t>
  </si>
  <si>
    <t>Spódnica z gumką do badań ginekologicznych nieprzezroczysta gwarantująca intymność,150 x 50cm,  z włókniny polipropylenowej gramatura 25 g</t>
  </si>
  <si>
    <t>PAKIET 5.   BIELIZNA JEDNORAZOWEGO UŻYTKU 2</t>
  </si>
  <si>
    <t>Producent nr katalogowy</t>
  </si>
  <si>
    <t>Cena jednostkowa netto</t>
  </si>
  <si>
    <t>Vat</t>
  </si>
  <si>
    <t>Cena jednostkowa brutto</t>
  </si>
  <si>
    <r>
      <rPr>
        <sz val="11"/>
        <color indexed="8"/>
        <rFont val="Arial CE"/>
        <family val="2"/>
      </rPr>
      <t>Fartuch medyczny jednorazowy z</t>
    </r>
    <r>
      <rPr>
        <b/>
        <sz val="11"/>
        <color indexed="8"/>
        <rFont val="Arial CE"/>
        <family val="2"/>
      </rPr>
      <t xml:space="preserve"> fizeliny</t>
    </r>
    <r>
      <rPr>
        <sz val="11"/>
        <color indexed="8"/>
        <rFont val="Arial CE"/>
        <family val="2"/>
      </rPr>
      <t xml:space="preserve"> z długim rękawem z mankietem rozmiar od S lub M do XXXL </t>
    </r>
  </si>
  <si>
    <t>Maska chirurgiczna trójwarstwowa z fizeliny standardowe wiązanie - troki.</t>
  </si>
  <si>
    <t>Maska chirurgiczna trójwarstwowa z fizeliny standardowa na gumkę</t>
  </si>
  <si>
    <t>Czepek włókninowy na troki z opaską przeciw potną wokół całej głowy lub w części czołowej. Rozmiar M-XL</t>
  </si>
  <si>
    <t>Czepki operacyjne jednorazowe rozmiar M-XL uniwersalne damdkie TYPU BERET</t>
  </si>
  <si>
    <t>Fartuch izolacyjny żółty o gramaturze 40g/m2 rękawy zakończone mankietami wykonany z włókniny polipropylenowej pokryty na całej pow. Filmem polietylenowym odporny na działanie chemikaliów wiązany na troki  z tyłu dług. Min 127cm. Oznakow. Jako wyr. Medyczny oraz środek ochrony osobistej.</t>
  </si>
  <si>
    <t>PAKIET 6.  GĄBKI  JEDNORAZOWE  DO  MYCIA CIAŁA</t>
  </si>
  <si>
    <r>
      <rPr>
        <sz val="11"/>
        <rFont val="Arial"/>
        <family val="2"/>
      </rPr>
      <t xml:space="preserve">Pianka z żelem myjącym do jednorazowego użycia,wykonana z  poliuretanu o wymiarach </t>
    </r>
    <r>
      <rPr>
        <b/>
        <sz val="11"/>
        <rFont val="Arial"/>
        <family val="2"/>
      </rPr>
      <t>nie mniejszych niż
20 cm x 12cm x1cm</t>
    </r>
    <r>
      <rPr>
        <sz val="11"/>
        <rFont val="Arial"/>
        <family val="2"/>
      </rPr>
      <t>.Gramatura 170 g/cm .Opakowanie jednostkowe nie mniejsze niż 24 szt..Instrukcja użytkowania w języku polskim.</t>
    </r>
  </si>
  <si>
    <r>
      <rPr>
        <sz val="11"/>
        <rFont val="Arial"/>
        <family val="2"/>
      </rPr>
      <t xml:space="preserve">Gąbka z żelem myjącym do jednorazowego użycia,wykonana z włókna poliestrowego o wymiarach </t>
    </r>
    <r>
      <rPr>
        <b/>
        <sz val="11"/>
        <rFont val="Arial"/>
        <family val="2"/>
      </rPr>
      <t>nie mniejszych niż
20 cm x 24 cm x 0,5cm.</t>
    </r>
    <r>
      <rPr>
        <sz val="11"/>
        <rFont val="Arial"/>
        <family val="2"/>
      </rPr>
      <t>Gramatura 100 g/cm Opakowanie jednostkowe 12szt.Instrukcja użytkowania w języku polskim.</t>
    </r>
  </si>
  <si>
    <r>
      <rPr>
        <sz val="11"/>
        <rFont val="Arial"/>
        <family val="2"/>
      </rPr>
      <t>Gąbka z żelem myjącym do jednorazowego użycia,wykonana z włókna poliestrowego o wymiarach</t>
    </r>
    <r>
      <rPr>
        <b/>
        <sz val="11"/>
        <rFont val="Arial"/>
        <family val="2"/>
      </rPr>
      <t xml:space="preserve"> nie mniejszych niż 
20cm x 12 cm x 0,5cm.</t>
    </r>
    <r>
      <rPr>
        <sz val="11"/>
        <rFont val="Arial"/>
        <family val="2"/>
      </rPr>
      <t>Gramatura 100 g/cm Opakowanie jednostkowe 24szt.Instrukcja użytkowania w języku polskim.</t>
    </r>
  </si>
  <si>
    <r>
      <rPr>
        <sz val="11"/>
        <rFont val="Arial"/>
        <family val="2"/>
      </rPr>
      <t>Rękawica z żelem myjącym do jednorazowego użycia wykonana z włókna poliestrowego o wymiarach</t>
    </r>
    <r>
      <rPr>
        <b/>
        <sz val="11"/>
        <rFont val="Arial"/>
        <family val="2"/>
      </rPr>
      <t xml:space="preserve"> minimum         25 cm x 16 cm</t>
    </r>
    <r>
      <rPr>
        <sz val="11"/>
        <rFont val="Arial"/>
        <family val="2"/>
      </rPr>
      <t>.Opakowanie 20 szt. Instrukcja użytkowania w języku polskim.</t>
    </r>
  </si>
  <si>
    <t>PAKIET 7. IGŁY DO AKUPUNKTURY</t>
  </si>
  <si>
    <t>Nazwa handlowa
i numer katalogow</t>
  </si>
  <si>
    <t xml:space="preserve">Jednorazowa igła do akupunktury 
0,25 mm x 40 mm
</t>
  </si>
  <si>
    <t xml:space="preserve">Jednorazowa igła do akupunktury 
0,25 mm x 25 mm
</t>
  </si>
  <si>
    <t xml:space="preserve">Jednorazowa igła do akupunktury silikonowana
0,18 mm x 15 mm
</t>
  </si>
  <si>
    <t>PAKIET 8.   MONOVETTE</t>
  </si>
  <si>
    <t xml:space="preserve">Próbówko strzykawka z EDTA, morfologia  S-Monovette 4,9 ml   </t>
  </si>
  <si>
    <t>Próbówko-strzykawka z Heparyną Litową Monovette 2 ml</t>
  </si>
  <si>
    <t>PAKIET 9.  BLOK OPERACYJNY</t>
  </si>
  <si>
    <t>Jednorazowy koc do okrycia pacjenta pikowany na całośći , 110 x 220 cm, 2 x włóknina PP 30 g/m kw. + wypełnienie Molton 60 g/m kw., niebiesko-zielone, pakowanie indywidualne</t>
  </si>
  <si>
    <t>Bluza ogrzewająca z krótkim rękawem zakończonym ściągaczem z dzianiny.Bluza zapinana na napy,
3 kieszenie,wykończenie lamówką. Wykonane sms 45g/m².                                 Ciemnogranatowe.Rozmiar M- XXL</t>
  </si>
  <si>
    <t>Czepek typu furażerka wiązany, otok:  wykonany zwłókniny  typu Spunlace 45 g/m2, denko: Polipropylen 25 g/m2, wkładka chłonąca pot: Spunlace 38 g/m2, oddychający, niebieski, rozmiar  uniwersalny karton 50 szt</t>
  </si>
  <si>
    <t>Czepek dla osób z dłuższymi włosami z gumką , otok: wykonany z włókniny typu Spunlace 45 g/m2, denko:  wykonane z włókniny Polipropylen 25 g/m2, wkładka chłonąca pot: Spunlace 38 g/m2, oddychający, niebieski, rozmiar uniwersalny karton 50 szt</t>
  </si>
  <si>
    <r>
      <rPr>
        <sz val="11"/>
        <color indexed="8"/>
        <rFont val="Arial"/>
        <family val="2"/>
      </rPr>
      <t>Czepek typu furażerka wiązan wykonany z włókniny  Polipropylen 27 g/m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, niebieski lub zielony rozmiar uniwersalny, kartonik 100 szt.</t>
    </r>
  </si>
  <si>
    <t>Ubranie operacyjne wykonane z miękkiej wtókniny sms 30g / m².        Antystatyczne.Spodnie w gumę.Bluza dekolt V z jedną kieszenią.                       Ciemnogranatowe.Rozmiar M-XXXL</t>
  </si>
  <si>
    <t xml:space="preserve">Ubranie operacyjne  wykonane z antystatycznej  włókniny o strukturze plastra miodu 3D  o gramaturze 40 g/m2. Bluza : dekolt V - lamówka w kolorze ubrania, 3 kieszenie:1 mała  na klatce piersiowej   2 duże na dole bluzy z  widoczną  wszywką wskazującą na rozmiar, wszywane rękawy z podszytym brzegiem . Spodnie z trokiem, podszyte nogawki. Pakowane jako komplety, dostępne w rozmiarach S – XXXL, kolor niebieski. Nie pylące  Ubrania spełniają wymagania Normy EN-13795. </t>
  </si>
  <si>
    <t xml:space="preserve">Ręczniczki z celulozy typu Airlaid, Ręcznik  bardzo miękki, bardzo chłonny, delikatny dla skóry, o strukturze plastra miodu. Ręcznik nie rozrywa się po namoczeniu, nie pyli, bielony metodą bez chlorową. Gramatura ręcznika: 70 g/m2.Wymiar ręcznika 27 x 60 cm, pakowany po 50 szt </t>
  </si>
  <si>
    <t xml:space="preserve">Ręczniczki z celulozy typu Airlaid, Ręcznik  bardzo miękki, bardzo chłonny, delikatny dla skóry, o strukturze plastra miodu. Ręcznik nie rozrywa się po namoczeniu, nie pyli, bielony metodą bez chlorową. rozmiar 20 x 26 cm, gramatura 50 g/m kw., rolka x 125 listków </t>
  </si>
  <si>
    <t>Koc ratunkowy -przeciwwstrząsowa  termoizolująca folia  srebrno-złota o zmiarze 210 cm x 160 cm</t>
  </si>
  <si>
    <t xml:space="preserve">Koreczki dwu-funkcyjne, typu Combi, uniwersalne, umożliwiające jednoczesne zabezpieczenie kaniul i strzykawki, sterylne, pakowane pojedynczo.  </t>
  </si>
  <si>
    <t>Jednorazowy nakłuwacz igłowy do nakłuwania skóry palca o głębokości nakłucia 1,8-2,0 mm, ostrze trzypłaszczyznowe o śr. 0,6-0,8mm  ze stali nierdzewnej, rodzaj grzybka uderzeniowy. Zamawiajacy dopuszcza o kształcie prostopadłościaniu, z mechanizmem uwalniającym igłę poprzez dociśnięcie nakłuwacza do powierzchni. Zamawiający dopuszcza nakłuwacze różniące się jedynie kształtem. Opakowanie maks. 200 szt.</t>
  </si>
  <si>
    <t>Przyrząd do przetaczania krwi i płynów infuzyjnych z możliwością pomiaru ośrodkowego ciśnienia żylnego (OCŻ) - zestaw jednorazowego użytku</t>
  </si>
  <si>
    <t>Wziernik ginekologiczny ,jednorazowy, sterylny roz. XS-L, kolorystyczne oznaczenie rozmiaru/XS -biały, S-niebieski, M-czerwony, L-zielony/na opakowaniu jednostkowym. Zamawiający dopuszcza barwne oznaczenie blokady łyżki lub innej części narzędzia zamiast oznakowania barwnego na opakowaniu.</t>
  </si>
  <si>
    <t>Igła do aseptycznego transferu jałowych płynów pomiędzy pojemnikami, mocne wąskie ostrze, kolce zbiorcze z wyżłobieniami 15mm zabezpieczone zatyczkami, bez zawartości lateksu i ftalanów, jednorazowego użytku, sterylizowana tlenkiem etylenu, pakowane pojedyczno papier/folia</t>
  </si>
  <si>
    <t>Łącznik do regulowanej siły ssania KAPKON, sterylny</t>
  </si>
  <si>
    <t>Pojemnik do 24 godzinowej zbiórki moczu, poj. 2000-2500 ml z nakrętką, z dodatkowym portem do pobierania próbek, z ergonomicznym uchwytem, skalowany od 200 do 2500 ml co 100 ml, wykonany z polietylenu</t>
  </si>
  <si>
    <t>Lp</t>
  </si>
  <si>
    <t>Nazwa pakietu</t>
  </si>
  <si>
    <t>PODSTAWOWY SPRZĘT MEDYCZNY JEDNORAZOWEGO UŻYTKU A</t>
  </si>
  <si>
    <t>POJEMNIKI NA ODPADY MEDYCZNE</t>
  </si>
  <si>
    <t>SYSTEM DO ODSYSANIA</t>
  </si>
  <si>
    <t>BIELIZNA JEDNORAZOWEGO UŻYTKU 1</t>
  </si>
  <si>
    <t>BIELIZNA JEDNORAZOWEGO UŻYTKU 2</t>
  </si>
  <si>
    <t>GĄBKI  JEDNORAZOWE  DO  MYCIA CIAŁA</t>
  </si>
  <si>
    <t>IGŁY DO AKUPUNKTURY</t>
  </si>
  <si>
    <t>MONOVETTE</t>
  </si>
  <si>
    <t>BLOK OPERACYJNY</t>
  </si>
  <si>
    <t>JEDNORAZOWY NAKUWACZ</t>
  </si>
  <si>
    <t>Maski do podawania tlenu dla dorosłych i dzieci z drenem o długości  minimum 200- 210 cm</t>
  </si>
  <si>
    <r>
      <t>Pokrowiec na na materac grubość foli 50 mikronów,</t>
    </r>
    <r>
      <rPr>
        <b/>
        <sz val="11"/>
        <color indexed="8"/>
        <rFont val="Arial"/>
        <family val="2"/>
      </rPr>
      <t xml:space="preserve">obszyty gumką </t>
    </r>
    <r>
      <rPr>
        <sz val="11"/>
        <color indexed="8"/>
        <rFont val="Arial"/>
        <family val="2"/>
      </rPr>
      <t xml:space="preserve">o szerkośći 0,8-1 </t>
    </r>
    <r>
      <rPr>
        <b/>
        <sz val="11"/>
        <color indexed="8"/>
        <rFont val="Arial"/>
        <family val="2"/>
      </rPr>
      <t>cm,</t>
    </r>
    <r>
      <rPr>
        <sz val="11"/>
        <color indexed="8"/>
        <rFont val="Arial"/>
        <family val="2"/>
      </rPr>
      <t>jednorazowego użytku,niebieski lub zielony.
Rozmiar:długość  210- 240cm szerokość minimum 160 cm</t>
    </r>
  </si>
  <si>
    <r>
      <rPr>
        <b/>
        <sz val="11"/>
        <color indexed="8"/>
        <rFont val="Arial"/>
        <family val="2"/>
      </rPr>
      <t xml:space="preserve">Wkład jednorazowy 1000ml , 2000ml </t>
    </r>
    <r>
      <rPr>
        <sz val="11"/>
        <color indexed="8"/>
        <rFont val="Arial"/>
        <family val="2"/>
      </rPr>
      <t>wyposażony w port ortopedyczny o średnicy minimalnej 11mm , dający jednocześnie możliwość odsysania standardowego ( w komplecie schodkowy łącznik kątowy umożliwiający podłączenie drenów o różnych średnicach ) Uszczelniany automatycznie po uruchomieniu ssania bez konieczności wciskania wkładu na kanister , wymiana wkładu bez odłączania drenu łączącego kanister ze żródłem ssania , wyposażony w uchwyt do wygodnego demontażu posiadający skuteczny filtr przeciwbakteryjny i zastawkę zabezpieczającą żródło ssania przed zalaniem , szeroki port na pokrywie do napełniania środkiem żelującym , w komplecie zintegrowana z pokrywą zatyczka do zamknięcia portu po zakończeniu ssania, bez zawartości PCV</t>
    </r>
  </si>
  <si>
    <r>
      <rPr>
        <sz val="11"/>
        <color indexed="8"/>
        <rFont val="Arial Black"/>
        <family val="2"/>
      </rPr>
      <t>Zestaw do odsysania</t>
    </r>
    <r>
      <rPr>
        <sz val="11"/>
        <color indexed="8"/>
        <rFont val="Arial"/>
        <family val="2"/>
      </rPr>
      <t xml:space="preserve"> - złożony z wkładu workowego 1000ml ,2000 ml  i drenu łączącego, średnica wewnętrzna 5,8mm/3000mm z końcówkami żeńska -żeńska + męska nakładana, pakowany w jednym opakowaniu (dren i worek w jednym opakowaniu ), wkład wyposażony w port ortopedyczny o średnicy minimalnej 11mm, dający jednocześnie możliwość  odsysania standardowego (w komplecie schodkowy łącznik kątowy umożliwiający podłączenie  drenów o różnych średnicach). Uszczelniany automatycznie po uruchomieniu ssania bez konieczności wciskania wkładu na kanister,  wyposażony w uchwyt do wygodnego demontażu, posiadający skuteczny filtr przeciwbakteryjny i zastawkę zabezpieczającą źródło ssania przed zalaniem, szeroki port na pokrywie do napełniania proszkiem żelującym,  zintegrowana z pokrywą  zatyczka do zamknięcia portu po zakończeniu ssania, bez zawartości  PCV </t>
    </r>
  </si>
  <si>
    <t xml:space="preserve"> Kanistry o poj. 1000 ml, 2000 ml i 3000 ml, kompatybilne z systemem SERRES; przezroczyste, wyskalowane w ml, wyposażone w zaczep do zamocowania na wózku, wyposażone w zintegrowane wymienne końce do podłączenia ze źródłem ssania, nie wymagające odłączenia drenu ssącego od kanistra lub pokrywy przy jego wymianie, odporne na mycie w temp. 95 st. C i sterylizację w autoklawie.</t>
  </si>
  <si>
    <t xml:space="preserve">Razem </t>
  </si>
  <si>
    <t xml:space="preserve">Igły jednorazowe do punkcji stawu kolanowego  0,9 x 70 mm  20G x 2 3/4.Opakowanie po 100 szt
</t>
  </si>
  <si>
    <t>Pakiet nr 10 JEDNORAZOWY NAKUWACZ</t>
  </si>
  <si>
    <t xml:space="preserve">Pościelowy komplet medyczny  jednorazowymi wykonany z włókniny   polipropylenowej  
o gramaturze min 35g/m² 
Poszwa             210 x 150
Poszewka           80 x 70
Prześcieradło    200 x 150
</t>
  </si>
  <si>
    <t>Prześcieradło jednorazowe  wykonane z nieprzezroczystej włókniny   polipropylenowej  o gramaturze min 25g/m² Rozmiar 210 X 80</t>
  </si>
  <si>
    <t>Koszule jednorazowe wykonane z nieprzezroczystej włókniny   poliestrowej   o gramaturze min 45g/m² Rozmiar  L , XL</t>
  </si>
  <si>
    <t xml:space="preserve">Podkład,   nieprzemakalny, wysokochłonny  wykonany z napowietrzanej celulozy (50g) laminowanej folią (15um) Kolor biały. Szerokość 80cm,   długość 170cm,  . </t>
  </si>
  <si>
    <t>Bokserki   wykonane z nieprzezroczystej włókniny   poliestrowej   o gramaturze min 45g/m², Rozmiar  L , XL,</t>
  </si>
  <si>
    <t>Strngi damskie wykonane z nieprzezroczystej włókniny   poliestrowej   o gramaturze min 45g/m². Rozmiar  S .M ,L , XL  (op.100szt)</t>
  </si>
  <si>
    <t>Prześcieradło jednorazowe wykonane z nieprzezroczystej włókniny   poliestrowej   o gramaturze min 45g/m² Szerokość 80cm,długość 170cm.</t>
  </si>
  <si>
    <t>Nazwa zamówienia oraz parametry</t>
  </si>
  <si>
    <t>Jednorazowy pokrowiec na materac standard  z gumką</t>
  </si>
  <si>
    <t xml:space="preserve">Serweta bawełnopodobna / transportowa , miękka, chłonna, w kolorze białym. Gramatura min 55g/m2, rozmiar 102 xx 152 ( +_ 2 ) , składana pojedynczo , opakowanie foliowe , na opakowaniu naklejka z identyfikacja producenta i numerem katalogowym . </t>
  </si>
  <si>
    <t>Jednorazowa szczotka do chirurgicznego mycia rąk,pakowana indywidalnie, z jednej strony miękkie nylonowe włosie, z drugiej gąbka nasączona chlorheksydyną . W zestawie plastikowy pilniczek do paznokci .</t>
  </si>
  <si>
    <t>Wielorazowy pojemnik pochłaniacza CO2 typ Carestation 2071165-001s</t>
  </si>
  <si>
    <t>Przewód do pomiaru NIBP 2058203-002 DINACLICK</t>
  </si>
  <si>
    <t>Filtr Uni-Filter/S 2106570-007 50 szt/op</t>
  </si>
  <si>
    <t>M1182629 Pułapki wodne D-Fend Pro-stalowoszare 10szt/op</t>
  </si>
  <si>
    <t>M1200227Pułapki wodne D-Frend Pro+-zielone 10szt./op</t>
  </si>
  <si>
    <t>Linie spirometryczne z linią próbkującą gazy 3m,8004382 20 szt./op</t>
  </si>
  <si>
    <t>Filtr przeciwkurzowy boczny 896085S 1 szt.</t>
  </si>
  <si>
    <t>Obudowa filtra przeciwkurzowego boczna 896086-S 1 szt.</t>
  </si>
  <si>
    <t>Filtr przeciwkurzowy ekranu monitora 897010-S 1 szt.</t>
  </si>
  <si>
    <t>Filtr przeciwkurzowy modułu E- CAIOV M1028987 1 szt.</t>
  </si>
  <si>
    <t>Filtr do pojemnika pochłaniacza 1407-3201-000(2105489-001)40szt./op</t>
  </si>
  <si>
    <t>Czujnik przepływu 2089610-001-S</t>
  </si>
  <si>
    <t>Mankiet pediatryczny Dura-Cuf, 12-19cm wielorazowy, 2-tubowyDUR-P2-2A, Dinaclick 5 szt/op</t>
  </si>
  <si>
    <t>Mankiet dl dorosłych,standardDura-Cuf,23-33cm wielorazowy DUR-A2 -2A  5 szt/op</t>
  </si>
  <si>
    <t>Mankiet dla dorosłych,standard Dura-Cuf,23-33cm wielorazowy, wersja long   DUR-A2-2A-L  5  szt/op</t>
  </si>
  <si>
    <t>Mankiet dla dorosłych, duży,Dura-Cuf, 31-40 cm wielorazowy długi, 2 tubowy DUR-A3-2A-,DINACLICK  5szt/op</t>
  </si>
  <si>
    <t>Mankiet   dl dorosłych ,duży Dura-Cuf, 31-40 cm wielorazowy długi,2-tubowy DUR-A3-2A-L DINACLICK 5 szt/op</t>
  </si>
  <si>
    <t>Mankiet dla dorosłych udowy Dura-Cuf, 38-50 cm wielorazowy długi,2 tubowy DUR-T1-2A,DINACLICK   5szt/op</t>
  </si>
  <si>
    <t>Mankiet dla pacjentów otyłych na przedramię Soft-cuf DINACLICK SFT-F1-2D  20 szt/op</t>
  </si>
  <si>
    <t>Filtr przeciwbakteryjny ze sztucznym nosem HMEF 2106570-008(557070100) 50 szt/op</t>
  </si>
  <si>
    <t>Filtr przeciwbakteryjny ze sztucznym nosem HMEF HEPA2106570-009(557070500) 50 szt/op</t>
  </si>
  <si>
    <t>Linia próbkująca do gazów anestetycznych PVC/PE, 10 szt/op</t>
  </si>
  <si>
    <t>Przewód EKG Multi-Link 3/5 odpr. 3,6m IEC 2106305-002</t>
  </si>
  <si>
    <t>Odprowadzenia EKG 3-odpr.,dł 74 cm IEC 2106390-003</t>
  </si>
  <si>
    <t>Czujnik saturacji wielorazowy TruSignal gumowy na palec pediatryczny TS-SP-D</t>
  </si>
  <si>
    <t>Przewód połączeniowy TruSignal 3m TS-G3</t>
  </si>
  <si>
    <t xml:space="preserve">Czujnik tlenowy do aparatów do znieczulenia </t>
  </si>
  <si>
    <t>733910-HEL Wielorazowy czujnik D-lite do spirometrii,żółtyOp,1sz</t>
  </si>
  <si>
    <t>896952 Czujnil D-lite do spiromerii jednorazowy op.50szt.</t>
  </si>
  <si>
    <t>884101Linia do do spirometrii, . dł 3m. Żółta op.5 szt</t>
  </si>
  <si>
    <t xml:space="preserve">Podkład,prześcieradło na łóżko 80 x 210 cm, wykonane z miękkiej bibuły i nieprzemakalnej folii ,wzmocnione 48 nitami z poliestru, chłonność 310 ml  </t>
  </si>
  <si>
    <r>
      <t xml:space="preserve">Szpatułka laryngologiczna, jednorazowa, </t>
    </r>
    <r>
      <rPr>
        <b/>
        <sz val="11"/>
        <rFont val="Arial"/>
        <family val="2"/>
      </rPr>
      <t>sterylna</t>
    </r>
    <r>
      <rPr>
        <sz val="11"/>
        <rFont val="Arial"/>
        <family val="2"/>
      </rPr>
      <t xml:space="preserve">, drewniana, pakowana pojedynczo. </t>
    </r>
  </si>
  <si>
    <t>Pojemnik PS lub PP zamykany wieczkiem z możliwością łatwego otwierania .Na meteriał do badań histopatplogicznych  Pojemność 30ml, 500ml,1000ml.</t>
  </si>
  <si>
    <t>Proszę o dołączenie Raportu Bezpieczeństwa Produktu Kosmetycznego dla żelu myjącego oraz badania dermatologiczne aplikacyjne przeprowadzone na minimum 30 osobach. Dotyczy punktu 1,2,3,4</t>
  </si>
  <si>
    <t>rolka</t>
  </si>
  <si>
    <t>Pakiet nr 11 SPRZĘT JEDNORAZOWY 1</t>
  </si>
  <si>
    <t>Pakiet nr 12  POJEMNIK DO ZBIÓRKI MOCZU</t>
  </si>
  <si>
    <t>Pakiet nr 14  BIELIZNA JEDNORAZOWEGO UŻYTKU 3</t>
  </si>
  <si>
    <t>Czujnik saturacji wielorazowy TruSignal gumowy na palec 
TS-SA-D</t>
  </si>
  <si>
    <t>Czujnik saturacji wielorazowy TruSignal gumowy na palec 
TS-F-D</t>
  </si>
  <si>
    <t>Czujnik saturacji wielorazowy TruSignal gumowy na ucho
 TS-E-D</t>
  </si>
  <si>
    <t>Wielorazowy pojemnik pochłaniacza CO2 
typ ABS 1407-7004-000</t>
  </si>
  <si>
    <t>Filtr  przeciwkurzowy ekranu   respiratora 
1504-3519-000 1 szt</t>
  </si>
  <si>
    <t xml:space="preserve">Do oferty należy dołączyć komplet folderów, katalogów z opisem przedmiotu zamówienia. Zaoferowane produkty muszą być kompatybilne z urzadzeniami jakie posiada Zamawiający </t>
  </si>
  <si>
    <t>SPRZĘT JEDNORAZOWY 1</t>
  </si>
  <si>
    <t>POJEMNIK DO ZBIÓRKI MOCZU</t>
  </si>
  <si>
    <t>Pakiet nr 13 ZAMKNIĘTY SYSTEM DOSTĘPU NACZYNIOWEGO</t>
  </si>
  <si>
    <t>ZAMKNIĘTY SYSTEM DOSTĘPU NACZYNIOWEGO</t>
  </si>
  <si>
    <t>BIELIZNA JEDNORAZOWEGO UŻYTKU 3</t>
  </si>
  <si>
    <t xml:space="preserve">Serweta bawełnopodobna  , miękka, chłonna, w kolorze białym. Gramatura min 45g/m2,
rozmiar 90 x 80   , składana pojedynczo , opakowanie foliowe , na opakowaniu naklejka z identyfikacja producenta i numerem katalogowym . </t>
  </si>
  <si>
    <t xml:space="preserve">Pięciowarstwowe , nieprzemakalne, wysokochłonne , ochronne prześcieradło na stół operacyjny,
rozmiar 101 ( +- 2 cm )  x 230 ( +- 2 cm ) powierzchnia wewnętrzna  chłonna , pikowana o wymiarze 50 x 202 ( +- 2 ) , zakończona z czterech stron marginesami  zapobiegającymi wyciekowi płynów , powierzchnia zewnętrzna wykonana z niebieskiej antypoślizgowej  folii polietylenowej , chłonność min 7000 ml  potwierdzona  przez badania . Produkt zapakowany jednostkowo w torebke foliową z identyfikacją producenta . </t>
  </si>
  <si>
    <t>Pakiet nr 15 OBŁOŻENIA</t>
  </si>
  <si>
    <t>Pakiet nr 17 AKCESORIA DO APARATURY MEDYCZNEJ</t>
  </si>
  <si>
    <t>Prześcieradło ochronne ju, składane pojedyńczo,celulozowo-foliowe, kolor biały.Gramatura min 24g/m2 folia PE o grubości min 13 mikronow , pasek boczny zapobiegający przeciekani , chlonnośc min 300ml,wzmocnione min 48 nitkami z poliestru . Rozmiar 80cm x 210 cm</t>
  </si>
  <si>
    <t>Pakiet nr 16 PRZEŚCIERADŁO I SZCZOTKA CHIRURGICZNA</t>
  </si>
  <si>
    <t>PRZEŚCIERADŁO I SZCZOTKA CHIRURGICZNA</t>
  </si>
  <si>
    <t>OBŁOŻENIA</t>
  </si>
  <si>
    <t>AKCESORIA DO APARATURY MEDYCZNEJ</t>
  </si>
  <si>
    <t>Zamknięty system dostępu naczyniowego, przezroczysty, bezigłowy, sterylny, pakowany pojedynczo, kompatybilny z końcówką   luer-lok, z łatwą jednorodną materiałową powierzchnią do dezynfekcji, jednoelementową, przezierną, podzielną membraną split septum osadzoną zewnętrznie na poliwęglanowym przezroczystym plastikowym konektorze, wystającą częściowo nad obudowę, niesprzyjającą kolonizacji bakterii. Bez mechanicznych części wewnętrznych,  z prostym, w pełni widocznym torem przepływu, o min. przepływie 533 ml/min, wysokość i waga: 2 cm, 1 g. Wytrzymały na ciśnienie płynu iniekcyjnego  45 PSI.  Uchwyt do trzymania zapobiegający kontaminacji podczas wyjmowania produktu zopakowania.Możliwość podłączenia u pacjenta do 100 aktywacji. Dostosowany do użytku z krwią, lipidami, alkoholami oraz lekami chemioterapeutycznymi.</t>
  </si>
  <si>
    <t xml:space="preserve">Zamknięcie/zabezpieczenie strzykawki wypełnionej lekiem lub roztworem , zmniejsza ryzyko zanieczyszczenia przez dotyk, zapobiega wyciekowi leku przygotowanego w sprzykawce. Zabezpieczenie może być stosowane do strzykawek Luer Lock  oraz Luer Slip. Taca z koreczkami do zabezpieczania strzykawek 10 szt, Sterylizowane EO. </t>
  </si>
  <si>
    <t>1 op.= tacka 10 szt koreczków</t>
  </si>
  <si>
    <t>Igła tępa do bezpiecznego pobierania leków z fiolek wielodawkowych, 18G, 1,2 x 40 mm, 18G, 1,2 x 25mm( do fiolek wielodawkowych) z ostrzem ściętym pod kątem 40°, chroniącym personel przed ekspozycją zawodową (ryzykiem zakłucia), które zapobiega fragmentacji materiału korka, elektropolerowane w celu  uzyskania gładkości, z nasadką w kolorze przeziernym czerwonym dla łatwej identyfikacji igły tępej bez filtra. Sterylizowana R.Opakowanie 100 szt</t>
  </si>
  <si>
    <t>Igła tępa do bezpiecznego pobierania leków z fiolek i ze szklanych ampułek 18G, 1,2 x 40 mm  z filtrem 5 μ, dla efektywnej filtracji drobin szkła, metalu , gumy czy innych zanieczyszczeń , z ostrzem ściętym pod kątem 40°, chroniącym personel przed ekspozycją zawodową (ryzykiem zakłucia), elektropolerowane w celu uzyskania gładkości, z nasadką w przeziernym kolorze purpurowym/fioletowym w celu łatwej identyfikacji tępej igły do pobrań z filtrem , o dlugości min. 2cm. Sterylizowana R.Opakowanie 100 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</si>
</sst>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yy\-mm"/>
    <numFmt numFmtId="166" formatCode="_-* #,##0.00\ _z_ł_-;\-* #,##0.00\ _z_ł_-;_-* \-??\ _z_ł_-;_-@_-"/>
    <numFmt numFmtId="167" formatCode="\ #,##0.00&quot;      &quot;;\-#,##0.00&quot;      &quot;;&quot; -&quot;#&quot;     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9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40"/>
      <name val="Czcionka tekstu podstawowego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 Black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1"/>
      <color indexed="60"/>
      <name val="Arial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49"/>
      </bottom>
    </border>
    <border>
      <left style="thin"/>
      <right style="thin"/>
      <top style="thin">
        <color indexed="49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166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/>
      <protection/>
    </xf>
    <xf numFmtId="0" fontId="13" fillId="0" borderId="11" xfId="0" applyNumberFormat="1" applyFont="1" applyBorder="1" applyAlignment="1" applyProtection="1">
      <alignment/>
      <protection/>
    </xf>
    <xf numFmtId="0" fontId="13" fillId="0" borderId="11" xfId="0" applyNumberFormat="1" applyFont="1" applyBorder="1" applyAlignment="1" applyProtection="1">
      <alignment horizontal="center" vertical="center" wrapText="1"/>
      <protection/>
    </xf>
    <xf numFmtId="2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left" vertical="top" wrapText="1"/>
      <protection/>
    </xf>
    <xf numFmtId="2" fontId="14" fillId="0" borderId="12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 applyProtection="1">
      <alignment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16" xfId="0" applyNumberFormat="1" applyFont="1" applyBorder="1" applyAlignment="1" applyProtection="1">
      <alignment horizontal="left" vertical="center" wrapText="1"/>
      <protection/>
    </xf>
    <xf numFmtId="0" fontId="13" fillId="0" borderId="15" xfId="0" applyNumberFormat="1" applyFont="1" applyBorder="1" applyAlignment="1" applyProtection="1">
      <alignment/>
      <protection/>
    </xf>
    <xf numFmtId="0" fontId="13" fillId="0" borderId="15" xfId="0" applyNumberFormat="1" applyFont="1" applyBorder="1" applyAlignment="1" applyProtection="1">
      <alignment vertical="center"/>
      <protection/>
    </xf>
    <xf numFmtId="2" fontId="13" fillId="0" borderId="15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3" fillId="0" borderId="14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wrapText="1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167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22" fillId="0" borderId="10" xfId="44" applyNumberFormat="1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44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23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19" xfId="44" applyFont="1" applyBorder="1" applyAlignment="1">
      <alignment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vertical="top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20" xfId="44" applyFont="1" applyBorder="1" applyAlignment="1">
      <alignment wrapText="1"/>
      <protection/>
    </xf>
    <xf numFmtId="0" fontId="22" fillId="0" borderId="20" xfId="44" applyFont="1" applyBorder="1" applyAlignment="1">
      <alignment horizontal="center" vertical="center" wrapText="1"/>
      <protection/>
    </xf>
    <xf numFmtId="167" fontId="0" fillId="0" borderId="20" xfId="42" applyNumberFormat="1" applyFont="1" applyFill="1" applyBorder="1" applyAlignment="1" applyProtection="1">
      <alignment horizontal="center" vertical="center" wrapText="1"/>
      <protection/>
    </xf>
    <xf numFmtId="2" fontId="0" fillId="0" borderId="20" xfId="44" applyNumberFormat="1" applyFont="1" applyBorder="1" applyAlignment="1">
      <alignment horizontal="center" vertical="center" wrapText="1"/>
      <protection/>
    </xf>
    <xf numFmtId="2" fontId="22" fillId="0" borderId="20" xfId="44" applyNumberFormat="1" applyFont="1" applyBorder="1" applyAlignment="1">
      <alignment horizontal="center" vertical="center" wrapText="1"/>
      <protection/>
    </xf>
    <xf numFmtId="0" fontId="15" fillId="0" borderId="2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25" fillId="34" borderId="20" xfId="0" applyFont="1" applyFill="1" applyBorder="1" applyAlignment="1">
      <alignment horizontal="left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wrapText="1"/>
    </xf>
    <xf numFmtId="2" fontId="0" fillId="0" borderId="19" xfId="44" applyNumberFormat="1" applyFont="1" applyBorder="1" applyAlignment="1">
      <alignment horizontal="center" vertical="center" wrapText="1"/>
      <protection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shrinkToFit="1"/>
    </xf>
    <xf numFmtId="2" fontId="6" fillId="0" borderId="20" xfId="0" applyNumberFormat="1" applyFont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6" fillId="0" borderId="0" xfId="0" applyFont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4" fillId="0" borderId="19" xfId="0" applyNumberFormat="1" applyFont="1" applyBorder="1" applyAlignment="1" applyProtection="1">
      <alignment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8" fillId="33" borderId="20" xfId="44" applyFont="1" applyFill="1" applyBorder="1" applyAlignment="1">
      <alignment horizontal="center" vertical="center" wrapText="1"/>
      <protection/>
    </xf>
    <xf numFmtId="2" fontId="3" fillId="0" borderId="19" xfId="44" applyNumberFormat="1" applyFont="1" applyBorder="1" applyAlignment="1">
      <alignment horizontal="center" vertical="center" wrapText="1"/>
      <protection/>
    </xf>
    <xf numFmtId="2" fontId="3" fillId="0" borderId="10" xfId="4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7" fillId="34" borderId="20" xfId="0" applyNumberFormat="1" applyFont="1" applyFill="1" applyBorder="1" applyAlignment="1">
      <alignment horizontal="center" vertical="center" shrinkToFit="1"/>
    </xf>
    <xf numFmtId="0" fontId="1" fillId="34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34" borderId="25" xfId="0" applyFill="1" applyBorder="1" applyAlignment="1">
      <alignment vertical="top" wrapText="1"/>
    </xf>
    <xf numFmtId="0" fontId="8" fillId="0" borderId="20" xfId="0" applyFont="1" applyBorder="1" applyAlignment="1">
      <alignment horizontal="left" vertical="center" wrapText="1"/>
    </xf>
    <xf numFmtId="0" fontId="6" fillId="0" borderId="20" xfId="44" applyFont="1" applyBorder="1" applyAlignment="1">
      <alignment horizontal="center" vertical="center" wrapText="1"/>
      <protection/>
    </xf>
    <xf numFmtId="4" fontId="7" fillId="0" borderId="14" xfId="0" applyNumberFormat="1" applyFont="1" applyBorder="1" applyAlignment="1">
      <alignment horizontal="center" vertical="center"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26" xfId="44" applyFont="1" applyBorder="1" applyAlignment="1">
      <alignment wrapText="1"/>
      <protection/>
    </xf>
    <xf numFmtId="0" fontId="6" fillId="0" borderId="26" xfId="44" applyFont="1" applyBorder="1" applyAlignment="1">
      <alignment horizontal="center" vertical="center" wrapText="1"/>
      <protection/>
    </xf>
    <xf numFmtId="0" fontId="0" fillId="0" borderId="27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8" fillId="33" borderId="11" xfId="44" applyFont="1" applyFill="1" applyBorder="1" applyAlignment="1">
      <alignment horizontal="center" vertical="center" wrapText="1"/>
      <protection/>
    </xf>
    <xf numFmtId="2" fontId="0" fillId="0" borderId="11" xfId="44" applyNumberFormat="1" applyFont="1" applyBorder="1" applyAlignment="1">
      <alignment horizontal="center" vertical="center" wrapText="1"/>
      <protection/>
    </xf>
    <xf numFmtId="2" fontId="22" fillId="0" borderId="21" xfId="44" applyNumberFormat="1" applyFont="1" applyBorder="1" applyAlignment="1">
      <alignment horizontal="center" vertical="center" wrapText="1"/>
      <protection/>
    </xf>
    <xf numFmtId="0" fontId="15" fillId="0" borderId="20" xfId="0" applyNumberFormat="1" applyFont="1" applyBorder="1" applyAlignment="1">
      <alignment vertical="center" wrapText="1"/>
    </xf>
    <xf numFmtId="0" fontId="15" fillId="0" borderId="2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14" fillId="0" borderId="10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4" fillId="0" borderId="28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1" fillId="0" borderId="28" xfId="44" applyFont="1" applyBorder="1" applyAlignment="1">
      <alignment vertical="center"/>
      <protection/>
    </xf>
    <xf numFmtId="0" fontId="22" fillId="0" borderId="10" xfId="44" applyFont="1" applyBorder="1" applyAlignment="1">
      <alignment vertical="center" wrapText="1"/>
      <protection/>
    </xf>
    <xf numFmtId="0" fontId="22" fillId="0" borderId="21" xfId="44" applyFont="1" applyBorder="1" applyAlignment="1">
      <alignment vertical="center" wrapText="1"/>
      <protection/>
    </xf>
    <xf numFmtId="0" fontId="22" fillId="0" borderId="20" xfId="44" applyFont="1" applyBorder="1" applyAlignment="1">
      <alignment vertical="center" wrapText="1"/>
      <protection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Q6" sqref="Q6"/>
    </sheetView>
  </sheetViews>
  <sheetFormatPr defaultColWidth="8.796875" defaultRowHeight="14.25"/>
  <cols>
    <col min="1" max="1" width="4" style="1" customWidth="1"/>
    <col min="2" max="2" width="34.5" style="0" customWidth="1"/>
    <col min="3" max="3" width="11.3984375" style="0" customWidth="1"/>
    <col min="4" max="4" width="6" style="2" customWidth="1"/>
    <col min="5" max="7" width="6.59765625" style="0" customWidth="1"/>
    <col min="8" max="8" width="6.59765625" style="3" customWidth="1"/>
    <col min="9" max="9" width="9.09765625" style="4" customWidth="1"/>
    <col min="10" max="10" width="7.09765625" style="1" customWidth="1"/>
    <col min="11" max="11" width="11.3984375" style="0" customWidth="1"/>
    <col min="12" max="12" width="11.69921875" style="0" customWidth="1"/>
    <col min="13" max="13" width="12.69921875" style="0" customWidth="1"/>
  </cols>
  <sheetData>
    <row r="1" spans="1:13" s="1" customFormat="1" ht="32.2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8" customFormat="1" ht="53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163" t="s">
        <v>12</v>
      </c>
      <c r="M2" s="168" t="s">
        <v>13</v>
      </c>
    </row>
    <row r="3" spans="1:16" ht="55.5" customHeight="1">
      <c r="A3" s="9">
        <v>1</v>
      </c>
      <c r="B3" s="10" t="s">
        <v>14</v>
      </c>
      <c r="C3" s="10"/>
      <c r="D3" s="11" t="s">
        <v>15</v>
      </c>
      <c r="E3" s="11">
        <v>5</v>
      </c>
      <c r="F3" s="11">
        <v>1</v>
      </c>
      <c r="G3" s="11">
        <v>5</v>
      </c>
      <c r="H3" s="12">
        <f aca="true" t="shared" si="0" ref="H3:H34">E3+F3+G3</f>
        <v>11</v>
      </c>
      <c r="I3" s="13"/>
      <c r="J3" s="13"/>
      <c r="K3" s="14"/>
      <c r="L3" s="164"/>
      <c r="M3" s="165"/>
      <c r="P3" s="16"/>
    </row>
    <row r="4" spans="1:16" ht="62.25" customHeight="1">
      <c r="A4" s="9">
        <v>2</v>
      </c>
      <c r="B4" s="10" t="s">
        <v>16</v>
      </c>
      <c r="C4" s="17"/>
      <c r="D4" s="11" t="s">
        <v>15</v>
      </c>
      <c r="E4" s="11">
        <v>5</v>
      </c>
      <c r="F4" s="11">
        <v>3</v>
      </c>
      <c r="G4" s="11">
        <v>1</v>
      </c>
      <c r="H4" s="12">
        <f t="shared" si="0"/>
        <v>9</v>
      </c>
      <c r="I4" s="18"/>
      <c r="J4" s="13"/>
      <c r="K4" s="14"/>
      <c r="L4" s="164"/>
      <c r="M4" s="165"/>
      <c r="P4" s="16"/>
    </row>
    <row r="5" spans="1:13" ht="48.75" customHeight="1">
      <c r="A5" s="9">
        <v>3</v>
      </c>
      <c r="B5" s="19" t="s">
        <v>17</v>
      </c>
      <c r="C5" s="20"/>
      <c r="D5" s="11" t="s">
        <v>15</v>
      </c>
      <c r="E5" s="11">
        <v>10</v>
      </c>
      <c r="F5" s="11">
        <v>4</v>
      </c>
      <c r="G5" s="24">
        <v>200</v>
      </c>
      <c r="H5" s="12">
        <f t="shared" si="0"/>
        <v>214</v>
      </c>
      <c r="I5" s="13"/>
      <c r="J5" s="13"/>
      <c r="K5" s="14"/>
      <c r="L5" s="164"/>
      <c r="M5" s="165"/>
    </row>
    <row r="6" spans="1:16" ht="57">
      <c r="A6" s="9">
        <v>4</v>
      </c>
      <c r="B6" s="10" t="s">
        <v>129</v>
      </c>
      <c r="C6" s="17"/>
      <c r="D6" s="21" t="s">
        <v>15</v>
      </c>
      <c r="E6" s="11">
        <v>2</v>
      </c>
      <c r="F6" s="11">
        <v>3</v>
      </c>
      <c r="G6" s="11">
        <v>2</v>
      </c>
      <c r="H6" s="12">
        <f t="shared" si="0"/>
        <v>7</v>
      </c>
      <c r="I6" s="18"/>
      <c r="J6" s="13"/>
      <c r="K6" s="14"/>
      <c r="L6" s="164"/>
      <c r="M6" s="165"/>
      <c r="P6" s="16"/>
    </row>
    <row r="7" spans="1:16" ht="41.25" customHeight="1">
      <c r="A7" s="9">
        <v>5</v>
      </c>
      <c r="B7" s="10" t="s">
        <v>18</v>
      </c>
      <c r="C7" s="17"/>
      <c r="D7" s="21" t="s">
        <v>19</v>
      </c>
      <c r="E7" s="11">
        <v>50</v>
      </c>
      <c r="F7" s="11">
        <v>5</v>
      </c>
      <c r="G7" s="11">
        <v>50</v>
      </c>
      <c r="H7" s="12">
        <f t="shared" si="0"/>
        <v>105</v>
      </c>
      <c r="I7" s="18"/>
      <c r="J7" s="13"/>
      <c r="K7" s="14"/>
      <c r="L7" s="164"/>
      <c r="M7" s="165"/>
      <c r="P7" s="16"/>
    </row>
    <row r="8" spans="1:16" ht="132.75" customHeight="1">
      <c r="A8" s="9">
        <v>6</v>
      </c>
      <c r="B8" s="10" t="s">
        <v>20</v>
      </c>
      <c r="C8" s="17"/>
      <c r="D8" s="11" t="s">
        <v>19</v>
      </c>
      <c r="E8" s="11">
        <v>1000</v>
      </c>
      <c r="F8" s="11">
        <v>0</v>
      </c>
      <c r="G8" s="11">
        <v>0</v>
      </c>
      <c r="H8" s="12">
        <f t="shared" si="0"/>
        <v>1000</v>
      </c>
      <c r="I8" s="13"/>
      <c r="J8" s="13"/>
      <c r="K8" s="14"/>
      <c r="L8" s="164"/>
      <c r="M8" s="165"/>
      <c r="P8" s="16"/>
    </row>
    <row r="9" spans="1:16" ht="229.5" customHeight="1">
      <c r="A9" s="9">
        <v>7</v>
      </c>
      <c r="B9" s="10" t="s">
        <v>21</v>
      </c>
      <c r="C9" s="10"/>
      <c r="D9" s="21" t="s">
        <v>19</v>
      </c>
      <c r="E9" s="11">
        <v>7500</v>
      </c>
      <c r="F9" s="11">
        <v>0</v>
      </c>
      <c r="G9" s="11">
        <v>500</v>
      </c>
      <c r="H9" s="12">
        <f t="shared" si="0"/>
        <v>8000</v>
      </c>
      <c r="I9" s="18"/>
      <c r="J9" s="13"/>
      <c r="K9" s="14"/>
      <c r="L9" s="164"/>
      <c r="M9" s="165"/>
      <c r="P9" s="16"/>
    </row>
    <row r="10" spans="1:16" ht="71.25">
      <c r="A10" s="9">
        <v>8</v>
      </c>
      <c r="B10" s="10" t="s">
        <v>22</v>
      </c>
      <c r="C10" s="10"/>
      <c r="D10" s="21" t="s">
        <v>19</v>
      </c>
      <c r="E10" s="11">
        <v>20</v>
      </c>
      <c r="F10" s="11">
        <v>0</v>
      </c>
      <c r="G10" s="11">
        <v>0</v>
      </c>
      <c r="H10" s="12">
        <f t="shared" si="0"/>
        <v>20</v>
      </c>
      <c r="I10" s="18"/>
      <c r="J10" s="13"/>
      <c r="K10" s="14"/>
      <c r="L10" s="164"/>
      <c r="M10" s="165"/>
      <c r="P10" s="16"/>
    </row>
    <row r="11" spans="1:16" ht="71.25">
      <c r="A11" s="9">
        <v>9</v>
      </c>
      <c r="B11" s="10" t="s">
        <v>23</v>
      </c>
      <c r="C11" s="10"/>
      <c r="D11" s="21" t="s">
        <v>19</v>
      </c>
      <c r="E11" s="11">
        <v>5</v>
      </c>
      <c r="F11" s="11">
        <v>0</v>
      </c>
      <c r="G11" s="11">
        <v>0</v>
      </c>
      <c r="H11" s="12">
        <f t="shared" si="0"/>
        <v>5</v>
      </c>
      <c r="I11" s="18"/>
      <c r="J11" s="13"/>
      <c r="K11" s="14"/>
      <c r="L11" s="164"/>
      <c r="M11" s="165"/>
      <c r="P11" s="16"/>
    </row>
    <row r="12" spans="1:16" ht="57.75">
      <c r="A12" s="9">
        <v>10</v>
      </c>
      <c r="B12" s="10" t="s">
        <v>24</v>
      </c>
      <c r="C12" s="17"/>
      <c r="D12" s="11" t="s">
        <v>19</v>
      </c>
      <c r="E12" s="11">
        <v>3800</v>
      </c>
      <c r="F12" s="11">
        <v>600</v>
      </c>
      <c r="G12" s="11">
        <v>1500</v>
      </c>
      <c r="H12" s="12">
        <f t="shared" si="0"/>
        <v>5900</v>
      </c>
      <c r="I12" s="18"/>
      <c r="J12" s="13"/>
      <c r="K12" s="14"/>
      <c r="L12" s="164"/>
      <c r="M12" s="165"/>
      <c r="P12" s="16"/>
    </row>
    <row r="13" spans="1:16" ht="43.5" customHeight="1">
      <c r="A13" s="9">
        <v>11</v>
      </c>
      <c r="B13" s="10" t="s">
        <v>123</v>
      </c>
      <c r="C13" s="17"/>
      <c r="D13" s="11" t="s">
        <v>19</v>
      </c>
      <c r="E13" s="11">
        <v>1000</v>
      </c>
      <c r="F13" s="11">
        <v>500</v>
      </c>
      <c r="G13" s="11">
        <v>2000</v>
      </c>
      <c r="H13" s="12">
        <f t="shared" si="0"/>
        <v>3500</v>
      </c>
      <c r="I13" s="18"/>
      <c r="J13" s="13"/>
      <c r="K13" s="14"/>
      <c r="L13" s="164"/>
      <c r="M13" s="165"/>
      <c r="P13" s="16"/>
    </row>
    <row r="14" spans="1:16" ht="128.25">
      <c r="A14" s="9">
        <v>12</v>
      </c>
      <c r="B14" s="10" t="s">
        <v>25</v>
      </c>
      <c r="C14" s="17" t="s">
        <v>26</v>
      </c>
      <c r="D14" s="11" t="s">
        <v>19</v>
      </c>
      <c r="E14" s="11">
        <v>3500</v>
      </c>
      <c r="F14" s="11">
        <v>0</v>
      </c>
      <c r="G14" s="11">
        <v>5000</v>
      </c>
      <c r="H14" s="12">
        <f t="shared" si="0"/>
        <v>8500</v>
      </c>
      <c r="I14" s="18"/>
      <c r="J14" s="13"/>
      <c r="K14" s="14"/>
      <c r="L14" s="164"/>
      <c r="M14" s="165"/>
      <c r="P14" s="16"/>
    </row>
    <row r="15" spans="1:16" ht="27.75" customHeight="1">
      <c r="A15" s="9">
        <v>13</v>
      </c>
      <c r="B15" s="10" t="s">
        <v>27</v>
      </c>
      <c r="C15" s="17"/>
      <c r="D15" s="11" t="s">
        <v>19</v>
      </c>
      <c r="E15" s="11">
        <v>120</v>
      </c>
      <c r="F15" s="11">
        <v>50</v>
      </c>
      <c r="G15" s="11">
        <v>170</v>
      </c>
      <c r="H15" s="12">
        <f t="shared" si="0"/>
        <v>340</v>
      </c>
      <c r="I15" s="18"/>
      <c r="J15" s="13"/>
      <c r="K15" s="14"/>
      <c r="L15" s="164"/>
      <c r="M15" s="165"/>
      <c r="P15" s="16"/>
    </row>
    <row r="16" spans="1:16" ht="36.75" customHeight="1">
      <c r="A16" s="9">
        <v>14</v>
      </c>
      <c r="B16" s="10" t="s">
        <v>28</v>
      </c>
      <c r="C16" s="17"/>
      <c r="D16" s="11" t="s">
        <v>15</v>
      </c>
      <c r="E16" s="11">
        <v>10</v>
      </c>
      <c r="F16" s="11">
        <v>0</v>
      </c>
      <c r="G16" s="11">
        <v>0</v>
      </c>
      <c r="H16" s="12">
        <f t="shared" si="0"/>
        <v>10</v>
      </c>
      <c r="I16" s="18"/>
      <c r="J16" s="13"/>
      <c r="K16" s="14"/>
      <c r="L16" s="164"/>
      <c r="M16" s="165"/>
      <c r="P16" s="16"/>
    </row>
    <row r="17" spans="1:16" ht="27.75" customHeight="1">
      <c r="A17" s="9">
        <v>15</v>
      </c>
      <c r="B17" s="10" t="s">
        <v>29</v>
      </c>
      <c r="C17" s="17"/>
      <c r="D17" s="11" t="s">
        <v>19</v>
      </c>
      <c r="E17" s="11">
        <v>5</v>
      </c>
      <c r="F17" s="11">
        <v>0</v>
      </c>
      <c r="G17" s="11">
        <v>0</v>
      </c>
      <c r="H17" s="12">
        <f t="shared" si="0"/>
        <v>5</v>
      </c>
      <c r="I17" s="18"/>
      <c r="J17" s="13"/>
      <c r="K17" s="14"/>
      <c r="L17" s="164"/>
      <c r="M17" s="165"/>
      <c r="P17" s="16"/>
    </row>
    <row r="18" spans="1:16" ht="105.75" customHeight="1">
      <c r="A18" s="9">
        <v>16</v>
      </c>
      <c r="B18" s="10" t="s">
        <v>30</v>
      </c>
      <c r="C18" s="17"/>
      <c r="D18" s="11" t="s">
        <v>19</v>
      </c>
      <c r="E18" s="11">
        <v>1000</v>
      </c>
      <c r="F18" s="11">
        <v>300</v>
      </c>
      <c r="G18" s="11">
        <v>2000</v>
      </c>
      <c r="H18" s="12">
        <f t="shared" si="0"/>
        <v>3300</v>
      </c>
      <c r="I18" s="18"/>
      <c r="J18" s="13"/>
      <c r="K18" s="14"/>
      <c r="L18" s="164"/>
      <c r="M18" s="165"/>
      <c r="P18" s="16"/>
    </row>
    <row r="19" spans="1:16" ht="28.5">
      <c r="A19" s="9">
        <v>17</v>
      </c>
      <c r="B19" s="10" t="s">
        <v>31</v>
      </c>
      <c r="C19" s="17"/>
      <c r="D19" s="11" t="s">
        <v>15</v>
      </c>
      <c r="E19" s="11">
        <v>5</v>
      </c>
      <c r="F19" s="11">
        <v>0</v>
      </c>
      <c r="G19" s="11">
        <v>10</v>
      </c>
      <c r="H19" s="12">
        <f t="shared" si="0"/>
        <v>15</v>
      </c>
      <c r="I19" s="18"/>
      <c r="J19" s="13"/>
      <c r="K19" s="14"/>
      <c r="L19" s="164"/>
      <c r="M19" s="165"/>
      <c r="P19" s="16"/>
    </row>
    <row r="20" spans="1:16" ht="34.5" customHeight="1">
      <c r="A20" s="9">
        <v>18</v>
      </c>
      <c r="B20" s="10" t="s">
        <v>32</v>
      </c>
      <c r="C20" s="17"/>
      <c r="D20" s="11" t="s">
        <v>19</v>
      </c>
      <c r="E20" s="11">
        <v>3500</v>
      </c>
      <c r="F20" s="11">
        <v>0</v>
      </c>
      <c r="G20" s="22">
        <v>0</v>
      </c>
      <c r="H20" s="12">
        <f t="shared" si="0"/>
        <v>3500</v>
      </c>
      <c r="I20" s="18"/>
      <c r="J20" s="13"/>
      <c r="K20" s="14"/>
      <c r="L20" s="164"/>
      <c r="M20" s="165"/>
      <c r="P20" s="16"/>
    </row>
    <row r="21" spans="1:16" ht="57">
      <c r="A21" s="9">
        <v>19</v>
      </c>
      <c r="B21" s="10" t="s">
        <v>33</v>
      </c>
      <c r="C21" s="17"/>
      <c r="D21" s="11" t="s">
        <v>19</v>
      </c>
      <c r="E21" s="11">
        <v>500</v>
      </c>
      <c r="F21" s="11">
        <v>0</v>
      </c>
      <c r="G21" s="11">
        <v>30000</v>
      </c>
      <c r="H21" s="12">
        <f t="shared" si="0"/>
        <v>30500</v>
      </c>
      <c r="I21" s="18"/>
      <c r="J21" s="13"/>
      <c r="K21" s="14"/>
      <c r="L21" s="164"/>
      <c r="M21" s="165"/>
      <c r="P21" s="16"/>
    </row>
    <row r="22" spans="1:16" ht="114">
      <c r="A22" s="9">
        <v>20</v>
      </c>
      <c r="B22" s="10" t="s">
        <v>34</v>
      </c>
      <c r="C22" s="17"/>
      <c r="D22" s="11" t="s">
        <v>19</v>
      </c>
      <c r="E22" s="11">
        <v>5</v>
      </c>
      <c r="F22" s="11">
        <v>0</v>
      </c>
      <c r="G22" s="11">
        <v>0</v>
      </c>
      <c r="H22" s="12">
        <f t="shared" si="0"/>
        <v>5</v>
      </c>
      <c r="I22" s="18"/>
      <c r="J22" s="13"/>
      <c r="K22" s="14"/>
      <c r="L22" s="164"/>
      <c r="M22" s="165"/>
      <c r="P22" s="16"/>
    </row>
    <row r="23" spans="1:16" ht="25.5" customHeight="1">
      <c r="A23" s="9">
        <v>21</v>
      </c>
      <c r="B23" s="10" t="s">
        <v>35</v>
      </c>
      <c r="C23" s="23"/>
      <c r="D23" s="11" t="s">
        <v>19</v>
      </c>
      <c r="E23" s="11">
        <v>100</v>
      </c>
      <c r="F23" s="11">
        <v>0</v>
      </c>
      <c r="G23" s="24">
        <v>500</v>
      </c>
      <c r="H23" s="12">
        <f t="shared" si="0"/>
        <v>600</v>
      </c>
      <c r="I23" s="18"/>
      <c r="J23" s="13"/>
      <c r="K23" s="14"/>
      <c r="L23" s="164"/>
      <c r="M23" s="165"/>
      <c r="P23" s="16"/>
    </row>
    <row r="24" spans="1:16" ht="87" customHeight="1">
      <c r="A24" s="9">
        <v>22</v>
      </c>
      <c r="B24" s="10" t="s">
        <v>36</v>
      </c>
      <c r="C24" s="17"/>
      <c r="D24" s="11" t="s">
        <v>19</v>
      </c>
      <c r="E24" s="11">
        <v>400</v>
      </c>
      <c r="F24" s="11">
        <v>30</v>
      </c>
      <c r="G24" s="11">
        <v>0</v>
      </c>
      <c r="H24" s="12">
        <f t="shared" si="0"/>
        <v>430</v>
      </c>
      <c r="I24" s="18"/>
      <c r="J24" s="13"/>
      <c r="K24" s="14"/>
      <c r="L24" s="164"/>
      <c r="M24" s="165"/>
      <c r="P24" s="16"/>
    </row>
    <row r="25" spans="1:16" ht="66" customHeight="1">
      <c r="A25" s="9">
        <v>23</v>
      </c>
      <c r="B25" s="10" t="s">
        <v>37</v>
      </c>
      <c r="C25" s="17"/>
      <c r="D25" s="11" t="s">
        <v>19</v>
      </c>
      <c r="E25" s="11">
        <v>30</v>
      </c>
      <c r="F25" s="11">
        <v>0</v>
      </c>
      <c r="G25" s="11">
        <v>0</v>
      </c>
      <c r="H25" s="12">
        <f t="shared" si="0"/>
        <v>30</v>
      </c>
      <c r="I25" s="18"/>
      <c r="J25" s="13"/>
      <c r="K25" s="14"/>
      <c r="L25" s="164"/>
      <c r="M25" s="165"/>
      <c r="P25" s="16"/>
    </row>
    <row r="26" spans="1:16" ht="25.5" customHeight="1">
      <c r="A26" s="9">
        <v>24</v>
      </c>
      <c r="B26" s="10" t="s">
        <v>38</v>
      </c>
      <c r="C26" s="17"/>
      <c r="D26" s="11" t="s">
        <v>19</v>
      </c>
      <c r="E26" s="11">
        <v>500</v>
      </c>
      <c r="F26" s="11">
        <v>0</v>
      </c>
      <c r="G26" s="11">
        <v>0</v>
      </c>
      <c r="H26" s="12">
        <f t="shared" si="0"/>
        <v>500</v>
      </c>
      <c r="I26" s="18"/>
      <c r="J26" s="13"/>
      <c r="K26" s="14"/>
      <c r="L26" s="164"/>
      <c r="M26" s="165"/>
      <c r="P26" s="16"/>
    </row>
    <row r="27" spans="1:16" ht="25.5" customHeight="1">
      <c r="A27" s="9">
        <v>25</v>
      </c>
      <c r="B27" s="10" t="s">
        <v>39</v>
      </c>
      <c r="C27" s="17"/>
      <c r="D27" s="11" t="s">
        <v>19</v>
      </c>
      <c r="E27" s="11">
        <v>100</v>
      </c>
      <c r="F27" s="11">
        <v>0</v>
      </c>
      <c r="G27" s="11">
        <v>0</v>
      </c>
      <c r="H27" s="12">
        <f t="shared" si="0"/>
        <v>100</v>
      </c>
      <c r="I27" s="18"/>
      <c r="J27" s="13"/>
      <c r="K27" s="14"/>
      <c r="L27" s="164"/>
      <c r="M27" s="165"/>
      <c r="P27" s="16"/>
    </row>
    <row r="28" spans="1:16" ht="25.5" customHeight="1">
      <c r="A28" s="9">
        <v>26</v>
      </c>
      <c r="B28" s="10" t="s">
        <v>40</v>
      </c>
      <c r="C28" s="17"/>
      <c r="D28" s="11" t="s">
        <v>19</v>
      </c>
      <c r="E28" s="11">
        <v>100</v>
      </c>
      <c r="F28" s="11">
        <v>0</v>
      </c>
      <c r="G28" s="11">
        <v>0</v>
      </c>
      <c r="H28" s="12">
        <f t="shared" si="0"/>
        <v>100</v>
      </c>
      <c r="I28" s="18"/>
      <c r="J28" s="13"/>
      <c r="K28" s="14"/>
      <c r="L28" s="164"/>
      <c r="M28" s="165"/>
      <c r="P28" s="16"/>
    </row>
    <row r="29" spans="1:16" ht="53.25" customHeight="1">
      <c r="A29" s="9">
        <v>27</v>
      </c>
      <c r="B29" s="161" t="s">
        <v>103</v>
      </c>
      <c r="C29" s="72"/>
      <c r="D29" s="72" t="s">
        <v>19</v>
      </c>
      <c r="E29" s="72">
        <v>100</v>
      </c>
      <c r="F29" s="72">
        <v>25</v>
      </c>
      <c r="G29" s="99">
        <v>100</v>
      </c>
      <c r="H29" s="12">
        <f t="shared" si="0"/>
        <v>225</v>
      </c>
      <c r="I29" s="43"/>
      <c r="J29" s="43"/>
      <c r="K29" s="14"/>
      <c r="L29" s="164"/>
      <c r="M29" s="165"/>
      <c r="P29" s="16"/>
    </row>
    <row r="30" spans="1:16" ht="81.75" customHeight="1">
      <c r="A30" s="101">
        <v>28</v>
      </c>
      <c r="B30" s="162" t="s">
        <v>104</v>
      </c>
      <c r="C30" s="102"/>
      <c r="D30" s="101" t="s">
        <v>19</v>
      </c>
      <c r="E30" s="101">
        <v>15500</v>
      </c>
      <c r="F30" s="101">
        <v>15000</v>
      </c>
      <c r="G30" s="108">
        <v>70000</v>
      </c>
      <c r="H30" s="12">
        <f t="shared" si="0"/>
        <v>100500</v>
      </c>
      <c r="I30" s="101"/>
      <c r="J30" s="101"/>
      <c r="K30" s="14"/>
      <c r="L30" s="164"/>
      <c r="M30" s="165"/>
      <c r="P30" s="16"/>
    </row>
    <row r="31" spans="1:16" ht="86.25" customHeight="1">
      <c r="A31" s="101">
        <v>29</v>
      </c>
      <c r="B31" s="107" t="s">
        <v>107</v>
      </c>
      <c r="C31" s="102"/>
      <c r="D31" s="101" t="s">
        <v>19</v>
      </c>
      <c r="E31" s="101">
        <v>0</v>
      </c>
      <c r="F31" s="101">
        <v>0</v>
      </c>
      <c r="G31" s="108">
        <v>800</v>
      </c>
      <c r="H31" s="12">
        <f t="shared" si="0"/>
        <v>800</v>
      </c>
      <c r="I31" s="101"/>
      <c r="J31" s="101"/>
      <c r="K31" s="14"/>
      <c r="L31" s="164"/>
      <c r="M31" s="165"/>
      <c r="P31" s="16"/>
    </row>
    <row r="32" spans="1:16" ht="70.5" customHeight="1">
      <c r="A32" s="101">
        <v>30</v>
      </c>
      <c r="B32" s="52" t="s">
        <v>108</v>
      </c>
      <c r="C32" s="102"/>
      <c r="D32" s="101" t="s">
        <v>19</v>
      </c>
      <c r="E32" s="101">
        <v>0</v>
      </c>
      <c r="F32" s="101">
        <v>0</v>
      </c>
      <c r="G32" s="108">
        <v>500</v>
      </c>
      <c r="H32" s="12">
        <f t="shared" si="0"/>
        <v>500</v>
      </c>
      <c r="I32" s="101"/>
      <c r="J32" s="101"/>
      <c r="K32" s="14"/>
      <c r="L32" s="164"/>
      <c r="M32" s="165"/>
      <c r="P32" s="16"/>
    </row>
    <row r="33" spans="1:16" ht="38.25" customHeight="1">
      <c r="A33" s="101">
        <v>31</v>
      </c>
      <c r="B33" s="52" t="s">
        <v>109</v>
      </c>
      <c r="C33" s="102"/>
      <c r="D33" s="101" t="s">
        <v>19</v>
      </c>
      <c r="E33" s="101">
        <v>0</v>
      </c>
      <c r="F33" s="101">
        <v>0</v>
      </c>
      <c r="G33" s="108">
        <v>1000</v>
      </c>
      <c r="H33" s="12">
        <f t="shared" si="0"/>
        <v>1000</v>
      </c>
      <c r="I33" s="101"/>
      <c r="J33" s="101"/>
      <c r="K33" s="14"/>
      <c r="L33" s="164"/>
      <c r="M33" s="165"/>
      <c r="P33" s="16"/>
    </row>
    <row r="34" spans="1:16" ht="49.5" customHeight="1">
      <c r="A34" s="101">
        <v>32</v>
      </c>
      <c r="B34" s="52" t="s">
        <v>173</v>
      </c>
      <c r="C34" s="102"/>
      <c r="D34" s="101" t="s">
        <v>19</v>
      </c>
      <c r="E34" s="101">
        <v>0</v>
      </c>
      <c r="F34" s="101">
        <v>500</v>
      </c>
      <c r="G34" s="108">
        <v>3500</v>
      </c>
      <c r="H34" s="12">
        <f t="shared" si="0"/>
        <v>4000</v>
      </c>
      <c r="I34" s="101"/>
      <c r="J34" s="101"/>
      <c r="K34" s="14"/>
      <c r="L34" s="164"/>
      <c r="M34" s="165"/>
      <c r="P34" s="16"/>
    </row>
    <row r="35" spans="1:13" s="26" customFormat="1" ht="47.25" customHeight="1">
      <c r="A35" s="206" t="s">
        <v>41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195">
        <f>SUM(L3:L34)</f>
        <v>0</v>
      </c>
      <c r="M35" s="167">
        <f>SUM(M3:M34)</f>
        <v>0</v>
      </c>
    </row>
  </sheetData>
  <sheetProtection selectLockedCells="1" selectUnlockedCells="1"/>
  <mergeCells count="2">
    <mergeCell ref="A35:K35"/>
    <mergeCell ref="A1:M1"/>
  </mergeCells>
  <printOptions/>
  <pageMargins left="0.7083333333333334" right="0.9055555555555556" top="0.7479166666666667" bottom="0.7479166666666667" header="0.5118055555555555" footer="0.5118055555555555"/>
  <pageSetup fitToHeight="0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3" sqref="I3:M3"/>
    </sheetView>
  </sheetViews>
  <sheetFormatPr defaultColWidth="8.796875" defaultRowHeight="14.25"/>
  <cols>
    <col min="1" max="1" width="4.69921875" style="0" customWidth="1"/>
    <col min="2" max="2" width="28.09765625" style="0" customWidth="1"/>
    <col min="3" max="3" width="4.8984375" style="0" customWidth="1"/>
    <col min="5" max="6" width="7.3984375" style="0" customWidth="1"/>
    <col min="8" max="8" width="7.19921875" style="0" customWidth="1"/>
    <col min="10" max="10" width="6.59765625" style="0" customWidth="1"/>
  </cols>
  <sheetData>
    <row r="1" spans="1:13" ht="36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76.5">
      <c r="A2" s="100" t="s">
        <v>1</v>
      </c>
      <c r="B2" s="100" t="s">
        <v>2</v>
      </c>
      <c r="C2" s="100" t="s">
        <v>70</v>
      </c>
      <c r="D2" s="100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213.75">
      <c r="A3" s="101">
        <v>1</v>
      </c>
      <c r="B3" s="107" t="s">
        <v>105</v>
      </c>
      <c r="C3" s="102"/>
      <c r="D3" s="101" t="s">
        <v>19</v>
      </c>
      <c r="E3" s="101">
        <v>3000</v>
      </c>
      <c r="F3" s="101">
        <v>1500</v>
      </c>
      <c r="G3" s="108">
        <v>60000</v>
      </c>
      <c r="H3" s="109">
        <f>E3+F3+G3</f>
        <v>64500</v>
      </c>
      <c r="I3" s="101"/>
      <c r="J3" s="101"/>
      <c r="K3" s="104"/>
      <c r="L3" s="105"/>
      <c r="M3" s="105"/>
    </row>
    <row r="4" spans="1:13" ht="39" customHeight="1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106">
        <f>SUM(L3:L3)</f>
        <v>0</v>
      </c>
      <c r="M4" s="106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3" sqref="I3:M3"/>
    </sheetView>
  </sheetViews>
  <sheetFormatPr defaultColWidth="8.796875" defaultRowHeight="14.25"/>
  <cols>
    <col min="1" max="1" width="5.59765625" style="0" customWidth="1"/>
    <col min="2" max="2" width="24.8984375" style="0" customWidth="1"/>
    <col min="4" max="4" width="6.19921875" style="0" customWidth="1"/>
    <col min="5" max="5" width="7.3984375" style="0" customWidth="1"/>
    <col min="6" max="6" width="5.5" style="0" customWidth="1"/>
    <col min="8" max="8" width="6" style="0" customWidth="1"/>
    <col min="10" max="10" width="6.69921875" style="0" customWidth="1"/>
  </cols>
  <sheetData>
    <row r="1" spans="1:13" ht="40.5" customHeight="1">
      <c r="A1" s="219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00" t="s">
        <v>1</v>
      </c>
      <c r="B2" s="100" t="s">
        <v>2</v>
      </c>
      <c r="C2" s="100" t="s">
        <v>70</v>
      </c>
      <c r="D2" s="100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117.75" customHeight="1">
      <c r="A3" s="101">
        <v>1</v>
      </c>
      <c r="B3" s="110" t="s">
        <v>106</v>
      </c>
      <c r="C3" s="102"/>
      <c r="D3" s="101" t="s">
        <v>19</v>
      </c>
      <c r="E3" s="101">
        <v>0</v>
      </c>
      <c r="F3" s="101">
        <v>20</v>
      </c>
      <c r="G3" s="103">
        <v>120</v>
      </c>
      <c r="H3" s="100">
        <f>E3+F3+G3</f>
        <v>140</v>
      </c>
      <c r="I3" s="101"/>
      <c r="J3" s="101"/>
      <c r="K3" s="104"/>
      <c r="L3" s="105"/>
      <c r="M3" s="105"/>
    </row>
    <row r="4" spans="1:13" ht="32.25" customHeight="1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106">
        <f>SUM(L3:L3)</f>
        <v>0</v>
      </c>
      <c r="M4" s="106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3" sqref="I3:L3"/>
    </sheetView>
  </sheetViews>
  <sheetFormatPr defaultColWidth="8.796875" defaultRowHeight="14.25"/>
  <cols>
    <col min="1" max="1" width="6.19921875" style="0" customWidth="1"/>
    <col min="2" max="2" width="19" style="0" customWidth="1"/>
    <col min="4" max="4" width="6.19921875" style="0" customWidth="1"/>
    <col min="5" max="5" width="6.69921875" style="0" customWidth="1"/>
    <col min="7" max="7" width="7.09765625" style="0" customWidth="1"/>
    <col min="8" max="8" width="7.19921875" style="0" customWidth="1"/>
  </cols>
  <sheetData>
    <row r="1" spans="1:13" ht="36.75" customHeight="1">
      <c r="A1" s="219" t="s">
        <v>178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00" t="s">
        <v>1</v>
      </c>
      <c r="B2" s="100" t="s">
        <v>2</v>
      </c>
      <c r="C2" s="100" t="s">
        <v>70</v>
      </c>
      <c r="D2" s="100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146.25" customHeight="1">
      <c r="A3" s="101">
        <v>1</v>
      </c>
      <c r="B3" s="111" t="s">
        <v>110</v>
      </c>
      <c r="C3" s="102"/>
      <c r="D3" s="101" t="s">
        <v>19</v>
      </c>
      <c r="E3" s="101">
        <v>0</v>
      </c>
      <c r="F3" s="101">
        <v>5</v>
      </c>
      <c r="G3" s="103">
        <v>30</v>
      </c>
      <c r="H3" s="100">
        <f>E3+F3+G3</f>
        <v>35</v>
      </c>
      <c r="I3" s="101"/>
      <c r="J3" s="101"/>
      <c r="K3" s="104"/>
      <c r="L3" s="105"/>
      <c r="M3" s="105">
        <f>J3*L3</f>
        <v>0</v>
      </c>
    </row>
    <row r="4" spans="1:13" ht="36" customHeight="1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106">
        <f>SUM(L3:L3)</f>
        <v>0</v>
      </c>
      <c r="M4" s="106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I3" sqref="I3:M6"/>
    </sheetView>
  </sheetViews>
  <sheetFormatPr defaultColWidth="8.796875" defaultRowHeight="14.25"/>
  <cols>
    <col min="2" max="2" width="51" style="0" customWidth="1"/>
    <col min="4" max="4" width="11.09765625" style="0" customWidth="1"/>
  </cols>
  <sheetData>
    <row r="1" spans="1:13" ht="38.25" customHeight="1">
      <c r="A1" s="219" t="s">
        <v>188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00" t="s">
        <v>1</v>
      </c>
      <c r="B2" s="124" t="s">
        <v>2</v>
      </c>
      <c r="C2" s="124" t="s">
        <v>70</v>
      </c>
      <c r="D2" s="124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191.25" customHeight="1">
      <c r="A3" s="176">
        <v>1</v>
      </c>
      <c r="B3" s="204" t="s">
        <v>200</v>
      </c>
      <c r="C3" s="128"/>
      <c r="D3" s="125" t="s">
        <v>19</v>
      </c>
      <c r="E3" s="177">
        <v>12000</v>
      </c>
      <c r="F3" s="101">
        <v>500</v>
      </c>
      <c r="G3" s="108">
        <v>2000</v>
      </c>
      <c r="H3" s="100">
        <f>E3+F3+G3</f>
        <v>14500</v>
      </c>
      <c r="I3" s="105"/>
      <c r="J3" s="101"/>
      <c r="K3" s="104"/>
      <c r="L3" s="105"/>
      <c r="M3" s="105"/>
    </row>
    <row r="4" spans="1:13" ht="90.75" customHeight="1">
      <c r="A4" s="176">
        <v>2</v>
      </c>
      <c r="B4" s="204" t="s">
        <v>201</v>
      </c>
      <c r="C4" s="128"/>
      <c r="D4" s="193" t="s">
        <v>202</v>
      </c>
      <c r="E4" s="177">
        <v>10000</v>
      </c>
      <c r="F4" s="101">
        <v>10000</v>
      </c>
      <c r="G4" s="108">
        <v>10000</v>
      </c>
      <c r="H4" s="100">
        <f>E4+F4+G4</f>
        <v>30000</v>
      </c>
      <c r="I4" s="105"/>
      <c r="J4" s="101"/>
      <c r="K4" s="104"/>
      <c r="L4" s="105"/>
      <c r="M4" s="105"/>
    </row>
    <row r="5" spans="1:13" ht="126.75" customHeight="1">
      <c r="A5" s="196">
        <v>3</v>
      </c>
      <c r="B5" s="205" t="s">
        <v>203</v>
      </c>
      <c r="C5" s="197"/>
      <c r="D5" s="198" t="s">
        <v>15</v>
      </c>
      <c r="E5" s="199">
        <v>30</v>
      </c>
      <c r="F5" s="200">
        <v>10</v>
      </c>
      <c r="G5" s="201">
        <v>100</v>
      </c>
      <c r="H5" s="100">
        <f>E5+F5+G5</f>
        <v>140</v>
      </c>
      <c r="I5" s="202"/>
      <c r="J5" s="200"/>
      <c r="K5" s="104"/>
      <c r="L5" s="105"/>
      <c r="M5" s="105"/>
    </row>
    <row r="6" spans="1:13" ht="112.5" customHeight="1">
      <c r="A6" s="125">
        <v>4</v>
      </c>
      <c r="B6" s="204" t="s">
        <v>204</v>
      </c>
      <c r="C6" s="128"/>
      <c r="D6" s="194" t="s">
        <v>15</v>
      </c>
      <c r="E6" s="125">
        <v>20</v>
      </c>
      <c r="F6" s="125">
        <v>50</v>
      </c>
      <c r="G6" s="178">
        <v>50</v>
      </c>
      <c r="H6" s="100">
        <f>E6+F6+G6</f>
        <v>120</v>
      </c>
      <c r="I6" s="131"/>
      <c r="J6" s="125"/>
      <c r="K6" s="104"/>
      <c r="L6" s="105"/>
      <c r="M6" s="105"/>
    </row>
    <row r="7" spans="1:13" ht="42.75" customHeight="1">
      <c r="A7" s="221" t="s">
        <v>41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03">
        <f>SUM(L3:L6)</f>
        <v>0</v>
      </c>
      <c r="M7" s="203">
        <f>SUM(M3:M6)</f>
        <v>0</v>
      </c>
    </row>
  </sheetData>
  <sheetProtection/>
  <mergeCells count="2">
    <mergeCell ref="A1:M1"/>
    <mergeCell ref="A7:K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I3" sqref="I3:M9"/>
    </sheetView>
  </sheetViews>
  <sheetFormatPr defaultColWidth="8.796875" defaultRowHeight="14.25"/>
  <cols>
    <col min="1" max="1" width="3.59765625" style="0" customWidth="1"/>
    <col min="2" max="2" width="75.19921875" style="0" customWidth="1"/>
    <col min="4" max="4" width="5.69921875" style="0" customWidth="1"/>
    <col min="5" max="5" width="6" style="0" customWidth="1"/>
    <col min="7" max="7" width="6.19921875" style="0" customWidth="1"/>
    <col min="8" max="8" width="11.3984375" style="0" customWidth="1"/>
  </cols>
  <sheetData>
    <row r="1" spans="1:13" ht="15.75">
      <c r="A1" s="219" t="s">
        <v>179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24" t="s">
        <v>1</v>
      </c>
      <c r="B2" s="124" t="s">
        <v>138</v>
      </c>
      <c r="C2" s="100" t="s">
        <v>70</v>
      </c>
      <c r="D2" s="100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84.75" customHeight="1">
      <c r="A3" s="125">
        <v>1</v>
      </c>
      <c r="B3" s="127" t="s">
        <v>131</v>
      </c>
      <c r="C3" s="123"/>
      <c r="D3" s="101" t="s">
        <v>19</v>
      </c>
      <c r="E3" s="101">
        <v>0</v>
      </c>
      <c r="F3" s="101">
        <v>2000</v>
      </c>
      <c r="G3" s="108">
        <v>0</v>
      </c>
      <c r="H3" s="100">
        <f>E3+F3+G3</f>
        <v>2000</v>
      </c>
      <c r="I3" s="101"/>
      <c r="J3" s="101"/>
      <c r="K3" s="104"/>
      <c r="L3" s="105"/>
      <c r="M3" s="105"/>
    </row>
    <row r="4" spans="1:13" ht="45" customHeight="1">
      <c r="A4" s="125">
        <v>2</v>
      </c>
      <c r="B4" s="126" t="s">
        <v>132</v>
      </c>
      <c r="C4" s="123"/>
      <c r="D4" s="101" t="s">
        <v>19</v>
      </c>
      <c r="E4" s="101">
        <v>0</v>
      </c>
      <c r="F4" s="101">
        <v>5000</v>
      </c>
      <c r="G4" s="108">
        <v>0</v>
      </c>
      <c r="H4" s="100">
        <f aca="true" t="shared" si="0" ref="H4:H9">E4+F4+G4</f>
        <v>5000</v>
      </c>
      <c r="I4" s="101"/>
      <c r="J4" s="101"/>
      <c r="K4" s="104"/>
      <c r="L4" s="105"/>
      <c r="M4" s="105"/>
    </row>
    <row r="5" spans="1:13" ht="40.5" customHeight="1">
      <c r="A5" s="125">
        <v>3</v>
      </c>
      <c r="B5" s="126" t="s">
        <v>133</v>
      </c>
      <c r="C5" s="123"/>
      <c r="D5" s="101" t="s">
        <v>19</v>
      </c>
      <c r="E5" s="101">
        <v>0</v>
      </c>
      <c r="F5" s="101">
        <v>5000</v>
      </c>
      <c r="G5" s="108">
        <v>0</v>
      </c>
      <c r="H5" s="100">
        <f t="shared" si="0"/>
        <v>5000</v>
      </c>
      <c r="I5" s="101"/>
      <c r="J5" s="101"/>
      <c r="K5" s="104"/>
      <c r="L5" s="105"/>
      <c r="M5" s="105"/>
    </row>
    <row r="6" spans="1:13" ht="39.75" customHeight="1">
      <c r="A6" s="125">
        <v>4</v>
      </c>
      <c r="B6" s="126" t="s">
        <v>134</v>
      </c>
      <c r="C6" s="123"/>
      <c r="D6" s="101" t="s">
        <v>19</v>
      </c>
      <c r="E6" s="101">
        <v>0</v>
      </c>
      <c r="F6" s="101">
        <v>15000</v>
      </c>
      <c r="G6" s="108">
        <v>0</v>
      </c>
      <c r="H6" s="100">
        <f>E6+F6+G6</f>
        <v>15000</v>
      </c>
      <c r="I6" s="101"/>
      <c r="J6" s="101"/>
      <c r="K6" s="104"/>
      <c r="L6" s="105"/>
      <c r="M6" s="105"/>
    </row>
    <row r="7" spans="1:13" ht="49.5" customHeight="1">
      <c r="A7" s="125">
        <v>5</v>
      </c>
      <c r="B7" s="126" t="s">
        <v>137</v>
      </c>
      <c r="C7" s="123"/>
      <c r="D7" s="101" t="s">
        <v>19</v>
      </c>
      <c r="E7" s="101">
        <v>0</v>
      </c>
      <c r="F7" s="101">
        <v>4000</v>
      </c>
      <c r="G7" s="108">
        <v>0</v>
      </c>
      <c r="H7" s="100">
        <f t="shared" si="0"/>
        <v>4000</v>
      </c>
      <c r="I7" s="101"/>
      <c r="J7" s="101"/>
      <c r="K7" s="104"/>
      <c r="L7" s="105"/>
      <c r="M7" s="105"/>
    </row>
    <row r="8" spans="1:13" ht="33.75" customHeight="1">
      <c r="A8" s="125">
        <v>6</v>
      </c>
      <c r="B8" s="126" t="s">
        <v>135</v>
      </c>
      <c r="C8" s="123"/>
      <c r="D8" s="101" t="s">
        <v>19</v>
      </c>
      <c r="E8" s="101">
        <v>0</v>
      </c>
      <c r="F8" s="101">
        <v>1000</v>
      </c>
      <c r="G8" s="108">
        <v>0</v>
      </c>
      <c r="H8" s="100">
        <f t="shared" si="0"/>
        <v>1000</v>
      </c>
      <c r="I8" s="101"/>
      <c r="J8" s="101"/>
      <c r="K8" s="104"/>
      <c r="L8" s="105"/>
      <c r="M8" s="105"/>
    </row>
    <row r="9" spans="1:13" ht="43.5" customHeight="1">
      <c r="A9" s="125">
        <v>7</v>
      </c>
      <c r="B9" s="126" t="s">
        <v>136</v>
      </c>
      <c r="C9" s="123"/>
      <c r="D9" s="101" t="s">
        <v>19</v>
      </c>
      <c r="E9" s="101">
        <v>0</v>
      </c>
      <c r="F9" s="101">
        <v>10</v>
      </c>
      <c r="G9" s="108">
        <v>0</v>
      </c>
      <c r="H9" s="100">
        <f t="shared" si="0"/>
        <v>10</v>
      </c>
      <c r="I9" s="101"/>
      <c r="J9" s="101"/>
      <c r="K9" s="104"/>
      <c r="L9" s="105"/>
      <c r="M9" s="105"/>
    </row>
    <row r="10" spans="1:13" ht="33" customHeight="1">
      <c r="A10" s="221" t="s">
        <v>41</v>
      </c>
      <c r="B10" s="221"/>
      <c r="C10" s="220"/>
      <c r="D10" s="220"/>
      <c r="E10" s="220"/>
      <c r="F10" s="220"/>
      <c r="G10" s="220"/>
      <c r="H10" s="220"/>
      <c r="I10" s="220"/>
      <c r="J10" s="220"/>
      <c r="K10" s="220"/>
      <c r="L10" s="106">
        <f>SUM(L3:L9)</f>
        <v>0</v>
      </c>
      <c r="M10" s="106">
        <f>SUM(M3:M9)</f>
        <v>0</v>
      </c>
    </row>
  </sheetData>
  <sheetProtection/>
  <mergeCells count="2">
    <mergeCell ref="A1:M1"/>
    <mergeCell ref="A10:K10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I3" sqref="I3:M6"/>
    </sheetView>
  </sheetViews>
  <sheetFormatPr defaultColWidth="8.796875" defaultRowHeight="14.25"/>
  <cols>
    <col min="1" max="1" width="5.59765625" style="0" customWidth="1"/>
    <col min="2" max="2" width="37.3984375" style="0" customWidth="1"/>
    <col min="5" max="5" width="6.3984375" style="0" customWidth="1"/>
    <col min="7" max="7" width="7.5" style="0" customWidth="1"/>
    <col min="8" max="8" width="14.09765625" style="0" customWidth="1"/>
    <col min="13" max="13" width="13.59765625" style="0" customWidth="1"/>
  </cols>
  <sheetData>
    <row r="1" spans="1:13" ht="15.75">
      <c r="A1" s="219" t="s">
        <v>193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24" t="s">
        <v>1</v>
      </c>
      <c r="B2" s="124" t="s">
        <v>2</v>
      </c>
      <c r="C2" s="124" t="s">
        <v>70</v>
      </c>
      <c r="D2" s="124" t="s">
        <v>4</v>
      </c>
      <c r="E2" s="124" t="s">
        <v>43</v>
      </c>
      <c r="F2" s="124" t="s">
        <v>6</v>
      </c>
      <c r="G2" s="124" t="s">
        <v>7</v>
      </c>
      <c r="H2" s="124" t="s">
        <v>8</v>
      </c>
      <c r="I2" s="124" t="s">
        <v>71</v>
      </c>
      <c r="J2" s="124" t="s">
        <v>72</v>
      </c>
      <c r="K2" s="124" t="s">
        <v>73</v>
      </c>
      <c r="L2" s="124" t="s">
        <v>12</v>
      </c>
      <c r="M2" s="124" t="s">
        <v>13</v>
      </c>
    </row>
    <row r="3" spans="1:13" ht="38.25" customHeight="1">
      <c r="A3" s="125">
        <v>1</v>
      </c>
      <c r="B3" s="133" t="s">
        <v>139</v>
      </c>
      <c r="C3" s="128"/>
      <c r="D3" s="125" t="s">
        <v>19</v>
      </c>
      <c r="E3" s="125">
        <v>0</v>
      </c>
      <c r="F3" s="125">
        <v>1000</v>
      </c>
      <c r="G3" s="178">
        <v>0</v>
      </c>
      <c r="H3" s="129">
        <f>E3+F3+G3</f>
        <v>1000</v>
      </c>
      <c r="I3" s="131"/>
      <c r="J3" s="125"/>
      <c r="K3" s="130"/>
      <c r="L3" s="131"/>
      <c r="M3" s="131"/>
    </row>
    <row r="4" spans="1:13" ht="77.25" customHeight="1">
      <c r="A4" s="125">
        <v>2</v>
      </c>
      <c r="B4" s="134" t="s">
        <v>191</v>
      </c>
      <c r="C4" s="128"/>
      <c r="D4" s="125" t="s">
        <v>19</v>
      </c>
      <c r="E4" s="125">
        <v>0</v>
      </c>
      <c r="F4" s="125">
        <v>10000</v>
      </c>
      <c r="G4" s="178">
        <v>0</v>
      </c>
      <c r="H4" s="129">
        <f>E4+F4+G4</f>
        <v>10000</v>
      </c>
      <c r="I4" s="131"/>
      <c r="J4" s="125"/>
      <c r="K4" s="130"/>
      <c r="L4" s="131"/>
      <c r="M4" s="131"/>
    </row>
    <row r="5" spans="1:13" ht="174.75" customHeight="1">
      <c r="A5" s="125">
        <v>3</v>
      </c>
      <c r="B5" s="135" t="s">
        <v>192</v>
      </c>
      <c r="C5" s="128"/>
      <c r="D5" s="125" t="s">
        <v>19</v>
      </c>
      <c r="E5" s="125">
        <v>0</v>
      </c>
      <c r="F5" s="125">
        <v>50</v>
      </c>
      <c r="G5" s="178">
        <v>0</v>
      </c>
      <c r="H5" s="129">
        <f>E5+F5+G5</f>
        <v>50</v>
      </c>
      <c r="I5" s="131"/>
      <c r="J5" s="125"/>
      <c r="K5" s="130"/>
      <c r="L5" s="131"/>
      <c r="M5" s="131"/>
    </row>
    <row r="6" spans="1:13" ht="86.25" customHeight="1">
      <c r="A6" s="125">
        <v>4</v>
      </c>
      <c r="B6" s="135" t="s">
        <v>140</v>
      </c>
      <c r="C6" s="128"/>
      <c r="D6" s="125" t="s">
        <v>19</v>
      </c>
      <c r="E6" s="125">
        <v>0</v>
      </c>
      <c r="F6" s="125">
        <v>15000</v>
      </c>
      <c r="G6" s="178">
        <v>0</v>
      </c>
      <c r="H6" s="129">
        <f>E6+F6+G6</f>
        <v>15000</v>
      </c>
      <c r="I6" s="131"/>
      <c r="J6" s="125"/>
      <c r="K6" s="130"/>
      <c r="L6" s="131"/>
      <c r="M6" s="131"/>
    </row>
    <row r="7" spans="1:13" ht="37.5" customHeight="1">
      <c r="A7" s="222" t="s">
        <v>41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132">
        <f>SUM(L3:L6)</f>
        <v>0</v>
      </c>
      <c r="M7" s="132">
        <f>SUM(M3:M6)</f>
        <v>0</v>
      </c>
    </row>
  </sheetData>
  <sheetProtection/>
  <mergeCells count="2">
    <mergeCell ref="A1:M1"/>
    <mergeCell ref="A7:K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M4"/>
    </sheetView>
  </sheetViews>
  <sheetFormatPr defaultColWidth="8.796875" defaultRowHeight="14.25"/>
  <cols>
    <col min="1" max="1" width="5" style="0" customWidth="1"/>
    <col min="2" max="2" width="27.5" style="0" customWidth="1"/>
    <col min="5" max="5" width="5.8984375" style="0" customWidth="1"/>
    <col min="6" max="6" width="7.19921875" style="0" customWidth="1"/>
    <col min="7" max="7" width="6.8984375" style="0" customWidth="1"/>
    <col min="8" max="8" width="10.09765625" style="0" customWidth="1"/>
  </cols>
  <sheetData>
    <row r="1" spans="1:13" ht="15.75">
      <c r="A1" s="219" t="s">
        <v>196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00" t="s">
        <v>1</v>
      </c>
      <c r="B2" s="100" t="s">
        <v>2</v>
      </c>
      <c r="C2" s="100" t="s">
        <v>70</v>
      </c>
      <c r="D2" s="100" t="s">
        <v>4</v>
      </c>
      <c r="E2" s="100" t="s">
        <v>43</v>
      </c>
      <c r="F2" s="100" t="s">
        <v>6</v>
      </c>
      <c r="G2" s="100" t="s">
        <v>7</v>
      </c>
      <c r="H2" s="100" t="s">
        <v>8</v>
      </c>
      <c r="I2" s="100" t="s">
        <v>71</v>
      </c>
      <c r="J2" s="100" t="s">
        <v>72</v>
      </c>
      <c r="K2" s="100" t="s">
        <v>73</v>
      </c>
      <c r="L2" s="100" t="s">
        <v>12</v>
      </c>
      <c r="M2" s="100" t="s">
        <v>13</v>
      </c>
    </row>
    <row r="3" spans="1:13" ht="156.75">
      <c r="A3" s="101">
        <v>1</v>
      </c>
      <c r="B3" s="192" t="s">
        <v>195</v>
      </c>
      <c r="C3" s="102"/>
      <c r="D3" s="101" t="s">
        <v>19</v>
      </c>
      <c r="E3" s="101">
        <v>0</v>
      </c>
      <c r="F3" s="101">
        <v>1000</v>
      </c>
      <c r="G3" s="103">
        <v>0</v>
      </c>
      <c r="H3" s="100">
        <f>E3+F3+G3</f>
        <v>1000</v>
      </c>
      <c r="I3" s="101"/>
      <c r="J3" s="101"/>
      <c r="K3" s="104"/>
      <c r="L3" s="105"/>
      <c r="M3" s="105"/>
    </row>
    <row r="4" spans="1:13" ht="131.25" customHeight="1">
      <c r="A4" s="101">
        <v>2</v>
      </c>
      <c r="B4" s="136" t="s">
        <v>141</v>
      </c>
      <c r="C4" s="102"/>
      <c r="D4" s="101" t="s">
        <v>19</v>
      </c>
      <c r="E4" s="101">
        <v>0</v>
      </c>
      <c r="F4" s="101">
        <v>5000</v>
      </c>
      <c r="G4" s="103">
        <v>0</v>
      </c>
      <c r="H4" s="100">
        <f>E4+F4+G4</f>
        <v>5000</v>
      </c>
      <c r="I4" s="101"/>
      <c r="J4" s="101"/>
      <c r="K4" s="104"/>
      <c r="L4" s="105"/>
      <c r="M4" s="105"/>
    </row>
    <row r="5" spans="1:13" ht="37.5" customHeight="1">
      <c r="A5" s="220" t="s">
        <v>41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106">
        <f>SUM(L3:L4)</f>
        <v>0</v>
      </c>
      <c r="M5" s="106">
        <f>SUM(M3:M4)</f>
        <v>0</v>
      </c>
    </row>
  </sheetData>
  <sheetProtection/>
  <mergeCells count="2">
    <mergeCell ref="A1:M1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I3" sqref="I3:M37"/>
    </sheetView>
  </sheetViews>
  <sheetFormatPr defaultColWidth="8.796875" defaultRowHeight="14.25"/>
  <cols>
    <col min="1" max="1" width="6" style="0" customWidth="1"/>
    <col min="2" max="2" width="42.5" style="0" customWidth="1"/>
    <col min="5" max="5" width="6.69921875" style="0" customWidth="1"/>
    <col min="7" max="7" width="6.5" style="0" customWidth="1"/>
    <col min="12" max="12" width="11.69921875" style="0" customWidth="1"/>
    <col min="13" max="13" width="13" style="0" customWidth="1"/>
  </cols>
  <sheetData>
    <row r="1" spans="1:13" ht="15.75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51">
      <c r="A2" s="124" t="s">
        <v>1</v>
      </c>
      <c r="B2" s="124" t="s">
        <v>2</v>
      </c>
      <c r="C2" s="124" t="s">
        <v>70</v>
      </c>
      <c r="D2" s="124" t="s">
        <v>4</v>
      </c>
      <c r="E2" s="124" t="s">
        <v>43</v>
      </c>
      <c r="F2" s="124" t="s">
        <v>6</v>
      </c>
      <c r="G2" s="124" t="s">
        <v>7</v>
      </c>
      <c r="H2" s="124" t="s">
        <v>8</v>
      </c>
      <c r="I2" s="124" t="s">
        <v>71</v>
      </c>
      <c r="J2" s="124" t="s">
        <v>72</v>
      </c>
      <c r="K2" s="124" t="s">
        <v>73</v>
      </c>
      <c r="L2" s="100" t="s">
        <v>12</v>
      </c>
      <c r="M2" s="100" t="s">
        <v>13</v>
      </c>
    </row>
    <row r="3" spans="1:13" ht="40.5" customHeight="1">
      <c r="A3" s="190">
        <v>1</v>
      </c>
      <c r="B3" s="183" t="s">
        <v>142</v>
      </c>
      <c r="C3" s="137"/>
      <c r="D3" s="142" t="s">
        <v>19</v>
      </c>
      <c r="E3" s="143">
        <v>0</v>
      </c>
      <c r="F3" s="143">
        <v>8</v>
      </c>
      <c r="G3" s="144">
        <v>0</v>
      </c>
      <c r="H3" s="182">
        <f>E3+F3+G3</f>
        <v>8</v>
      </c>
      <c r="I3" s="145"/>
      <c r="J3" s="149"/>
      <c r="K3" s="149"/>
      <c r="L3" s="141"/>
      <c r="M3" s="105"/>
    </row>
    <row r="4" spans="1:13" ht="40.5" customHeight="1">
      <c r="A4" s="191">
        <v>2</v>
      </c>
      <c r="B4" s="184" t="s">
        <v>143</v>
      </c>
      <c r="C4" s="139"/>
      <c r="D4" s="146" t="s">
        <v>19</v>
      </c>
      <c r="E4" s="146">
        <v>0</v>
      </c>
      <c r="F4" s="146">
        <v>4</v>
      </c>
      <c r="G4" s="146">
        <v>0</v>
      </c>
      <c r="H4" s="182">
        <f aca="true" t="shared" si="0" ref="H4:H37">E4+F4+G4</f>
        <v>4</v>
      </c>
      <c r="I4" s="147"/>
      <c r="J4" s="148"/>
      <c r="K4" s="149"/>
      <c r="L4" s="141"/>
      <c r="M4" s="105"/>
    </row>
    <row r="5" spans="1:13" ht="40.5" customHeight="1">
      <c r="A5" s="191">
        <v>3</v>
      </c>
      <c r="B5" s="184" t="s">
        <v>144</v>
      </c>
      <c r="C5" s="138"/>
      <c r="D5" s="146" t="s">
        <v>15</v>
      </c>
      <c r="E5" s="146">
        <v>0</v>
      </c>
      <c r="F5" s="146">
        <v>10</v>
      </c>
      <c r="G5" s="146">
        <v>0</v>
      </c>
      <c r="H5" s="182">
        <f t="shared" si="0"/>
        <v>10</v>
      </c>
      <c r="I5" s="147"/>
      <c r="J5" s="148"/>
      <c r="K5" s="149"/>
      <c r="L5" s="141"/>
      <c r="M5" s="105"/>
    </row>
    <row r="6" spans="1:13" ht="40.5" customHeight="1">
      <c r="A6" s="191">
        <v>4</v>
      </c>
      <c r="B6" s="185" t="s">
        <v>145</v>
      </c>
      <c r="C6" s="138"/>
      <c r="D6" s="146" t="s">
        <v>15</v>
      </c>
      <c r="E6" s="146">
        <v>0</v>
      </c>
      <c r="F6" s="146">
        <v>5</v>
      </c>
      <c r="G6" s="146">
        <v>0</v>
      </c>
      <c r="H6" s="182">
        <f t="shared" si="0"/>
        <v>5</v>
      </c>
      <c r="I6" s="147"/>
      <c r="J6" s="148"/>
      <c r="K6" s="149"/>
      <c r="L6" s="141"/>
      <c r="M6" s="105"/>
    </row>
    <row r="7" spans="1:13" ht="40.5" customHeight="1">
      <c r="A7" s="191">
        <v>5</v>
      </c>
      <c r="B7" s="184" t="s">
        <v>146</v>
      </c>
      <c r="C7" s="138"/>
      <c r="D7" s="146" t="s">
        <v>15</v>
      </c>
      <c r="E7" s="146">
        <v>0</v>
      </c>
      <c r="F7" s="146">
        <v>5</v>
      </c>
      <c r="G7" s="146">
        <v>0</v>
      </c>
      <c r="H7" s="182">
        <f t="shared" si="0"/>
        <v>5</v>
      </c>
      <c r="I7" s="147"/>
      <c r="J7" s="148"/>
      <c r="K7" s="149"/>
      <c r="L7" s="141"/>
      <c r="M7" s="105"/>
    </row>
    <row r="8" spans="1:13" ht="40.5" customHeight="1">
      <c r="A8" s="191">
        <v>6</v>
      </c>
      <c r="B8" s="185" t="s">
        <v>147</v>
      </c>
      <c r="C8" s="138"/>
      <c r="D8" s="146" t="s">
        <v>15</v>
      </c>
      <c r="E8" s="146">
        <v>0</v>
      </c>
      <c r="F8" s="146">
        <v>15</v>
      </c>
      <c r="G8" s="146">
        <v>0</v>
      </c>
      <c r="H8" s="182">
        <f t="shared" si="0"/>
        <v>15</v>
      </c>
      <c r="I8" s="147"/>
      <c r="J8" s="148"/>
      <c r="K8" s="149"/>
      <c r="L8" s="141"/>
      <c r="M8" s="105"/>
    </row>
    <row r="9" spans="1:13" ht="40.5" customHeight="1">
      <c r="A9" s="191">
        <v>7</v>
      </c>
      <c r="B9" s="184" t="s">
        <v>148</v>
      </c>
      <c r="C9" s="138"/>
      <c r="D9" s="146" t="s">
        <v>19</v>
      </c>
      <c r="E9" s="146">
        <v>0</v>
      </c>
      <c r="F9" s="146">
        <v>10</v>
      </c>
      <c r="G9" s="146">
        <v>0</v>
      </c>
      <c r="H9" s="182">
        <f t="shared" si="0"/>
        <v>10</v>
      </c>
      <c r="I9" s="147"/>
      <c r="J9" s="148"/>
      <c r="K9" s="149"/>
      <c r="L9" s="141"/>
      <c r="M9" s="105"/>
    </row>
    <row r="10" spans="1:13" ht="40.5" customHeight="1">
      <c r="A10" s="191">
        <v>8</v>
      </c>
      <c r="B10" s="184" t="s">
        <v>149</v>
      </c>
      <c r="C10" s="138"/>
      <c r="D10" s="146" t="s">
        <v>19</v>
      </c>
      <c r="E10" s="146">
        <v>0</v>
      </c>
      <c r="F10" s="146">
        <v>8</v>
      </c>
      <c r="G10" s="146">
        <v>0</v>
      </c>
      <c r="H10" s="182">
        <f t="shared" si="0"/>
        <v>8</v>
      </c>
      <c r="I10" s="147"/>
      <c r="J10" s="148"/>
      <c r="K10" s="149"/>
      <c r="L10" s="141"/>
      <c r="M10" s="105"/>
    </row>
    <row r="11" spans="1:13" ht="40.5" customHeight="1">
      <c r="A11" s="191">
        <v>9</v>
      </c>
      <c r="B11" s="184" t="s">
        <v>150</v>
      </c>
      <c r="C11" s="138"/>
      <c r="D11" s="146" t="s">
        <v>19</v>
      </c>
      <c r="E11" s="146">
        <v>0</v>
      </c>
      <c r="F11" s="146">
        <v>10</v>
      </c>
      <c r="G11" s="146">
        <v>0</v>
      </c>
      <c r="H11" s="182">
        <f t="shared" si="0"/>
        <v>10</v>
      </c>
      <c r="I11" s="147"/>
      <c r="J11" s="148"/>
      <c r="K11" s="149"/>
      <c r="L11" s="141"/>
      <c r="M11" s="105"/>
    </row>
    <row r="12" spans="1:13" ht="40.5" customHeight="1">
      <c r="A12" s="191">
        <v>10</v>
      </c>
      <c r="B12" s="184" t="s">
        <v>151</v>
      </c>
      <c r="C12" s="138"/>
      <c r="D12" s="146" t="s">
        <v>19</v>
      </c>
      <c r="E12" s="146">
        <v>0</v>
      </c>
      <c r="F12" s="146">
        <v>10</v>
      </c>
      <c r="G12" s="146">
        <v>0</v>
      </c>
      <c r="H12" s="182">
        <f t="shared" si="0"/>
        <v>10</v>
      </c>
      <c r="I12" s="147"/>
      <c r="J12" s="148"/>
      <c r="K12" s="149"/>
      <c r="L12" s="141"/>
      <c r="M12" s="105"/>
    </row>
    <row r="13" spans="1:13" ht="40.5" customHeight="1">
      <c r="A13" s="191">
        <v>11</v>
      </c>
      <c r="B13" s="185" t="s">
        <v>184</v>
      </c>
      <c r="C13" s="138"/>
      <c r="D13" s="146" t="s">
        <v>19</v>
      </c>
      <c r="E13" s="146">
        <v>0</v>
      </c>
      <c r="F13" s="146">
        <v>10</v>
      </c>
      <c r="G13" s="146">
        <v>0</v>
      </c>
      <c r="H13" s="182">
        <f t="shared" si="0"/>
        <v>10</v>
      </c>
      <c r="I13" s="147"/>
      <c r="J13" s="148"/>
      <c r="K13" s="149"/>
      <c r="L13" s="141"/>
      <c r="M13" s="105"/>
    </row>
    <row r="14" spans="1:13" ht="40.5" customHeight="1">
      <c r="A14" s="191">
        <v>12</v>
      </c>
      <c r="B14" s="185" t="s">
        <v>183</v>
      </c>
      <c r="C14" s="138"/>
      <c r="D14" s="146" t="s">
        <v>19</v>
      </c>
      <c r="E14" s="146">
        <v>0</v>
      </c>
      <c r="F14" s="146">
        <v>2</v>
      </c>
      <c r="G14" s="146">
        <v>0</v>
      </c>
      <c r="H14" s="182">
        <f t="shared" si="0"/>
        <v>2</v>
      </c>
      <c r="I14" s="147"/>
      <c r="J14" s="148"/>
      <c r="K14" s="149"/>
      <c r="L14" s="141"/>
      <c r="M14" s="105"/>
    </row>
    <row r="15" spans="1:13" ht="40.5" customHeight="1">
      <c r="A15" s="191">
        <v>13</v>
      </c>
      <c r="B15" s="185" t="s">
        <v>152</v>
      </c>
      <c r="C15" s="138"/>
      <c r="D15" s="146" t="s">
        <v>15</v>
      </c>
      <c r="E15" s="146">
        <v>0</v>
      </c>
      <c r="F15" s="146">
        <v>13</v>
      </c>
      <c r="G15" s="146">
        <v>0</v>
      </c>
      <c r="H15" s="182">
        <f t="shared" si="0"/>
        <v>13</v>
      </c>
      <c r="I15" s="147"/>
      <c r="J15" s="148"/>
      <c r="K15" s="149"/>
      <c r="L15" s="141"/>
      <c r="M15" s="105"/>
    </row>
    <row r="16" spans="1:13" ht="40.5" customHeight="1">
      <c r="A16" s="191">
        <v>14</v>
      </c>
      <c r="B16" s="184" t="s">
        <v>153</v>
      </c>
      <c r="C16" s="138"/>
      <c r="D16" s="146" t="s">
        <v>19</v>
      </c>
      <c r="E16" s="146">
        <v>0</v>
      </c>
      <c r="F16" s="146">
        <v>10</v>
      </c>
      <c r="G16" s="146">
        <v>0</v>
      </c>
      <c r="H16" s="182">
        <f t="shared" si="0"/>
        <v>10</v>
      </c>
      <c r="I16" s="147"/>
      <c r="J16" s="148"/>
      <c r="K16" s="149"/>
      <c r="L16" s="141"/>
      <c r="M16" s="105"/>
    </row>
    <row r="17" spans="1:13" ht="40.5" customHeight="1">
      <c r="A17" s="191">
        <v>15</v>
      </c>
      <c r="B17" s="185" t="s">
        <v>154</v>
      </c>
      <c r="C17" s="138"/>
      <c r="D17" s="146" t="s">
        <v>15</v>
      </c>
      <c r="E17" s="146">
        <v>0</v>
      </c>
      <c r="F17" s="146">
        <v>1</v>
      </c>
      <c r="G17" s="146">
        <v>0</v>
      </c>
      <c r="H17" s="182">
        <f t="shared" si="0"/>
        <v>1</v>
      </c>
      <c r="I17" s="147"/>
      <c r="J17" s="148"/>
      <c r="K17" s="149"/>
      <c r="L17" s="141"/>
      <c r="M17" s="105"/>
    </row>
    <row r="18" spans="1:13" ht="40.5" customHeight="1">
      <c r="A18" s="191">
        <v>16</v>
      </c>
      <c r="B18" s="185" t="s">
        <v>155</v>
      </c>
      <c r="C18" s="138"/>
      <c r="D18" s="146" t="s">
        <v>15</v>
      </c>
      <c r="E18" s="146">
        <v>0</v>
      </c>
      <c r="F18" s="146">
        <v>4</v>
      </c>
      <c r="G18" s="146">
        <v>0</v>
      </c>
      <c r="H18" s="182">
        <f t="shared" si="0"/>
        <v>4</v>
      </c>
      <c r="I18" s="147"/>
      <c r="J18" s="148"/>
      <c r="K18" s="149"/>
      <c r="L18" s="141"/>
      <c r="M18" s="105"/>
    </row>
    <row r="19" spans="1:13" ht="40.5" customHeight="1">
      <c r="A19" s="191">
        <v>17</v>
      </c>
      <c r="B19" s="185" t="s">
        <v>156</v>
      </c>
      <c r="C19" s="138"/>
      <c r="D19" s="146" t="s">
        <v>15</v>
      </c>
      <c r="E19" s="146">
        <v>0</v>
      </c>
      <c r="F19" s="146">
        <v>2</v>
      </c>
      <c r="G19" s="146">
        <v>0</v>
      </c>
      <c r="H19" s="182">
        <f t="shared" si="0"/>
        <v>2</v>
      </c>
      <c r="I19" s="147"/>
      <c r="J19" s="148"/>
      <c r="K19" s="149"/>
      <c r="L19" s="141"/>
      <c r="M19" s="105"/>
    </row>
    <row r="20" spans="1:13" ht="40.5" customHeight="1">
      <c r="A20" s="191">
        <v>18</v>
      </c>
      <c r="B20" s="185" t="s">
        <v>157</v>
      </c>
      <c r="C20" s="140"/>
      <c r="D20" s="146" t="s">
        <v>15</v>
      </c>
      <c r="E20" s="146">
        <v>0</v>
      </c>
      <c r="F20" s="146">
        <v>1</v>
      </c>
      <c r="G20" s="146">
        <v>0</v>
      </c>
      <c r="H20" s="182">
        <f t="shared" si="0"/>
        <v>1</v>
      </c>
      <c r="I20" s="147"/>
      <c r="J20" s="148"/>
      <c r="K20" s="149"/>
      <c r="L20" s="141"/>
      <c r="M20" s="105"/>
    </row>
    <row r="21" spans="1:13" ht="40.5" customHeight="1">
      <c r="A21" s="191">
        <v>19</v>
      </c>
      <c r="B21" s="185" t="s">
        <v>158</v>
      </c>
      <c r="C21" s="140"/>
      <c r="D21" s="146" t="s">
        <v>15</v>
      </c>
      <c r="E21" s="146">
        <v>0</v>
      </c>
      <c r="F21" s="146">
        <v>1</v>
      </c>
      <c r="G21" s="146">
        <v>0</v>
      </c>
      <c r="H21" s="182">
        <f t="shared" si="0"/>
        <v>1</v>
      </c>
      <c r="I21" s="147"/>
      <c r="J21" s="148"/>
      <c r="K21" s="149"/>
      <c r="L21" s="141"/>
      <c r="M21" s="105"/>
    </row>
    <row r="22" spans="1:13" ht="40.5" customHeight="1">
      <c r="A22" s="191">
        <v>20</v>
      </c>
      <c r="B22" s="185" t="s">
        <v>159</v>
      </c>
      <c r="C22" s="140"/>
      <c r="D22" s="146" t="s">
        <v>15</v>
      </c>
      <c r="E22" s="146">
        <v>0</v>
      </c>
      <c r="F22" s="146">
        <v>1</v>
      </c>
      <c r="G22" s="146">
        <v>0</v>
      </c>
      <c r="H22" s="182">
        <f t="shared" si="0"/>
        <v>1</v>
      </c>
      <c r="I22" s="147"/>
      <c r="J22" s="148"/>
      <c r="K22" s="149"/>
      <c r="L22" s="141"/>
      <c r="M22" s="105"/>
    </row>
    <row r="23" spans="1:13" ht="40.5" customHeight="1">
      <c r="A23" s="191">
        <v>21</v>
      </c>
      <c r="B23" s="185" t="s">
        <v>160</v>
      </c>
      <c r="C23" s="138"/>
      <c r="D23" s="146" t="s">
        <v>15</v>
      </c>
      <c r="E23" s="146">
        <v>0</v>
      </c>
      <c r="F23" s="146">
        <v>1</v>
      </c>
      <c r="G23" s="146">
        <v>0</v>
      </c>
      <c r="H23" s="182">
        <f t="shared" si="0"/>
        <v>1</v>
      </c>
      <c r="I23" s="147"/>
      <c r="J23" s="148"/>
      <c r="K23" s="149"/>
      <c r="L23" s="141"/>
      <c r="M23" s="105"/>
    </row>
    <row r="24" spans="1:13" ht="40.5" customHeight="1">
      <c r="A24" s="191">
        <v>22</v>
      </c>
      <c r="B24" s="185" t="s">
        <v>161</v>
      </c>
      <c r="C24" s="138"/>
      <c r="D24" s="146" t="s">
        <v>15</v>
      </c>
      <c r="E24" s="146">
        <v>0</v>
      </c>
      <c r="F24" s="146">
        <v>60</v>
      </c>
      <c r="G24" s="146">
        <v>0</v>
      </c>
      <c r="H24" s="182">
        <f t="shared" si="0"/>
        <v>60</v>
      </c>
      <c r="I24" s="147"/>
      <c r="J24" s="148"/>
      <c r="K24" s="149"/>
      <c r="L24" s="141"/>
      <c r="M24" s="105"/>
    </row>
    <row r="25" spans="1:13" ht="40.5" customHeight="1">
      <c r="A25" s="191">
        <v>23</v>
      </c>
      <c r="B25" s="185" t="s">
        <v>162</v>
      </c>
      <c r="C25" s="138"/>
      <c r="D25" s="146" t="s">
        <v>15</v>
      </c>
      <c r="E25" s="146">
        <v>0</v>
      </c>
      <c r="F25" s="146">
        <v>10</v>
      </c>
      <c r="G25" s="146">
        <v>0</v>
      </c>
      <c r="H25" s="182">
        <f t="shared" si="0"/>
        <v>10</v>
      </c>
      <c r="I25" s="147"/>
      <c r="J25" s="148"/>
      <c r="K25" s="149"/>
      <c r="L25" s="141"/>
      <c r="M25" s="105"/>
    </row>
    <row r="26" spans="1:13" ht="40.5" customHeight="1">
      <c r="A26" s="191">
        <v>24</v>
      </c>
      <c r="B26" s="185" t="s">
        <v>163</v>
      </c>
      <c r="C26" s="138"/>
      <c r="D26" s="146" t="s">
        <v>15</v>
      </c>
      <c r="E26" s="146">
        <v>0</v>
      </c>
      <c r="F26" s="146">
        <v>15</v>
      </c>
      <c r="G26" s="146">
        <v>0</v>
      </c>
      <c r="H26" s="182">
        <f t="shared" si="0"/>
        <v>15</v>
      </c>
      <c r="I26" s="147"/>
      <c r="J26" s="148"/>
      <c r="K26" s="149"/>
      <c r="L26" s="141"/>
      <c r="M26" s="105"/>
    </row>
    <row r="27" spans="1:13" ht="40.5" customHeight="1">
      <c r="A27" s="191">
        <v>25</v>
      </c>
      <c r="B27" s="184" t="s">
        <v>164</v>
      </c>
      <c r="C27" s="138"/>
      <c r="D27" s="146" t="s">
        <v>19</v>
      </c>
      <c r="E27" s="146">
        <v>0</v>
      </c>
      <c r="F27" s="146">
        <v>10</v>
      </c>
      <c r="G27" s="146">
        <v>0</v>
      </c>
      <c r="H27" s="182">
        <f t="shared" si="0"/>
        <v>10</v>
      </c>
      <c r="I27" s="147"/>
      <c r="J27" s="148"/>
      <c r="K27" s="149"/>
      <c r="L27" s="141"/>
      <c r="M27" s="105"/>
    </row>
    <row r="28" spans="1:13" ht="40.5" customHeight="1">
      <c r="A28" s="191">
        <v>26</v>
      </c>
      <c r="B28" s="184" t="s">
        <v>165</v>
      </c>
      <c r="C28" s="138"/>
      <c r="D28" s="146" t="s">
        <v>19</v>
      </c>
      <c r="E28" s="146">
        <v>0</v>
      </c>
      <c r="F28" s="146">
        <v>10</v>
      </c>
      <c r="G28" s="146">
        <v>0</v>
      </c>
      <c r="H28" s="182">
        <f t="shared" si="0"/>
        <v>10</v>
      </c>
      <c r="I28" s="147"/>
      <c r="J28" s="148"/>
      <c r="K28" s="149"/>
      <c r="L28" s="141"/>
      <c r="M28" s="105"/>
    </row>
    <row r="29" spans="1:13" ht="40.5" customHeight="1">
      <c r="A29" s="191">
        <v>27</v>
      </c>
      <c r="B29" s="185" t="s">
        <v>180</v>
      </c>
      <c r="C29" s="138"/>
      <c r="D29" s="146" t="s">
        <v>19</v>
      </c>
      <c r="E29" s="146">
        <v>0</v>
      </c>
      <c r="F29" s="146">
        <v>5</v>
      </c>
      <c r="G29" s="146">
        <v>0</v>
      </c>
      <c r="H29" s="182">
        <f t="shared" si="0"/>
        <v>5</v>
      </c>
      <c r="I29" s="147"/>
      <c r="J29" s="148"/>
      <c r="K29" s="149"/>
      <c r="L29" s="141"/>
      <c r="M29" s="105"/>
    </row>
    <row r="30" spans="1:13" ht="40.5" customHeight="1">
      <c r="A30" s="191">
        <v>28</v>
      </c>
      <c r="B30" s="185" t="s">
        <v>181</v>
      </c>
      <c r="C30" s="138"/>
      <c r="D30" s="146" t="s">
        <v>19</v>
      </c>
      <c r="E30" s="146">
        <v>0</v>
      </c>
      <c r="F30" s="146">
        <v>10</v>
      </c>
      <c r="G30" s="146">
        <v>0</v>
      </c>
      <c r="H30" s="182">
        <f t="shared" si="0"/>
        <v>10</v>
      </c>
      <c r="I30" s="147"/>
      <c r="J30" s="148"/>
      <c r="K30" s="149"/>
      <c r="L30" s="141"/>
      <c r="M30" s="105"/>
    </row>
    <row r="31" spans="1:13" ht="40.5" customHeight="1">
      <c r="A31" s="191">
        <v>29</v>
      </c>
      <c r="B31" s="185" t="s">
        <v>182</v>
      </c>
      <c r="C31" s="138"/>
      <c r="D31" s="146" t="s">
        <v>19</v>
      </c>
      <c r="E31" s="146">
        <v>0</v>
      </c>
      <c r="F31" s="146">
        <v>4</v>
      </c>
      <c r="G31" s="146">
        <v>0</v>
      </c>
      <c r="H31" s="182">
        <f t="shared" si="0"/>
        <v>4</v>
      </c>
      <c r="I31" s="147"/>
      <c r="J31" s="148"/>
      <c r="K31" s="149"/>
      <c r="L31" s="141"/>
      <c r="M31" s="105"/>
    </row>
    <row r="32" spans="1:13" ht="40.5" customHeight="1">
      <c r="A32" s="191">
        <v>30</v>
      </c>
      <c r="B32" s="185" t="s">
        <v>166</v>
      </c>
      <c r="C32" s="138"/>
      <c r="D32" s="146" t="s">
        <v>19</v>
      </c>
      <c r="E32" s="146">
        <v>0</v>
      </c>
      <c r="F32" s="146">
        <v>1</v>
      </c>
      <c r="G32" s="146">
        <v>0</v>
      </c>
      <c r="H32" s="182">
        <f t="shared" si="0"/>
        <v>1</v>
      </c>
      <c r="I32" s="147"/>
      <c r="J32" s="148"/>
      <c r="K32" s="149"/>
      <c r="L32" s="141"/>
      <c r="M32" s="105"/>
    </row>
    <row r="33" spans="1:13" ht="40.5" customHeight="1">
      <c r="A33" s="191">
        <v>31</v>
      </c>
      <c r="B33" s="184" t="s">
        <v>167</v>
      </c>
      <c r="C33" s="138"/>
      <c r="D33" s="146" t="s">
        <v>19</v>
      </c>
      <c r="E33" s="146">
        <v>0</v>
      </c>
      <c r="F33" s="146">
        <v>12</v>
      </c>
      <c r="G33" s="146">
        <v>0</v>
      </c>
      <c r="H33" s="182">
        <f t="shared" si="0"/>
        <v>12</v>
      </c>
      <c r="I33" s="147"/>
      <c r="J33" s="148"/>
      <c r="K33" s="149"/>
      <c r="L33" s="141"/>
      <c r="M33" s="105"/>
    </row>
    <row r="34" spans="1:13" ht="40.5" customHeight="1">
      <c r="A34" s="191">
        <v>32</v>
      </c>
      <c r="B34" s="184" t="s">
        <v>168</v>
      </c>
      <c r="C34" s="138"/>
      <c r="D34" s="146" t="s">
        <v>19</v>
      </c>
      <c r="E34" s="146">
        <v>0</v>
      </c>
      <c r="F34" s="146">
        <v>4</v>
      </c>
      <c r="G34" s="146">
        <v>0</v>
      </c>
      <c r="H34" s="182">
        <f t="shared" si="0"/>
        <v>4</v>
      </c>
      <c r="I34" s="147"/>
      <c r="J34" s="148"/>
      <c r="K34" s="149"/>
      <c r="L34" s="141"/>
      <c r="M34" s="105"/>
    </row>
    <row r="35" spans="1:13" ht="40.5" customHeight="1">
      <c r="A35" s="191">
        <v>33</v>
      </c>
      <c r="B35" s="185" t="s">
        <v>169</v>
      </c>
      <c r="C35" s="138"/>
      <c r="D35" s="146" t="s">
        <v>19</v>
      </c>
      <c r="E35" s="146">
        <v>0</v>
      </c>
      <c r="F35" s="146">
        <v>10</v>
      </c>
      <c r="G35" s="146">
        <v>0</v>
      </c>
      <c r="H35" s="182">
        <f t="shared" si="0"/>
        <v>10</v>
      </c>
      <c r="I35" s="147"/>
      <c r="J35" s="148"/>
      <c r="K35" s="149"/>
      <c r="L35" s="141"/>
      <c r="M35" s="105"/>
    </row>
    <row r="36" spans="1:13" ht="40.5" customHeight="1">
      <c r="A36" s="191">
        <v>34</v>
      </c>
      <c r="B36" s="184" t="s">
        <v>170</v>
      </c>
      <c r="C36" s="138"/>
      <c r="D36" s="146" t="s">
        <v>19</v>
      </c>
      <c r="E36" s="146">
        <v>0</v>
      </c>
      <c r="F36" s="146">
        <v>4</v>
      </c>
      <c r="G36" s="146">
        <v>0</v>
      </c>
      <c r="H36" s="182">
        <f t="shared" si="0"/>
        <v>4</v>
      </c>
      <c r="I36" s="147"/>
      <c r="J36" s="148"/>
      <c r="K36" s="149"/>
      <c r="L36" s="141"/>
      <c r="M36" s="105"/>
    </row>
    <row r="37" spans="1:13" ht="40.5" customHeight="1">
      <c r="A37" s="191">
        <v>35</v>
      </c>
      <c r="B37" s="184" t="s">
        <v>171</v>
      </c>
      <c r="C37" s="138"/>
      <c r="D37" s="146" t="s">
        <v>15</v>
      </c>
      <c r="E37" s="146">
        <v>0</v>
      </c>
      <c r="F37" s="146">
        <v>8</v>
      </c>
      <c r="G37" s="146">
        <v>0</v>
      </c>
      <c r="H37" s="182">
        <f t="shared" si="0"/>
        <v>8</v>
      </c>
      <c r="I37" s="147"/>
      <c r="J37" s="148"/>
      <c r="K37" s="149"/>
      <c r="L37" s="141"/>
      <c r="M37" s="105"/>
    </row>
    <row r="38" spans="1:13" s="181" customFormat="1" ht="40.5" customHeight="1">
      <c r="A38" s="225" t="s">
        <v>41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7"/>
      <c r="L38" s="179">
        <f>SUM(L3:L37)</f>
        <v>0</v>
      </c>
      <c r="M38" s="180">
        <f>SUM(M3:M37)</f>
        <v>0</v>
      </c>
    </row>
    <row r="39" spans="1:13" s="30" customFormat="1" ht="52.5" customHeight="1">
      <c r="A39" s="223" t="s">
        <v>185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</row>
  </sheetData>
  <sheetProtection/>
  <mergeCells count="3">
    <mergeCell ref="A1:M1"/>
    <mergeCell ref="A39:M39"/>
    <mergeCell ref="A38:K38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4" style="0" customWidth="1"/>
    <col min="2" max="2" width="39.3984375" style="0" customWidth="1"/>
    <col min="3" max="3" width="18.3984375" style="0" customWidth="1"/>
    <col min="4" max="4" width="18.5" style="0" customWidth="1"/>
  </cols>
  <sheetData>
    <row r="1" spans="1:4" s="112" customFormat="1" ht="15">
      <c r="A1" s="64" t="s">
        <v>111</v>
      </c>
      <c r="B1" s="64" t="s">
        <v>112</v>
      </c>
      <c r="C1" s="64" t="s">
        <v>12</v>
      </c>
      <c r="D1" s="64" t="s">
        <v>13</v>
      </c>
    </row>
    <row r="2" spans="1:4" ht="28.5">
      <c r="A2" s="9">
        <v>1</v>
      </c>
      <c r="B2" s="113" t="s">
        <v>113</v>
      </c>
      <c r="C2" s="9">
        <f>'Pakiet 1'!L35</f>
        <v>0</v>
      </c>
      <c r="D2" s="188">
        <f>'Pakiet 1'!M35</f>
        <v>0</v>
      </c>
    </row>
    <row r="3" spans="1:4" ht="22.5" customHeight="1">
      <c r="A3" s="9">
        <v>2</v>
      </c>
      <c r="B3" s="114" t="s">
        <v>114</v>
      </c>
      <c r="C3" s="9">
        <f>'Pakiet 2'!L8</f>
        <v>0</v>
      </c>
      <c r="D3" s="9">
        <f>'Pakiet 2'!M8</f>
        <v>0</v>
      </c>
    </row>
    <row r="4" spans="1:4" ht="24" customHeight="1">
      <c r="A4" s="9">
        <v>3</v>
      </c>
      <c r="B4" s="114" t="s">
        <v>115</v>
      </c>
      <c r="C4" s="9">
        <f>'Pakiet 3'!L11</f>
        <v>0</v>
      </c>
      <c r="D4" s="9">
        <f>'Pakiet 3'!M11</f>
        <v>0</v>
      </c>
    </row>
    <row r="5" spans="1:4" ht="21.75" customHeight="1">
      <c r="A5" s="9">
        <v>4</v>
      </c>
      <c r="B5" s="113" t="s">
        <v>116</v>
      </c>
      <c r="C5" s="9">
        <f>'Pakiet 4'!L15</f>
        <v>0</v>
      </c>
      <c r="D5" s="9">
        <f>'Pakiet 4'!M15</f>
        <v>0</v>
      </c>
    </row>
    <row r="6" spans="1:4" ht="22.5" customHeight="1">
      <c r="A6" s="9">
        <v>5</v>
      </c>
      <c r="B6" s="113" t="s">
        <v>117</v>
      </c>
      <c r="C6" s="56">
        <f>'Pakiet 5'!L9</f>
        <v>0</v>
      </c>
      <c r="D6" s="56">
        <f>'Pakiet 5'!M9</f>
        <v>0</v>
      </c>
    </row>
    <row r="7" spans="1:4" ht="21" customHeight="1">
      <c r="A7" s="9">
        <v>6</v>
      </c>
      <c r="B7" s="114" t="s">
        <v>118</v>
      </c>
      <c r="C7" s="9">
        <f>'Pakiet 6'!L7</f>
        <v>0</v>
      </c>
      <c r="D7" s="9">
        <f>'Pakiet 6'!M7</f>
        <v>0</v>
      </c>
    </row>
    <row r="8" spans="1:4" ht="20.25" customHeight="1">
      <c r="A8" s="9">
        <v>7</v>
      </c>
      <c r="B8" s="114" t="s">
        <v>119</v>
      </c>
      <c r="C8" s="9">
        <f>'Pakiet 7'!I6</f>
        <v>0</v>
      </c>
      <c r="D8" s="9">
        <f>'Pakiet 7'!J6</f>
        <v>0</v>
      </c>
    </row>
    <row r="9" spans="1:4" ht="22.5" customHeight="1">
      <c r="A9" s="9">
        <v>8</v>
      </c>
      <c r="B9" s="114" t="s">
        <v>120</v>
      </c>
      <c r="C9" s="56">
        <f>'Pakiet 8'!L5</f>
        <v>0</v>
      </c>
      <c r="D9" s="56">
        <f>'Pakiet 8'!M5</f>
        <v>0</v>
      </c>
    </row>
    <row r="10" spans="1:4" ht="22.5" customHeight="1">
      <c r="A10" s="9">
        <v>9</v>
      </c>
      <c r="B10" s="114" t="s">
        <v>121</v>
      </c>
      <c r="C10" s="56">
        <f>'Pakiet 9'!L13</f>
        <v>0</v>
      </c>
      <c r="D10" s="56">
        <f>'Pakiet 9'!M13</f>
        <v>0</v>
      </c>
    </row>
    <row r="11" spans="1:4" ht="22.5" customHeight="1">
      <c r="A11" s="9">
        <v>10</v>
      </c>
      <c r="B11" s="114" t="s">
        <v>122</v>
      </c>
      <c r="C11" s="56">
        <f>'Pakiet 10'!L4</f>
        <v>0</v>
      </c>
      <c r="D11" s="56">
        <f>'Pakiet 10'!M4</f>
        <v>0</v>
      </c>
    </row>
    <row r="12" spans="1:4" ht="22.5" customHeight="1">
      <c r="A12" s="9">
        <v>11</v>
      </c>
      <c r="B12" s="114" t="s">
        <v>186</v>
      </c>
      <c r="C12" s="56">
        <f>'Pakiet 11'!L4</f>
        <v>0</v>
      </c>
      <c r="D12" s="56">
        <f>'Pakiet 11'!M4</f>
        <v>0</v>
      </c>
    </row>
    <row r="13" spans="1:4" ht="22.5" customHeight="1">
      <c r="A13" s="9">
        <v>12</v>
      </c>
      <c r="B13" s="186" t="s">
        <v>187</v>
      </c>
      <c r="C13" s="56">
        <f>'Pakiet 12'!L4</f>
        <v>0</v>
      </c>
      <c r="D13" s="56">
        <f>'Pakiet 12'!M4</f>
        <v>0</v>
      </c>
    </row>
    <row r="14" spans="1:4" ht="42" customHeight="1">
      <c r="A14" s="9">
        <v>13</v>
      </c>
      <c r="B14" s="187" t="s">
        <v>189</v>
      </c>
      <c r="C14" s="56">
        <f>'Pakiet 13'!L7</f>
        <v>0</v>
      </c>
      <c r="D14" s="56">
        <f>'Pakiet 13'!M7</f>
        <v>0</v>
      </c>
    </row>
    <row r="15" spans="1:4" ht="22.5" customHeight="1">
      <c r="A15" s="9">
        <v>14</v>
      </c>
      <c r="B15" s="186" t="s">
        <v>190</v>
      </c>
      <c r="C15" s="56">
        <f>'Pakiet 14'!L10</f>
        <v>0</v>
      </c>
      <c r="D15" s="56">
        <f>'Pakiet 14'!M10</f>
        <v>0</v>
      </c>
    </row>
    <row r="16" spans="1:4" ht="22.5" customHeight="1">
      <c r="A16" s="9">
        <v>15</v>
      </c>
      <c r="B16" s="114" t="s">
        <v>198</v>
      </c>
      <c r="C16" s="56">
        <f>'Pakiet 15'!L7</f>
        <v>0</v>
      </c>
      <c r="D16" s="56">
        <f>'Pakiet 15'!M7</f>
        <v>0</v>
      </c>
    </row>
    <row r="17" spans="1:4" ht="32.25" customHeight="1">
      <c r="A17" s="9">
        <v>16</v>
      </c>
      <c r="B17" s="187" t="s">
        <v>197</v>
      </c>
      <c r="C17" s="56">
        <f>'Pakiet 16'!L5</f>
        <v>0</v>
      </c>
      <c r="D17" s="56">
        <f>'Pakiet 16'!M5</f>
        <v>0</v>
      </c>
    </row>
    <row r="18" spans="1:4" ht="22.5" customHeight="1">
      <c r="A18" s="9">
        <v>17</v>
      </c>
      <c r="B18" s="114" t="s">
        <v>199</v>
      </c>
      <c r="C18" s="56">
        <f>'Pakiet 17'!L38</f>
        <v>0</v>
      </c>
      <c r="D18" s="56">
        <f>'Pakiet 17'!M38</f>
        <v>0</v>
      </c>
    </row>
    <row r="19" spans="1:4" s="112" customFormat="1" ht="40.5" customHeight="1">
      <c r="A19" s="228" t="s">
        <v>41</v>
      </c>
      <c r="B19" s="228"/>
      <c r="C19" s="54">
        <f>SUM(C2:C18)</f>
        <v>0</v>
      </c>
      <c r="D19" s="189">
        <f>SUM(D2:D18)</f>
        <v>0</v>
      </c>
    </row>
  </sheetData>
  <sheetProtection selectLockedCells="1" selectUnlockedCells="1"/>
  <mergeCells count="1">
    <mergeCell ref="A19:B19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7"/>
    </sheetView>
  </sheetViews>
  <sheetFormatPr defaultColWidth="8.796875" defaultRowHeight="14.25"/>
  <cols>
    <col min="1" max="1" width="5.09765625" style="1" customWidth="1"/>
    <col min="2" max="2" width="37.8984375" style="0" customWidth="1"/>
    <col min="3" max="3" width="9.59765625" style="0" customWidth="1"/>
    <col min="4" max="4" width="5.59765625" style="0" customWidth="1"/>
    <col min="5" max="5" width="6.8984375" style="0" customWidth="1"/>
    <col min="6" max="6" width="8.69921875" style="0" customWidth="1"/>
    <col min="7" max="7" width="8.59765625" style="0" customWidth="1"/>
    <col min="8" max="8" width="9.8984375" style="0" customWidth="1"/>
    <col min="9" max="9" width="11.09765625" style="0" customWidth="1"/>
    <col min="10" max="10" width="7.3984375" style="4" customWidth="1"/>
    <col min="11" max="11" width="11.3984375" style="0" customWidth="1"/>
    <col min="12" max="12" width="10.59765625" style="0" customWidth="1"/>
    <col min="13" max="13" width="11.5" style="0" customWidth="1"/>
  </cols>
  <sheetData>
    <row r="1" spans="1:13" s="27" customFormat="1" ht="33.75" customHeight="1">
      <c r="A1" s="208" t="s">
        <v>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8" customFormat="1" ht="64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43</v>
      </c>
      <c r="F2" s="5" t="s">
        <v>6</v>
      </c>
      <c r="G2" s="5" t="s">
        <v>7</v>
      </c>
      <c r="H2" s="5" t="s">
        <v>8</v>
      </c>
      <c r="I2" s="6" t="s">
        <v>44</v>
      </c>
      <c r="J2" s="7" t="s">
        <v>10</v>
      </c>
      <c r="K2" s="6" t="s">
        <v>45</v>
      </c>
      <c r="L2" s="6" t="s">
        <v>12</v>
      </c>
      <c r="M2" s="6" t="s">
        <v>13</v>
      </c>
    </row>
    <row r="3" spans="1:13" ht="171.75" customHeight="1">
      <c r="A3" s="11">
        <v>1</v>
      </c>
      <c r="B3" s="20" t="s">
        <v>46</v>
      </c>
      <c r="C3" s="28"/>
      <c r="D3" s="11" t="s">
        <v>19</v>
      </c>
      <c r="E3" s="11">
        <v>1000</v>
      </c>
      <c r="F3" s="11">
        <v>1000</v>
      </c>
      <c r="G3" s="24">
        <v>200</v>
      </c>
      <c r="H3" s="12">
        <f>E3+F3+G3</f>
        <v>2200</v>
      </c>
      <c r="I3" s="14"/>
      <c r="J3" s="13"/>
      <c r="K3" s="14"/>
      <c r="L3" s="15"/>
      <c r="M3" s="15"/>
    </row>
    <row r="4" spans="1:13" ht="182.25" customHeight="1">
      <c r="A4" s="11">
        <v>2</v>
      </c>
      <c r="B4" s="20" t="s">
        <v>47</v>
      </c>
      <c r="C4" s="28"/>
      <c r="D4" s="11" t="s">
        <v>19</v>
      </c>
      <c r="E4" s="11">
        <v>2500</v>
      </c>
      <c r="F4" s="11">
        <v>3000</v>
      </c>
      <c r="G4" s="24">
        <v>4000</v>
      </c>
      <c r="H4" s="12">
        <f>E4+F4+G4</f>
        <v>9500</v>
      </c>
      <c r="I4" s="14"/>
      <c r="J4" s="13"/>
      <c r="K4" s="14"/>
      <c r="L4" s="15"/>
      <c r="M4" s="15"/>
    </row>
    <row r="5" spans="1:13" ht="189" customHeight="1">
      <c r="A5" s="11">
        <v>3</v>
      </c>
      <c r="B5" s="20" t="s">
        <v>48</v>
      </c>
      <c r="C5" s="28"/>
      <c r="D5" s="11" t="s">
        <v>19</v>
      </c>
      <c r="E5" s="11">
        <v>4000</v>
      </c>
      <c r="F5" s="11">
        <v>5000</v>
      </c>
      <c r="G5" s="24">
        <v>500</v>
      </c>
      <c r="H5" s="12">
        <f>E5+F5+G5</f>
        <v>9500</v>
      </c>
      <c r="I5" s="14"/>
      <c r="J5" s="13"/>
      <c r="K5" s="14"/>
      <c r="L5" s="15"/>
      <c r="M5" s="15"/>
    </row>
    <row r="6" spans="1:13" ht="279" customHeight="1">
      <c r="A6" s="11">
        <v>4</v>
      </c>
      <c r="B6" s="29" t="s">
        <v>49</v>
      </c>
      <c r="C6" s="28"/>
      <c r="D6" s="11" t="s">
        <v>19</v>
      </c>
      <c r="E6" s="11">
        <v>1000</v>
      </c>
      <c r="F6" s="11">
        <v>200</v>
      </c>
      <c r="G6" s="24">
        <v>100</v>
      </c>
      <c r="H6" s="12">
        <f>E6+F6+G6</f>
        <v>1300</v>
      </c>
      <c r="I6" s="14"/>
      <c r="J6" s="13"/>
      <c r="K6" s="14"/>
      <c r="L6" s="15"/>
      <c r="M6" s="15"/>
    </row>
    <row r="7" spans="1:13" ht="83.25" customHeight="1">
      <c r="A7" s="11">
        <v>5</v>
      </c>
      <c r="B7" s="29" t="s">
        <v>174</v>
      </c>
      <c r="C7" s="28"/>
      <c r="D7" s="11" t="s">
        <v>19</v>
      </c>
      <c r="E7" s="11">
        <v>0</v>
      </c>
      <c r="F7" s="11">
        <v>3000</v>
      </c>
      <c r="G7" s="24">
        <v>0</v>
      </c>
      <c r="H7" s="12">
        <f>E7+F7+G7</f>
        <v>3000</v>
      </c>
      <c r="I7" s="14"/>
      <c r="J7" s="13"/>
      <c r="K7" s="14"/>
      <c r="L7" s="15"/>
      <c r="M7" s="15"/>
    </row>
    <row r="8" spans="1:13" s="30" customFormat="1" ht="26.25" customHeight="1">
      <c r="A8" s="209" t="s">
        <v>41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5">
        <f>SUM(L3:L7)</f>
        <v>0</v>
      </c>
      <c r="M8" s="2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I3" sqref="I3:M10"/>
    </sheetView>
  </sheetViews>
  <sheetFormatPr defaultColWidth="8.796875" defaultRowHeight="14.25"/>
  <cols>
    <col min="1" max="1" width="5.09765625" style="0" customWidth="1"/>
    <col min="2" max="2" width="52.3984375" style="0" customWidth="1"/>
    <col min="3" max="3" width="11.19921875" style="0" customWidth="1"/>
    <col min="5" max="8" width="8" style="0" customWidth="1"/>
    <col min="9" max="9" width="10.3984375" style="0" customWidth="1"/>
    <col min="10" max="10" width="5.3984375" style="4" customWidth="1"/>
    <col min="11" max="11" width="9.69921875" style="0" customWidth="1"/>
    <col min="12" max="12" width="11.69921875" style="0" customWidth="1"/>
    <col min="13" max="13" width="13" style="0" customWidth="1"/>
  </cols>
  <sheetData>
    <row r="1" spans="1:13" s="1" customFormat="1" ht="42.75" customHeight="1">
      <c r="A1" s="210" t="s">
        <v>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8" customFormat="1" ht="48">
      <c r="A2" s="5" t="s">
        <v>1</v>
      </c>
      <c r="B2" s="5" t="s">
        <v>2</v>
      </c>
      <c r="C2" s="6" t="s">
        <v>51</v>
      </c>
      <c r="D2" s="5" t="s">
        <v>4</v>
      </c>
      <c r="E2" s="5" t="s">
        <v>43</v>
      </c>
      <c r="F2" s="5" t="s">
        <v>6</v>
      </c>
      <c r="G2" s="5" t="s">
        <v>7</v>
      </c>
      <c r="H2" s="5" t="s">
        <v>8</v>
      </c>
      <c r="I2" s="6" t="s">
        <v>44</v>
      </c>
      <c r="J2" s="7" t="s">
        <v>10</v>
      </c>
      <c r="K2" s="6" t="s">
        <v>45</v>
      </c>
      <c r="L2" s="6" t="s">
        <v>12</v>
      </c>
      <c r="M2" s="6" t="s">
        <v>13</v>
      </c>
    </row>
    <row r="3" spans="1:17" ht="314.25" customHeight="1">
      <c r="A3" s="21">
        <v>1</v>
      </c>
      <c r="B3" s="31" t="s">
        <v>52</v>
      </c>
      <c r="C3" s="28"/>
      <c r="D3" s="11" t="s">
        <v>19</v>
      </c>
      <c r="E3" s="11">
        <v>2100</v>
      </c>
      <c r="F3" s="11">
        <v>500</v>
      </c>
      <c r="G3" s="22">
        <v>750</v>
      </c>
      <c r="H3" s="12">
        <f aca="true" t="shared" si="0" ref="H3:H10">E3+F3+G3</f>
        <v>3350</v>
      </c>
      <c r="I3" s="15"/>
      <c r="J3" s="18"/>
      <c r="K3" s="14"/>
      <c r="L3" s="15"/>
      <c r="M3" s="15"/>
      <c r="Q3" s="16"/>
    </row>
    <row r="4" spans="1:17" ht="199.5" customHeight="1">
      <c r="A4" s="21">
        <v>2</v>
      </c>
      <c r="B4" s="115" t="s">
        <v>125</v>
      </c>
      <c r="C4" s="28"/>
      <c r="D4" s="11" t="s">
        <v>19</v>
      </c>
      <c r="E4" s="11">
        <v>0</v>
      </c>
      <c r="F4" s="11">
        <v>4000</v>
      </c>
      <c r="G4" s="22">
        <v>0</v>
      </c>
      <c r="H4" s="12">
        <f t="shared" si="0"/>
        <v>4000</v>
      </c>
      <c r="I4" s="15"/>
      <c r="J4" s="18"/>
      <c r="K4" s="14"/>
      <c r="L4" s="15"/>
      <c r="M4" s="15"/>
      <c r="Q4" s="16"/>
    </row>
    <row r="5" spans="1:17" ht="249.75" customHeight="1">
      <c r="A5" s="116">
        <v>3</v>
      </c>
      <c r="B5" s="118" t="s">
        <v>126</v>
      </c>
      <c r="C5" s="117"/>
      <c r="D5" s="11" t="s">
        <v>19</v>
      </c>
      <c r="E5" s="11">
        <v>0</v>
      </c>
      <c r="F5" s="11">
        <v>5000</v>
      </c>
      <c r="G5" s="22">
        <v>0</v>
      </c>
      <c r="H5" s="12">
        <f t="shared" si="0"/>
        <v>5000</v>
      </c>
      <c r="I5" s="15"/>
      <c r="J5" s="18"/>
      <c r="K5" s="14"/>
      <c r="L5" s="15"/>
      <c r="M5" s="15"/>
      <c r="Q5" s="16"/>
    </row>
    <row r="6" spans="1:17" ht="99.75" customHeight="1">
      <c r="A6" s="119">
        <v>4</v>
      </c>
      <c r="B6" s="121" t="s">
        <v>127</v>
      </c>
      <c r="C6" s="117"/>
      <c r="D6" s="11" t="s">
        <v>19</v>
      </c>
      <c r="E6" s="11">
        <v>10</v>
      </c>
      <c r="F6" s="11">
        <v>5</v>
      </c>
      <c r="G6" s="22">
        <v>10</v>
      </c>
      <c r="H6" s="12">
        <f t="shared" si="0"/>
        <v>25</v>
      </c>
      <c r="I6" s="15"/>
      <c r="J6" s="18"/>
      <c r="K6" s="14"/>
      <c r="L6" s="15"/>
      <c r="M6" s="15"/>
      <c r="Q6" s="16"/>
    </row>
    <row r="7" spans="1:17" ht="42.75">
      <c r="A7" s="21">
        <v>5</v>
      </c>
      <c r="B7" s="120" t="s">
        <v>53</v>
      </c>
      <c r="C7" s="28"/>
      <c r="D7" s="11" t="s">
        <v>19</v>
      </c>
      <c r="E7" s="11">
        <v>10</v>
      </c>
      <c r="F7" s="11">
        <v>0</v>
      </c>
      <c r="G7" s="22">
        <v>10</v>
      </c>
      <c r="H7" s="12">
        <f t="shared" si="0"/>
        <v>20</v>
      </c>
      <c r="I7" s="15"/>
      <c r="J7" s="18"/>
      <c r="K7" s="14"/>
      <c r="L7" s="15"/>
      <c r="M7" s="15"/>
      <c r="Q7" s="16"/>
    </row>
    <row r="8" spans="1:17" ht="114.75">
      <c r="A8" s="11">
        <v>6</v>
      </c>
      <c r="B8" s="32" t="s">
        <v>54</v>
      </c>
      <c r="C8" s="28"/>
      <c r="D8" s="11" t="s">
        <v>19</v>
      </c>
      <c r="E8" s="11">
        <v>0</v>
      </c>
      <c r="F8" s="11">
        <v>0</v>
      </c>
      <c r="G8" s="22">
        <v>500</v>
      </c>
      <c r="H8" s="12">
        <f t="shared" si="0"/>
        <v>500</v>
      </c>
      <c r="I8" s="15"/>
      <c r="J8" s="18"/>
      <c r="K8" s="14"/>
      <c r="L8" s="15"/>
      <c r="M8" s="15"/>
      <c r="Q8" s="16"/>
    </row>
    <row r="9" spans="1:17" ht="114.75">
      <c r="A9" s="21">
        <v>7</v>
      </c>
      <c r="B9" s="32" t="s">
        <v>55</v>
      </c>
      <c r="C9" s="28"/>
      <c r="D9" s="11" t="s">
        <v>19</v>
      </c>
      <c r="E9" s="11">
        <v>600</v>
      </c>
      <c r="F9" s="11">
        <v>0</v>
      </c>
      <c r="G9" s="22">
        <v>0</v>
      </c>
      <c r="H9" s="12">
        <f t="shared" si="0"/>
        <v>600</v>
      </c>
      <c r="I9" s="15"/>
      <c r="J9" s="18"/>
      <c r="K9" s="14"/>
      <c r="L9" s="15"/>
      <c r="M9" s="15"/>
      <c r="Q9" s="16"/>
    </row>
    <row r="10" spans="1:17" ht="85.5">
      <c r="A10" s="11">
        <v>8</v>
      </c>
      <c r="B10" s="31" t="s">
        <v>56</v>
      </c>
      <c r="C10" s="28"/>
      <c r="D10" s="11" t="s">
        <v>19</v>
      </c>
      <c r="E10" s="11">
        <v>750</v>
      </c>
      <c r="F10" s="11">
        <v>0</v>
      </c>
      <c r="G10" s="22">
        <v>1200</v>
      </c>
      <c r="H10" s="12">
        <f t="shared" si="0"/>
        <v>1950</v>
      </c>
      <c r="I10" s="15"/>
      <c r="J10" s="18"/>
      <c r="K10" s="14"/>
      <c r="L10" s="15"/>
      <c r="M10" s="15"/>
      <c r="Q10" s="16"/>
    </row>
    <row r="11" spans="1:13" s="30" customFormat="1" ht="26.25" customHeight="1">
      <c r="A11" s="209" t="s">
        <v>128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66">
        <f>SUM(L3:L10)</f>
        <v>0</v>
      </c>
      <c r="M11" s="169">
        <f>SUM(M3:M10)</f>
        <v>0</v>
      </c>
    </row>
    <row r="14" ht="14.25">
      <c r="B14" s="122"/>
    </row>
  </sheetData>
  <sheetProtection selectLockedCells="1" selectUnlockedCells="1"/>
  <mergeCells count="2">
    <mergeCell ref="A1:M1"/>
    <mergeCell ref="A11:K11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I3" sqref="I3:M14"/>
    </sheetView>
  </sheetViews>
  <sheetFormatPr defaultColWidth="8.796875" defaultRowHeight="14.25"/>
  <cols>
    <col min="1" max="1" width="4.5" style="0" customWidth="1"/>
    <col min="2" max="2" width="26.3984375" style="0" customWidth="1"/>
    <col min="3" max="3" width="11.5" style="0" customWidth="1"/>
    <col min="4" max="4" width="5" style="0" customWidth="1"/>
    <col min="5" max="7" width="7.59765625" style="0" customWidth="1"/>
    <col min="8" max="8" width="10.59765625" style="3" customWidth="1"/>
    <col min="9" max="9" width="11.19921875" style="0" customWidth="1"/>
    <col min="10" max="10" width="4.69921875" style="4" customWidth="1"/>
    <col min="11" max="11" width="10.5" style="0" customWidth="1"/>
    <col min="12" max="12" width="11.5" style="0" customWidth="1"/>
    <col min="13" max="13" width="10.8984375" style="0" customWidth="1"/>
  </cols>
  <sheetData>
    <row r="1" spans="1:13" s="1" customFormat="1" ht="32.25" customHeight="1">
      <c r="A1" s="211" t="s">
        <v>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8" customFormat="1" ht="48">
      <c r="A2" s="33" t="s">
        <v>1</v>
      </c>
      <c r="B2" s="33" t="s">
        <v>2</v>
      </c>
      <c r="C2" s="34" t="s">
        <v>51</v>
      </c>
      <c r="D2" s="33" t="s">
        <v>4</v>
      </c>
      <c r="E2" s="33" t="s">
        <v>43</v>
      </c>
      <c r="F2" s="33" t="s">
        <v>6</v>
      </c>
      <c r="G2" s="33" t="s">
        <v>7</v>
      </c>
      <c r="H2" s="33" t="s">
        <v>8</v>
      </c>
      <c r="I2" s="34" t="s">
        <v>44</v>
      </c>
      <c r="J2" s="35" t="s">
        <v>10</v>
      </c>
      <c r="K2" s="36" t="s">
        <v>45</v>
      </c>
      <c r="L2" s="34" t="s">
        <v>12</v>
      </c>
      <c r="M2" s="34" t="s">
        <v>13</v>
      </c>
    </row>
    <row r="3" spans="1:18" ht="67.5" customHeight="1">
      <c r="A3" s="11">
        <v>1</v>
      </c>
      <c r="B3" s="10" t="s">
        <v>58</v>
      </c>
      <c r="C3" s="28"/>
      <c r="D3" s="11" t="s">
        <v>19</v>
      </c>
      <c r="E3" s="11">
        <v>12</v>
      </c>
      <c r="F3" s="11">
        <v>0</v>
      </c>
      <c r="G3" s="24">
        <v>10</v>
      </c>
      <c r="H3" s="12">
        <f aca="true" t="shared" si="0" ref="H3:H14">E3+F3+G3</f>
        <v>22</v>
      </c>
      <c r="I3" s="15"/>
      <c r="J3" s="18"/>
      <c r="K3" s="15"/>
      <c r="L3" s="15"/>
      <c r="M3" s="15"/>
      <c r="N3" s="170"/>
      <c r="Q3" s="16"/>
      <c r="R3" s="16"/>
    </row>
    <row r="4" spans="1:18" ht="85.5" customHeight="1">
      <c r="A4" s="11">
        <v>2</v>
      </c>
      <c r="B4" s="10" t="s">
        <v>59</v>
      </c>
      <c r="C4" s="28"/>
      <c r="D4" s="11" t="s">
        <v>19</v>
      </c>
      <c r="E4" s="11">
        <v>7300</v>
      </c>
      <c r="F4" s="11">
        <v>0</v>
      </c>
      <c r="G4" s="22">
        <v>0</v>
      </c>
      <c r="H4" s="12">
        <f t="shared" si="0"/>
        <v>7300</v>
      </c>
      <c r="I4" s="15"/>
      <c r="J4" s="18"/>
      <c r="K4" s="15"/>
      <c r="L4" s="15"/>
      <c r="M4" s="15"/>
      <c r="N4" s="170"/>
      <c r="Q4" s="16"/>
      <c r="R4" s="16"/>
    </row>
    <row r="5" spans="1:18" ht="108" customHeight="1">
      <c r="A5" s="11">
        <v>3</v>
      </c>
      <c r="B5" s="10" t="s">
        <v>60</v>
      </c>
      <c r="C5" s="28"/>
      <c r="D5" s="11" t="s">
        <v>19</v>
      </c>
      <c r="E5" s="11">
        <v>100</v>
      </c>
      <c r="F5" s="11">
        <v>400</v>
      </c>
      <c r="G5" s="22">
        <v>600</v>
      </c>
      <c r="H5" s="12">
        <f t="shared" si="0"/>
        <v>1100</v>
      </c>
      <c r="I5" s="15"/>
      <c r="J5" s="18"/>
      <c r="K5" s="15"/>
      <c r="L5" s="15"/>
      <c r="M5" s="15"/>
      <c r="N5" s="170"/>
      <c r="Q5" s="16"/>
      <c r="R5" s="16"/>
    </row>
    <row r="6" spans="1:18" ht="87.75" customHeight="1">
      <c r="A6" s="11">
        <v>4</v>
      </c>
      <c r="B6" s="10" t="s">
        <v>61</v>
      </c>
      <c r="C6" s="28"/>
      <c r="D6" s="11" t="s">
        <v>19</v>
      </c>
      <c r="E6" s="11">
        <v>900</v>
      </c>
      <c r="F6" s="11">
        <v>200</v>
      </c>
      <c r="G6" s="22">
        <v>0</v>
      </c>
      <c r="H6" s="12">
        <f t="shared" si="0"/>
        <v>1100</v>
      </c>
      <c r="I6" s="15"/>
      <c r="J6" s="18"/>
      <c r="K6" s="15"/>
      <c r="L6" s="15"/>
      <c r="M6" s="15"/>
      <c r="N6" s="170"/>
      <c r="Q6" s="16"/>
      <c r="R6" s="16"/>
    </row>
    <row r="7" spans="1:18" ht="79.5" customHeight="1">
      <c r="A7" s="11">
        <v>5</v>
      </c>
      <c r="B7" s="10" t="s">
        <v>62</v>
      </c>
      <c r="C7" s="28"/>
      <c r="D7" s="11" t="s">
        <v>19</v>
      </c>
      <c r="E7" s="11">
        <v>18000</v>
      </c>
      <c r="F7" s="11">
        <v>0</v>
      </c>
      <c r="G7" s="22">
        <v>0</v>
      </c>
      <c r="H7" s="12">
        <f t="shared" si="0"/>
        <v>18000</v>
      </c>
      <c r="I7" s="15"/>
      <c r="J7" s="18"/>
      <c r="K7" s="15"/>
      <c r="L7" s="15"/>
      <c r="M7" s="15"/>
      <c r="N7" s="170"/>
      <c r="Q7" s="16"/>
      <c r="R7" s="16"/>
    </row>
    <row r="8" spans="1:18" ht="115.5">
      <c r="A8" s="11">
        <v>6</v>
      </c>
      <c r="B8" s="10" t="s">
        <v>124</v>
      </c>
      <c r="C8" s="28"/>
      <c r="D8" s="11" t="s">
        <v>19</v>
      </c>
      <c r="E8" s="11">
        <v>500</v>
      </c>
      <c r="F8" s="11">
        <v>100</v>
      </c>
      <c r="G8" s="22">
        <v>100</v>
      </c>
      <c r="H8" s="12">
        <f t="shared" si="0"/>
        <v>700</v>
      </c>
      <c r="I8" s="15"/>
      <c r="J8" s="18"/>
      <c r="K8" s="15"/>
      <c r="L8" s="15"/>
      <c r="M8" s="15"/>
      <c r="N8" s="170"/>
      <c r="Q8" s="16"/>
      <c r="R8" s="16"/>
    </row>
    <row r="9" spans="1:18" ht="47.25" customHeight="1">
      <c r="A9" s="11">
        <v>7</v>
      </c>
      <c r="B9" s="10" t="s">
        <v>63</v>
      </c>
      <c r="C9" s="28"/>
      <c r="D9" s="11" t="s">
        <v>19</v>
      </c>
      <c r="E9" s="11">
        <v>4000</v>
      </c>
      <c r="F9" s="11">
        <v>0</v>
      </c>
      <c r="G9" s="22">
        <v>500</v>
      </c>
      <c r="H9" s="12">
        <f t="shared" si="0"/>
        <v>4500</v>
      </c>
      <c r="I9" s="15"/>
      <c r="J9" s="18"/>
      <c r="K9" s="15"/>
      <c r="L9" s="15"/>
      <c r="M9" s="15"/>
      <c r="N9" s="170"/>
      <c r="Q9" s="16"/>
      <c r="R9" s="16"/>
    </row>
    <row r="10" spans="1:18" ht="64.5" customHeight="1">
      <c r="A10" s="11">
        <v>8</v>
      </c>
      <c r="B10" s="10" t="s">
        <v>64</v>
      </c>
      <c r="C10" s="28"/>
      <c r="D10" s="11" t="s">
        <v>19</v>
      </c>
      <c r="E10" s="11">
        <v>0</v>
      </c>
      <c r="F10" s="11">
        <v>0</v>
      </c>
      <c r="G10" s="22">
        <v>5500</v>
      </c>
      <c r="H10" s="12">
        <f t="shared" si="0"/>
        <v>5500</v>
      </c>
      <c r="I10" s="15"/>
      <c r="J10" s="18"/>
      <c r="K10" s="15"/>
      <c r="L10" s="15"/>
      <c r="M10" s="15"/>
      <c r="N10" s="170"/>
      <c r="Q10" s="16"/>
      <c r="R10" s="16"/>
    </row>
    <row r="11" spans="1:18" ht="50.25" customHeight="1">
      <c r="A11" s="11">
        <v>9</v>
      </c>
      <c r="B11" s="10" t="s">
        <v>65</v>
      </c>
      <c r="C11" s="28"/>
      <c r="D11" s="11" t="s">
        <v>19</v>
      </c>
      <c r="E11" s="11">
        <v>5000</v>
      </c>
      <c r="F11" s="11">
        <v>0</v>
      </c>
      <c r="G11" s="22">
        <v>500</v>
      </c>
      <c r="H11" s="12">
        <f t="shared" si="0"/>
        <v>5500</v>
      </c>
      <c r="I11" s="15"/>
      <c r="J11" s="18"/>
      <c r="K11" s="15"/>
      <c r="L11" s="15"/>
      <c r="M11" s="15"/>
      <c r="N11" s="170"/>
      <c r="Q11" s="16"/>
      <c r="R11" s="16"/>
    </row>
    <row r="12" spans="1:18" ht="90" customHeight="1">
      <c r="A12" s="11">
        <v>10</v>
      </c>
      <c r="B12" s="37" t="s">
        <v>66</v>
      </c>
      <c r="C12" s="28"/>
      <c r="D12" s="11" t="s">
        <v>19</v>
      </c>
      <c r="E12" s="11">
        <v>0</v>
      </c>
      <c r="F12" s="11">
        <v>0</v>
      </c>
      <c r="G12" s="22">
        <v>1000</v>
      </c>
      <c r="H12" s="12">
        <f t="shared" si="0"/>
        <v>1000</v>
      </c>
      <c r="I12" s="15"/>
      <c r="J12" s="18"/>
      <c r="K12" s="15"/>
      <c r="L12" s="15"/>
      <c r="M12" s="15"/>
      <c r="N12" s="170"/>
      <c r="Q12" s="16"/>
      <c r="R12" s="16"/>
    </row>
    <row r="13" spans="1:18" ht="124.5" customHeight="1">
      <c r="A13" s="11">
        <v>11</v>
      </c>
      <c r="B13" s="10" t="s">
        <v>67</v>
      </c>
      <c r="C13" s="28"/>
      <c r="D13" s="11" t="s">
        <v>19</v>
      </c>
      <c r="E13" s="11">
        <v>1000</v>
      </c>
      <c r="F13" s="11">
        <v>0</v>
      </c>
      <c r="G13" s="22">
        <v>500</v>
      </c>
      <c r="H13" s="12">
        <f t="shared" si="0"/>
        <v>1500</v>
      </c>
      <c r="I13" s="15"/>
      <c r="J13" s="18"/>
      <c r="K13" s="15"/>
      <c r="L13" s="15"/>
      <c r="M13" s="15"/>
      <c r="N13" s="170"/>
      <c r="Q13" s="16"/>
      <c r="R13" s="16"/>
    </row>
    <row r="14" spans="1:18" ht="90" customHeight="1">
      <c r="A14" s="11">
        <v>12</v>
      </c>
      <c r="B14" s="37" t="s">
        <v>68</v>
      </c>
      <c r="C14" s="28"/>
      <c r="D14" s="11" t="s">
        <v>19</v>
      </c>
      <c r="E14" s="11">
        <v>0</v>
      </c>
      <c r="F14" s="11">
        <v>0</v>
      </c>
      <c r="G14" s="22">
        <v>500</v>
      </c>
      <c r="H14" s="12">
        <f t="shared" si="0"/>
        <v>500</v>
      </c>
      <c r="I14" s="15"/>
      <c r="J14" s="18"/>
      <c r="K14" s="15"/>
      <c r="L14" s="15"/>
      <c r="M14" s="15"/>
      <c r="N14" s="170"/>
      <c r="Q14" s="16"/>
      <c r="R14" s="16"/>
    </row>
    <row r="15" spans="1:13" s="30" customFormat="1" ht="28.5" customHeight="1">
      <c r="A15" s="209" t="s">
        <v>41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5">
        <f>SUM(L3:L14)</f>
        <v>0</v>
      </c>
      <c r="M15" s="25">
        <f>SUM(M3:M14)</f>
        <v>0</v>
      </c>
    </row>
  </sheetData>
  <sheetProtection selectLockedCells="1" selectUnlockedCells="1"/>
  <mergeCells count="2">
    <mergeCell ref="A1:M1"/>
    <mergeCell ref="A15:K1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3" sqref="I3:M8"/>
    </sheetView>
  </sheetViews>
  <sheetFormatPr defaultColWidth="8.796875" defaultRowHeight="14.25"/>
  <cols>
    <col min="1" max="1" width="4.8984375" style="0" customWidth="1"/>
    <col min="2" max="2" width="25" style="0" customWidth="1"/>
    <col min="3" max="3" width="8.69921875" style="0" customWidth="1"/>
    <col min="5" max="5" width="8" style="0" customWidth="1"/>
    <col min="6" max="6" width="8.19921875" style="0" customWidth="1"/>
    <col min="7" max="7" width="7.19921875" style="0" customWidth="1"/>
    <col min="8" max="8" width="8.69921875" style="0" customWidth="1"/>
    <col min="9" max="9" width="10" style="0" customWidth="1"/>
    <col min="10" max="10" width="5.59765625" style="0" customWidth="1"/>
    <col min="12" max="12" width="10.19921875" style="0" customWidth="1"/>
    <col min="13" max="13" width="8.3984375" style="0" customWidth="1"/>
  </cols>
  <sheetData>
    <row r="1" spans="1:13" s="38" customFormat="1" ht="34.5" customHeight="1">
      <c r="A1" s="212" t="s">
        <v>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48">
      <c r="A2" s="39" t="s">
        <v>1</v>
      </c>
      <c r="B2" s="39" t="s">
        <v>2</v>
      </c>
      <c r="C2" s="39" t="s">
        <v>70</v>
      </c>
      <c r="D2" s="39" t="s">
        <v>4</v>
      </c>
      <c r="E2" s="39" t="s">
        <v>43</v>
      </c>
      <c r="F2" s="39" t="s">
        <v>6</v>
      </c>
      <c r="G2" s="39" t="s">
        <v>7</v>
      </c>
      <c r="H2" s="39" t="s">
        <v>8</v>
      </c>
      <c r="I2" s="39" t="s">
        <v>71</v>
      </c>
      <c r="J2" s="39" t="s">
        <v>72</v>
      </c>
      <c r="K2" s="39" t="s">
        <v>73</v>
      </c>
      <c r="L2" s="39" t="s">
        <v>12</v>
      </c>
      <c r="M2" s="39" t="s">
        <v>13</v>
      </c>
    </row>
    <row r="3" spans="1:13" ht="75.75" customHeight="1">
      <c r="A3" s="40">
        <v>1</v>
      </c>
      <c r="B3" s="41" t="s">
        <v>74</v>
      </c>
      <c r="C3" s="42"/>
      <c r="D3" s="40" t="s">
        <v>19</v>
      </c>
      <c r="E3" s="40">
        <v>3500</v>
      </c>
      <c r="F3" s="40">
        <v>4000</v>
      </c>
      <c r="G3" s="40">
        <v>12000</v>
      </c>
      <c r="H3" s="42">
        <f aca="true" t="shared" si="0" ref="H3:H8">E3+F3+G3</f>
        <v>19500</v>
      </c>
      <c r="I3" s="43"/>
      <c r="J3" s="43"/>
      <c r="K3" s="44"/>
      <c r="L3" s="43"/>
      <c r="M3" s="43"/>
    </row>
    <row r="4" spans="1:13" ht="53.25" customHeight="1">
      <c r="A4" s="40">
        <v>2</v>
      </c>
      <c r="B4" s="41" t="s">
        <v>75</v>
      </c>
      <c r="C4" s="45"/>
      <c r="D4" s="40" t="s">
        <v>19</v>
      </c>
      <c r="E4" s="40">
        <v>3000</v>
      </c>
      <c r="F4" s="40">
        <v>1200</v>
      </c>
      <c r="G4" s="40">
        <v>7000</v>
      </c>
      <c r="H4" s="42">
        <f t="shared" si="0"/>
        <v>11200</v>
      </c>
      <c r="I4" s="43"/>
      <c r="J4" s="43"/>
      <c r="K4" s="44"/>
      <c r="L4" s="43"/>
      <c r="M4" s="43"/>
    </row>
    <row r="5" spans="1:13" ht="57" customHeight="1">
      <c r="A5" s="40">
        <v>3</v>
      </c>
      <c r="B5" s="41" t="s">
        <v>76</v>
      </c>
      <c r="C5" s="45"/>
      <c r="D5" s="40" t="s">
        <v>19</v>
      </c>
      <c r="E5" s="40">
        <v>15000</v>
      </c>
      <c r="F5" s="40">
        <v>9000</v>
      </c>
      <c r="G5" s="40">
        <v>7000</v>
      </c>
      <c r="H5" s="42">
        <f t="shared" si="0"/>
        <v>31000</v>
      </c>
      <c r="I5" s="43"/>
      <c r="J5" s="43"/>
      <c r="K5" s="44"/>
      <c r="L5" s="43"/>
      <c r="M5" s="43"/>
    </row>
    <row r="6" spans="1:13" ht="71.25">
      <c r="A6" s="40">
        <v>4</v>
      </c>
      <c r="B6" s="41" t="s">
        <v>77</v>
      </c>
      <c r="C6" s="45"/>
      <c r="D6" s="40" t="s">
        <v>19</v>
      </c>
      <c r="E6" s="40">
        <v>4200</v>
      </c>
      <c r="F6" s="40">
        <v>3000</v>
      </c>
      <c r="G6" s="40">
        <v>5000</v>
      </c>
      <c r="H6" s="42">
        <f t="shared" si="0"/>
        <v>12200</v>
      </c>
      <c r="I6" s="43"/>
      <c r="J6" s="43"/>
      <c r="K6" s="44"/>
      <c r="L6" s="43"/>
      <c r="M6" s="43"/>
    </row>
    <row r="7" spans="1:13" ht="57">
      <c r="A7" s="40">
        <v>5</v>
      </c>
      <c r="B7" s="41" t="s">
        <v>78</v>
      </c>
      <c r="C7" s="46"/>
      <c r="D7" s="47" t="s">
        <v>19</v>
      </c>
      <c r="E7" s="47">
        <v>9000</v>
      </c>
      <c r="F7" s="40">
        <v>11400</v>
      </c>
      <c r="G7" s="40">
        <v>7000</v>
      </c>
      <c r="H7" s="42">
        <f t="shared" si="0"/>
        <v>27400</v>
      </c>
      <c r="I7" s="48"/>
      <c r="J7" s="43"/>
      <c r="K7" s="44"/>
      <c r="L7" s="43"/>
      <c r="M7" s="43"/>
    </row>
    <row r="8" spans="1:13" ht="171">
      <c r="A8" s="40">
        <v>6</v>
      </c>
      <c r="B8" s="49" t="s">
        <v>79</v>
      </c>
      <c r="C8" s="46"/>
      <c r="D8" s="47" t="s">
        <v>19</v>
      </c>
      <c r="E8" s="47">
        <v>0</v>
      </c>
      <c r="F8" s="40">
        <v>750</v>
      </c>
      <c r="G8" s="40">
        <v>0</v>
      </c>
      <c r="H8" s="42">
        <f t="shared" si="0"/>
        <v>750</v>
      </c>
      <c r="I8" s="48"/>
      <c r="J8" s="43"/>
      <c r="K8" s="44"/>
      <c r="L8" s="43"/>
      <c r="M8" s="43"/>
    </row>
    <row r="9" spans="1:13" s="1" customFormat="1" ht="30" customHeight="1">
      <c r="A9" s="213" t="s">
        <v>41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50">
        <f>SUM(L3:L8)</f>
        <v>0</v>
      </c>
      <c r="M9" s="50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3" sqref="I3:M6"/>
    </sheetView>
  </sheetViews>
  <sheetFormatPr defaultColWidth="8.796875" defaultRowHeight="14.25"/>
  <cols>
    <col min="1" max="1" width="2.59765625" style="0" customWidth="1"/>
    <col min="2" max="2" width="35.69921875" style="0" customWidth="1"/>
    <col min="3" max="3" width="9.8984375" style="0" customWidth="1"/>
    <col min="4" max="4" width="5.19921875" style="0" customWidth="1"/>
    <col min="5" max="5" width="7.19921875" style="0" customWidth="1"/>
    <col min="6" max="6" width="5.59765625" style="0" customWidth="1"/>
    <col min="7" max="7" width="6.19921875" style="0" customWidth="1"/>
    <col min="8" max="8" width="20.09765625" style="0" customWidth="1"/>
    <col min="9" max="9" width="7.5" style="0" customWidth="1"/>
    <col min="10" max="10" width="5.69921875" style="0" customWidth="1"/>
    <col min="12" max="12" width="11.19921875" style="0" customWidth="1"/>
    <col min="13" max="13" width="10.59765625" style="0" customWidth="1"/>
  </cols>
  <sheetData>
    <row r="1" spans="1:13" s="30" customFormat="1" ht="43.5" customHeight="1">
      <c r="A1" s="214" t="s">
        <v>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78" customHeight="1">
      <c r="A2" s="5" t="s">
        <v>1</v>
      </c>
      <c r="B2" s="5" t="s">
        <v>2</v>
      </c>
      <c r="C2" s="6" t="s">
        <v>51</v>
      </c>
      <c r="D2" s="5" t="s">
        <v>4</v>
      </c>
      <c r="E2" s="5" t="s">
        <v>43</v>
      </c>
      <c r="F2" s="5" t="s">
        <v>6</v>
      </c>
      <c r="G2" s="5" t="s">
        <v>7</v>
      </c>
      <c r="H2" s="5" t="s">
        <v>8</v>
      </c>
      <c r="I2" s="6" t="s">
        <v>44</v>
      </c>
      <c r="J2" s="6" t="s">
        <v>10</v>
      </c>
      <c r="K2" s="6" t="s">
        <v>45</v>
      </c>
      <c r="L2" s="6" t="s">
        <v>12</v>
      </c>
      <c r="M2" s="6" t="s">
        <v>13</v>
      </c>
    </row>
    <row r="3" spans="1:13" ht="120.75" customHeight="1">
      <c r="A3" s="51">
        <v>1</v>
      </c>
      <c r="B3" s="52" t="s">
        <v>81</v>
      </c>
      <c r="C3" s="53"/>
      <c r="D3" s="9" t="s">
        <v>15</v>
      </c>
      <c r="E3" s="9">
        <v>2300</v>
      </c>
      <c r="F3" s="9">
        <v>250</v>
      </c>
      <c r="G3" s="9">
        <v>3000</v>
      </c>
      <c r="H3" s="54">
        <f>E3+F3+G3</f>
        <v>5550</v>
      </c>
      <c r="I3" s="55"/>
      <c r="J3" s="56"/>
      <c r="K3" s="57"/>
      <c r="L3" s="55"/>
      <c r="M3" s="55"/>
    </row>
    <row r="4" spans="1:13" ht="132" customHeight="1">
      <c r="A4" s="51">
        <v>2</v>
      </c>
      <c r="B4" s="58" t="s">
        <v>82</v>
      </c>
      <c r="C4" s="53"/>
      <c r="D4" s="9" t="s">
        <v>15</v>
      </c>
      <c r="E4" s="9">
        <v>230</v>
      </c>
      <c r="F4" s="9">
        <v>210</v>
      </c>
      <c r="G4" s="9">
        <v>250</v>
      </c>
      <c r="H4" s="54">
        <f>E4+F4+G4</f>
        <v>690</v>
      </c>
      <c r="I4" s="55"/>
      <c r="J4" s="56"/>
      <c r="K4" s="57"/>
      <c r="L4" s="55"/>
      <c r="M4" s="55"/>
    </row>
    <row r="5" spans="1:13" ht="131.25" customHeight="1">
      <c r="A5" s="51">
        <v>3</v>
      </c>
      <c r="B5" s="58" t="s">
        <v>83</v>
      </c>
      <c r="C5" s="53"/>
      <c r="D5" s="9" t="s">
        <v>15</v>
      </c>
      <c r="E5" s="9">
        <v>100</v>
      </c>
      <c r="F5" s="9">
        <v>60</v>
      </c>
      <c r="G5" s="9">
        <v>50</v>
      </c>
      <c r="H5" s="54">
        <f>E5+F5+G5</f>
        <v>210</v>
      </c>
      <c r="I5" s="55"/>
      <c r="J5" s="56"/>
      <c r="K5" s="57"/>
      <c r="L5" s="55"/>
      <c r="M5" s="55"/>
    </row>
    <row r="6" spans="1:13" ht="95.25" customHeight="1">
      <c r="A6" s="51">
        <v>4</v>
      </c>
      <c r="B6" s="52" t="s">
        <v>84</v>
      </c>
      <c r="C6" s="53"/>
      <c r="D6" s="9" t="s">
        <v>15</v>
      </c>
      <c r="E6" s="9">
        <v>100</v>
      </c>
      <c r="F6" s="9">
        <v>100</v>
      </c>
      <c r="G6" s="9">
        <v>0</v>
      </c>
      <c r="H6" s="54">
        <f>E6+F6+G6</f>
        <v>200</v>
      </c>
      <c r="I6" s="55"/>
      <c r="J6" s="56"/>
      <c r="K6" s="57"/>
      <c r="L6" s="55"/>
      <c r="M6" s="55"/>
    </row>
    <row r="7" spans="1:13" s="1" customFormat="1" ht="37.5" customHeight="1">
      <c r="A7" s="215" t="s">
        <v>41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59">
        <f>SUM(L3:L6)</f>
        <v>0</v>
      </c>
      <c r="M7" s="59">
        <f>SUM(M3:M6)</f>
        <v>0</v>
      </c>
    </row>
    <row r="8" spans="1:13" ht="14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38.25" customHeight="1">
      <c r="A9" s="60"/>
      <c r="B9" s="216" t="s">
        <v>175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</sheetData>
  <sheetProtection selectLockedCells="1" selectUnlockedCells="1"/>
  <mergeCells count="3">
    <mergeCell ref="A1:M1"/>
    <mergeCell ref="A7:K7"/>
    <mergeCell ref="B9:M9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F3" sqref="F3:J5"/>
    </sheetView>
  </sheetViews>
  <sheetFormatPr defaultColWidth="8.796875" defaultRowHeight="14.25"/>
  <cols>
    <col min="1" max="1" width="4.09765625" style="0" customWidth="1"/>
    <col min="2" max="2" width="23.8984375" style="0" customWidth="1"/>
    <col min="3" max="3" width="12.19921875" style="0" customWidth="1"/>
    <col min="4" max="4" width="7" style="0" customWidth="1"/>
    <col min="6" max="6" width="13.59765625" style="0" customWidth="1"/>
    <col min="7" max="7" width="4.8984375" style="0" customWidth="1"/>
    <col min="8" max="8" width="12.59765625" style="0" customWidth="1"/>
    <col min="9" max="9" width="10.59765625" style="0" customWidth="1"/>
    <col min="10" max="10" width="11.8984375" style="0" customWidth="1"/>
  </cols>
  <sheetData>
    <row r="1" spans="1:10" s="1" customFormat="1" ht="29.25" customHeight="1">
      <c r="A1" s="211" t="s">
        <v>85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8" customFormat="1" ht="60">
      <c r="A2" s="54" t="s">
        <v>1</v>
      </c>
      <c r="B2" s="54" t="s">
        <v>2</v>
      </c>
      <c r="C2" s="61" t="s">
        <v>86</v>
      </c>
      <c r="D2" s="54" t="s">
        <v>4</v>
      </c>
      <c r="E2" s="54" t="s">
        <v>43</v>
      </c>
      <c r="F2" s="61" t="s">
        <v>44</v>
      </c>
      <c r="G2" s="61" t="s">
        <v>10</v>
      </c>
      <c r="H2" s="61" t="s">
        <v>45</v>
      </c>
      <c r="I2" s="61" t="s">
        <v>12</v>
      </c>
      <c r="J2" s="61" t="s">
        <v>13</v>
      </c>
    </row>
    <row r="3" spans="1:15" ht="57.75">
      <c r="A3" s="21">
        <v>1</v>
      </c>
      <c r="B3" s="62" t="s">
        <v>87</v>
      </c>
      <c r="C3" s="63"/>
      <c r="D3" s="63" t="s">
        <v>19</v>
      </c>
      <c r="E3" s="64">
        <v>95000</v>
      </c>
      <c r="F3" s="65"/>
      <c r="G3" s="66"/>
      <c r="H3" s="67"/>
      <c r="I3" s="65"/>
      <c r="J3" s="65"/>
      <c r="O3" s="16"/>
    </row>
    <row r="4" spans="1:15" ht="57.75">
      <c r="A4" s="11">
        <v>2</v>
      </c>
      <c r="B4" s="20" t="s">
        <v>88</v>
      </c>
      <c r="C4" s="63"/>
      <c r="D4" s="63" t="s">
        <v>19</v>
      </c>
      <c r="E4" s="64">
        <v>40000</v>
      </c>
      <c r="F4" s="65"/>
      <c r="G4" s="66"/>
      <c r="H4" s="67"/>
      <c r="I4" s="65"/>
      <c r="J4" s="65"/>
      <c r="O4" s="16"/>
    </row>
    <row r="5" spans="1:15" ht="57.75">
      <c r="A5" s="11">
        <v>3</v>
      </c>
      <c r="B5" s="20" t="s">
        <v>89</v>
      </c>
      <c r="C5" s="63"/>
      <c r="D5" s="63" t="s">
        <v>19</v>
      </c>
      <c r="E5" s="64">
        <v>800</v>
      </c>
      <c r="F5" s="65"/>
      <c r="G5" s="66"/>
      <c r="H5" s="67"/>
      <c r="I5" s="65"/>
      <c r="J5" s="65"/>
      <c r="O5" s="16"/>
    </row>
    <row r="6" spans="1:10" s="68" customFormat="1" ht="29.25" customHeight="1">
      <c r="A6" s="209" t="s">
        <v>41</v>
      </c>
      <c r="B6" s="209"/>
      <c r="C6" s="209"/>
      <c r="D6" s="209"/>
      <c r="E6" s="209"/>
      <c r="F6" s="209"/>
      <c r="G6" s="209"/>
      <c r="H6" s="209"/>
      <c r="I6" s="25">
        <f>SUM(I3:I5)</f>
        <v>0</v>
      </c>
      <c r="J6" s="25">
        <f>SUM(J3:J5)</f>
        <v>0</v>
      </c>
    </row>
  </sheetData>
  <sheetProtection selectLockedCells="1" selectUnlockedCells="1"/>
  <mergeCells count="2">
    <mergeCell ref="A1:J1"/>
    <mergeCell ref="A6:H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M4"/>
    </sheetView>
  </sheetViews>
  <sheetFormatPr defaultColWidth="8.796875" defaultRowHeight="14.25"/>
  <cols>
    <col min="1" max="1" width="3.59765625" style="0" customWidth="1"/>
    <col min="2" max="2" width="20.8984375" style="0" customWidth="1"/>
    <col min="8" max="8" width="8.19921875" style="0" customWidth="1"/>
    <col min="10" max="10" width="6.5" style="0" customWidth="1"/>
  </cols>
  <sheetData>
    <row r="1" spans="1:13" s="27" customFormat="1" ht="47.25" customHeight="1">
      <c r="A1" s="217" t="s">
        <v>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60">
      <c r="A2" s="69" t="s">
        <v>1</v>
      </c>
      <c r="B2" s="69" t="s">
        <v>2</v>
      </c>
      <c r="C2" s="70" t="s">
        <v>70</v>
      </c>
      <c r="D2" s="69" t="s">
        <v>4</v>
      </c>
      <c r="E2" s="69" t="s">
        <v>43</v>
      </c>
      <c r="F2" s="69" t="s">
        <v>6</v>
      </c>
      <c r="G2" s="69" t="s">
        <v>7</v>
      </c>
      <c r="H2" s="69" t="s">
        <v>8</v>
      </c>
      <c r="I2" s="71" t="s">
        <v>71</v>
      </c>
      <c r="J2" s="71" t="s">
        <v>72</v>
      </c>
      <c r="K2" s="42" t="s">
        <v>73</v>
      </c>
      <c r="L2" s="42" t="s">
        <v>12</v>
      </c>
      <c r="M2" s="42" t="s">
        <v>13</v>
      </c>
    </row>
    <row r="3" spans="1:13" ht="80.25" customHeight="1">
      <c r="A3" s="72">
        <v>1</v>
      </c>
      <c r="B3" s="73" t="s">
        <v>91</v>
      </c>
      <c r="C3" s="42"/>
      <c r="D3" s="74" t="s">
        <v>19</v>
      </c>
      <c r="E3" s="72">
        <v>16000</v>
      </c>
      <c r="F3" s="72">
        <v>0</v>
      </c>
      <c r="G3" s="72">
        <v>0</v>
      </c>
      <c r="H3" s="75">
        <f>E3+F3+G3</f>
        <v>16000</v>
      </c>
      <c r="I3" s="76"/>
      <c r="J3" s="76"/>
      <c r="K3" s="43"/>
      <c r="L3" s="43"/>
      <c r="M3" s="43"/>
    </row>
    <row r="4" spans="1:13" ht="54" customHeight="1">
      <c r="A4" s="77">
        <v>2</v>
      </c>
      <c r="B4" s="78" t="s">
        <v>92</v>
      </c>
      <c r="C4" s="79"/>
      <c r="D4" s="80" t="s">
        <v>19</v>
      </c>
      <c r="E4" s="77">
        <v>6000</v>
      </c>
      <c r="F4" s="77">
        <v>700</v>
      </c>
      <c r="G4" s="77">
        <v>0</v>
      </c>
      <c r="H4" s="75">
        <f>E4+F4+G4</f>
        <v>6700</v>
      </c>
      <c r="I4" s="81"/>
      <c r="J4" s="76"/>
      <c r="K4" s="43"/>
      <c r="L4" s="43"/>
      <c r="M4" s="43"/>
    </row>
    <row r="5" spans="1:13" s="1" customFormat="1" ht="30.75" customHeight="1">
      <c r="A5" s="213" t="s">
        <v>41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171">
        <f>SUM(L3:L4)</f>
        <v>0</v>
      </c>
      <c r="M5" s="17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I3" sqref="I3:M12"/>
    </sheetView>
  </sheetViews>
  <sheetFormatPr defaultColWidth="8.796875" defaultRowHeight="14.25"/>
  <cols>
    <col min="1" max="1" width="5" style="0" customWidth="1"/>
    <col min="2" max="2" width="34.09765625" style="0" customWidth="1"/>
    <col min="4" max="4" width="5.69921875" style="0" customWidth="1"/>
    <col min="5" max="5" width="8.19921875" style="0" customWidth="1"/>
    <col min="6" max="6" width="8.3984375" style="0" customWidth="1"/>
    <col min="10" max="10" width="5.8984375" style="0" customWidth="1"/>
    <col min="11" max="11" width="10.69921875" style="0" customWidth="1"/>
    <col min="12" max="12" width="9.19921875" style="0" customWidth="1"/>
    <col min="13" max="13" width="9.8984375" style="0" customWidth="1"/>
  </cols>
  <sheetData>
    <row r="1" spans="1:13" ht="18.75">
      <c r="A1" s="218" t="s">
        <v>93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36">
      <c r="A2" s="82" t="s">
        <v>1</v>
      </c>
      <c r="B2" s="83" t="s">
        <v>2</v>
      </c>
      <c r="C2" s="84" t="s">
        <v>70</v>
      </c>
      <c r="D2" s="83" t="s">
        <v>4</v>
      </c>
      <c r="E2" s="83" t="s">
        <v>43</v>
      </c>
      <c r="F2" s="83" t="s">
        <v>6</v>
      </c>
      <c r="G2" s="83" t="s">
        <v>7</v>
      </c>
      <c r="H2" s="83" t="s">
        <v>8</v>
      </c>
      <c r="I2" s="84" t="s">
        <v>71</v>
      </c>
      <c r="J2" s="84" t="s">
        <v>72</v>
      </c>
      <c r="K2" s="84" t="s">
        <v>73</v>
      </c>
      <c r="L2" s="84" t="s">
        <v>12</v>
      </c>
      <c r="M2" s="84" t="s">
        <v>13</v>
      </c>
    </row>
    <row r="3" spans="1:13" ht="71.25">
      <c r="A3" s="72">
        <v>1</v>
      </c>
      <c r="B3" s="172" t="s">
        <v>94</v>
      </c>
      <c r="C3" s="85"/>
      <c r="D3" s="86" t="s">
        <v>19</v>
      </c>
      <c r="E3" s="86">
        <v>0</v>
      </c>
      <c r="F3" s="86">
        <v>3100</v>
      </c>
      <c r="G3" s="87">
        <v>2000</v>
      </c>
      <c r="H3" s="88">
        <f>E3+F3+G3</f>
        <v>5100</v>
      </c>
      <c r="I3" s="89"/>
      <c r="J3" s="90"/>
      <c r="K3" s="91"/>
      <c r="L3" s="91"/>
      <c r="M3" s="91"/>
    </row>
    <row r="4" spans="1:13" ht="85.5">
      <c r="A4" s="72">
        <v>2</v>
      </c>
      <c r="B4" s="173" t="s">
        <v>95</v>
      </c>
      <c r="C4" s="92"/>
      <c r="D4" s="86" t="s">
        <v>19</v>
      </c>
      <c r="E4" s="86">
        <v>0</v>
      </c>
      <c r="F4" s="86">
        <v>700</v>
      </c>
      <c r="G4" s="87">
        <v>100</v>
      </c>
      <c r="H4" s="88">
        <f aca="true" t="shared" si="0" ref="H4:H12">E4+F4+G4</f>
        <v>800</v>
      </c>
      <c r="I4" s="89"/>
      <c r="J4" s="90"/>
      <c r="K4" s="91"/>
      <c r="L4" s="91"/>
      <c r="M4" s="91"/>
    </row>
    <row r="5" spans="1:13" ht="85.5">
      <c r="A5" s="72">
        <v>3</v>
      </c>
      <c r="B5" s="172" t="s">
        <v>96</v>
      </c>
      <c r="C5" s="92"/>
      <c r="D5" s="86" t="s">
        <v>19</v>
      </c>
      <c r="E5" s="86">
        <v>0</v>
      </c>
      <c r="F5" s="86">
        <v>2000</v>
      </c>
      <c r="G5" s="87">
        <v>3000</v>
      </c>
      <c r="H5" s="88">
        <f t="shared" si="0"/>
        <v>5000</v>
      </c>
      <c r="I5" s="89"/>
      <c r="J5" s="90"/>
      <c r="K5" s="91"/>
      <c r="L5" s="91"/>
      <c r="M5" s="91"/>
    </row>
    <row r="6" spans="1:13" ht="99.75">
      <c r="A6" s="72">
        <v>4</v>
      </c>
      <c r="B6" s="172" t="s">
        <v>97</v>
      </c>
      <c r="C6" s="92"/>
      <c r="D6" s="86" t="s">
        <v>19</v>
      </c>
      <c r="E6" s="86">
        <v>0</v>
      </c>
      <c r="F6" s="86">
        <v>600</v>
      </c>
      <c r="G6" s="87">
        <v>200</v>
      </c>
      <c r="H6" s="88">
        <f t="shared" si="0"/>
        <v>800</v>
      </c>
      <c r="I6" s="89"/>
      <c r="J6" s="90"/>
      <c r="K6" s="91"/>
      <c r="L6" s="91"/>
      <c r="M6" s="91"/>
    </row>
    <row r="7" spans="1:13" ht="59.25">
      <c r="A7" s="72">
        <v>5</v>
      </c>
      <c r="B7" s="174" t="s">
        <v>98</v>
      </c>
      <c r="C7" s="92"/>
      <c r="D7" s="86" t="s">
        <v>19</v>
      </c>
      <c r="E7" s="86">
        <v>0</v>
      </c>
      <c r="F7" s="86">
        <v>1500</v>
      </c>
      <c r="G7" s="87">
        <v>500</v>
      </c>
      <c r="H7" s="88">
        <f t="shared" si="0"/>
        <v>2000</v>
      </c>
      <c r="I7" s="89"/>
      <c r="J7" s="90"/>
      <c r="K7" s="91"/>
      <c r="L7" s="91"/>
      <c r="M7" s="91"/>
    </row>
    <row r="8" spans="1:13" ht="71.25">
      <c r="A8" s="72">
        <v>6</v>
      </c>
      <c r="B8" s="173" t="s">
        <v>99</v>
      </c>
      <c r="C8" s="93"/>
      <c r="D8" s="86" t="s">
        <v>19</v>
      </c>
      <c r="E8" s="86">
        <v>1500</v>
      </c>
      <c r="F8" s="86">
        <v>1200</v>
      </c>
      <c r="G8" s="87">
        <v>3000</v>
      </c>
      <c r="H8" s="88">
        <f t="shared" si="0"/>
        <v>5700</v>
      </c>
      <c r="I8" s="89"/>
      <c r="J8" s="90"/>
      <c r="K8" s="91"/>
      <c r="L8" s="91"/>
      <c r="M8" s="91"/>
    </row>
    <row r="9" spans="1:19" ht="199.5">
      <c r="A9" s="72">
        <v>7</v>
      </c>
      <c r="B9" s="173" t="s">
        <v>100</v>
      </c>
      <c r="C9" s="94"/>
      <c r="D9" s="86" t="s">
        <v>19</v>
      </c>
      <c r="E9" s="86">
        <v>1000</v>
      </c>
      <c r="F9" s="86">
        <v>600</v>
      </c>
      <c r="G9" s="87">
        <v>1000</v>
      </c>
      <c r="H9" s="88">
        <f t="shared" si="0"/>
        <v>2600</v>
      </c>
      <c r="I9" s="89"/>
      <c r="J9" s="90"/>
      <c r="K9" s="91"/>
      <c r="L9" s="91"/>
      <c r="M9" s="91"/>
      <c r="S9" s="95"/>
    </row>
    <row r="10" spans="1:13" ht="117.75" customHeight="1">
      <c r="A10" s="72">
        <v>8</v>
      </c>
      <c r="B10" s="175" t="s">
        <v>101</v>
      </c>
      <c r="C10" s="94"/>
      <c r="D10" s="86" t="s">
        <v>15</v>
      </c>
      <c r="E10" s="86">
        <v>0</v>
      </c>
      <c r="F10" s="86">
        <v>200</v>
      </c>
      <c r="G10" s="87">
        <v>100</v>
      </c>
      <c r="H10" s="88">
        <f t="shared" si="0"/>
        <v>300</v>
      </c>
      <c r="I10" s="89"/>
      <c r="J10" s="90"/>
      <c r="K10" s="91"/>
      <c r="L10" s="91"/>
      <c r="M10" s="91"/>
    </row>
    <row r="11" spans="1:13" ht="114.75" customHeight="1">
      <c r="A11" s="96">
        <v>9</v>
      </c>
      <c r="B11" s="29" t="s">
        <v>102</v>
      </c>
      <c r="C11" s="151"/>
      <c r="D11" s="86" t="s">
        <v>176</v>
      </c>
      <c r="E11" s="86">
        <v>0</v>
      </c>
      <c r="F11" s="86">
        <v>200</v>
      </c>
      <c r="G11" s="87">
        <v>300</v>
      </c>
      <c r="H11" s="88">
        <f t="shared" si="0"/>
        <v>500</v>
      </c>
      <c r="I11" s="89"/>
      <c r="J11" s="97"/>
      <c r="K11" s="91"/>
      <c r="L11" s="91"/>
      <c r="M11" s="91"/>
    </row>
    <row r="12" spans="1:13" s="160" customFormat="1" ht="74.25" customHeight="1">
      <c r="A12" s="152">
        <v>10</v>
      </c>
      <c r="B12" s="153" t="s">
        <v>172</v>
      </c>
      <c r="C12" s="154"/>
      <c r="D12" s="155" t="s">
        <v>19</v>
      </c>
      <c r="E12" s="155">
        <v>300</v>
      </c>
      <c r="F12" s="155">
        <v>300</v>
      </c>
      <c r="G12" s="156">
        <v>3000</v>
      </c>
      <c r="H12" s="88">
        <f t="shared" si="0"/>
        <v>3600</v>
      </c>
      <c r="I12" s="157"/>
      <c r="J12" s="158"/>
      <c r="K12" s="159"/>
      <c r="L12" s="159"/>
      <c r="M12" s="159"/>
    </row>
    <row r="13" spans="1:13" ht="36.75" customHeight="1">
      <c r="A13" s="215" t="s">
        <v>41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98">
        <f>SUM(L3:L11)</f>
        <v>0</v>
      </c>
      <c r="M13" s="98">
        <f>SUM(M3:M11)</f>
        <v>0</v>
      </c>
    </row>
    <row r="17" ht="14.25">
      <c r="D17" s="150"/>
    </row>
  </sheetData>
  <sheetProtection selectLockedCells="1" selectUnlockedCells="1"/>
  <mergeCells count="2">
    <mergeCell ref="A1:M1"/>
    <mergeCell ref="A13:K13"/>
  </mergeCells>
  <printOptions/>
  <pageMargins left="0.03958333333333333" right="0.03958333333333333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2019-06-05T09:22:23Z</cp:lastPrinted>
  <dcterms:created xsi:type="dcterms:W3CDTF">2019-04-26T09:20:53Z</dcterms:created>
  <dcterms:modified xsi:type="dcterms:W3CDTF">2019-06-05T09:23:59Z</dcterms:modified>
  <cp:category/>
  <cp:version/>
  <cp:contentType/>
  <cp:contentStatus/>
</cp:coreProperties>
</file>