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rzetarg KOLOS\Poprawki 14102024\"/>
    </mc:Choice>
  </mc:AlternateContent>
  <bookViews>
    <workbookView xWindow="0" yWindow="0" windowWidth="23040" windowHeight="9072" activeTab="2"/>
  </bookViews>
  <sheets>
    <sheet name="Standard_I" sheetId="1" r:id="rId1"/>
    <sheet name="Standard_II" sheetId="2" r:id="rId2"/>
    <sheet name="pojemniki na psie odchody" sheetId="3" r:id="rId3"/>
  </sheets>
  <calcPr calcId="162913"/>
</workbook>
</file>

<file path=xl/calcChain.xml><?xml version="1.0" encoding="utf-8"?>
<calcChain xmlns="http://schemas.openxmlformats.org/spreadsheetml/2006/main">
  <c r="H322" i="2" l="1"/>
  <c r="H321" i="2"/>
  <c r="H319" i="2" l="1"/>
  <c r="H7" i="2" l="1"/>
  <c r="H44" i="2"/>
  <c r="H45" i="2"/>
  <c r="H46" i="2"/>
  <c r="H47" i="2"/>
  <c r="H48" i="2"/>
  <c r="H373" i="2"/>
  <c r="H372" i="2"/>
  <c r="H320" i="2"/>
  <c r="H376" i="2" l="1"/>
  <c r="H378" i="2" s="1"/>
  <c r="F147" i="1"/>
  <c r="G138" i="1"/>
  <c r="G66" i="1"/>
  <c r="G147" i="1" s="1"/>
  <c r="G149" i="1" l="1"/>
</calcChain>
</file>

<file path=xl/sharedStrings.xml><?xml version="1.0" encoding="utf-8"?>
<sst xmlns="http://schemas.openxmlformats.org/spreadsheetml/2006/main" count="1231" uniqueCount="997">
  <si>
    <t>Zał.  tab.nr 8.2 do SWZ</t>
  </si>
  <si>
    <t xml:space="preserve">Wykaz działek do sprzątania w standardzie I </t>
  </si>
  <si>
    <t>Lp.</t>
  </si>
  <si>
    <t>nieruchomości Gminy Miasto Kołobrzeg</t>
  </si>
  <si>
    <t>nr działek</t>
  </si>
  <si>
    <t xml:space="preserve">nr obrębu </t>
  </si>
  <si>
    <t>całkowita powierzchnia  nieruchomości w m2</t>
  </si>
  <si>
    <t>powierzchnia nieruchomości zlecona do sprzątania m2</t>
  </si>
  <si>
    <t xml:space="preserve">dz. nr  4/5 </t>
  </si>
  <si>
    <t>obr. 2</t>
  </si>
  <si>
    <t>teren rekreacyjno -wypoczynkowy  – ul. Wylotowa 80</t>
  </si>
  <si>
    <t xml:space="preserve">dz. nr  375 </t>
  </si>
  <si>
    <t xml:space="preserve">dz. nr  377 </t>
  </si>
  <si>
    <t xml:space="preserve">dz. nr  358/1 </t>
  </si>
  <si>
    <t xml:space="preserve">dz. nr  357/1 </t>
  </si>
  <si>
    <t xml:space="preserve">dz. nr  357/2 </t>
  </si>
  <si>
    <t>dz. nr 358/2</t>
  </si>
  <si>
    <t>dz. nr 359/2</t>
  </si>
  <si>
    <t>Teren „Centrum Przesiadkowego” - (wygrodzony) przy ul. Bałtyckiej</t>
  </si>
  <si>
    <t>obr. 3</t>
  </si>
  <si>
    <t>Skwer kom. Stanisława Mieszkowskiego</t>
  </si>
  <si>
    <t>nr  4/8</t>
  </si>
  <si>
    <t>obr. 4</t>
  </si>
  <si>
    <t>nadbrzeże portowe przy ul. Morskiej</t>
  </si>
  <si>
    <t>nr 3/19</t>
  </si>
  <si>
    <t>teren GMK u podnóża Latarni Morskiej przy Bulwarze Jana Szymańskiego</t>
  </si>
  <si>
    <t>nr 3/36</t>
  </si>
  <si>
    <t>Fragment terenu Skarbu Państwa przy Bulwarze Jana Szymańskiego wykorzystywane do obsługi terenu mola</t>
  </si>
  <si>
    <t xml:space="preserve">dz. nr 1/5 </t>
  </si>
  <si>
    <t>Pomnik Zaślubin Polski z Morzem</t>
  </si>
  <si>
    <t xml:space="preserve">dz. nr 2 </t>
  </si>
  <si>
    <t>teren rekreacyjno-wypoczynkowy przy  ul. Rodziewiczówny</t>
  </si>
  <si>
    <t xml:space="preserve">dz. nr  43/5 </t>
  </si>
  <si>
    <t>Park im. Stefana Żeromskiego *</t>
  </si>
  <si>
    <t xml:space="preserve">dz. nr 46 </t>
  </si>
  <si>
    <t xml:space="preserve">dz. nr 66/3 </t>
  </si>
  <si>
    <t xml:space="preserve">dz. nr 2/6 </t>
  </si>
  <si>
    <t>obr. 5</t>
  </si>
  <si>
    <t xml:space="preserve">dz. nr 7 </t>
  </si>
  <si>
    <t>zieleniec pomiędzy ul. Towarową,    Obr. Westerplatte a OW Politechniki Poznańskiej</t>
  </si>
  <si>
    <t xml:space="preserve">dz. nr 38 </t>
  </si>
  <si>
    <t>Plac Koncertów Porannych</t>
  </si>
  <si>
    <t>dz. nr 40/1</t>
  </si>
  <si>
    <t xml:space="preserve">dz. nr 40/2 </t>
  </si>
  <si>
    <t xml:space="preserve">dz. nr 40/3 </t>
  </si>
  <si>
    <t>teren GMK pomiędzy ul. Towarową       a ul. Spacerową i ul. Towarową</t>
  </si>
  <si>
    <t xml:space="preserve">dz. nr 101/3 </t>
  </si>
  <si>
    <t xml:space="preserve">dz. nr 99/8 </t>
  </si>
  <si>
    <t xml:space="preserve">dz. nr 99/11 </t>
  </si>
  <si>
    <t xml:space="preserve">teren GMK przy ul. Towarowa 15 </t>
  </si>
  <si>
    <t>dz. nr 17/10</t>
  </si>
  <si>
    <t>Park Teatralny</t>
  </si>
  <si>
    <t xml:space="preserve">dz. nr 118/1 </t>
  </si>
  <si>
    <t xml:space="preserve">dz. nr 115 </t>
  </si>
  <si>
    <t xml:space="preserve">dz. nr 116/3 </t>
  </si>
  <si>
    <t>trawnik przy ul. Solnej,</t>
  </si>
  <si>
    <t xml:space="preserve">dz. nr 121 </t>
  </si>
  <si>
    <t>skwer przy ul. Norwida</t>
  </si>
  <si>
    <t xml:space="preserve">dz. nr 9 </t>
  </si>
  <si>
    <t xml:space="preserve">dz. nr 10 </t>
  </si>
  <si>
    <t>Skwer Pana Tadeusza</t>
  </si>
  <si>
    <t>dz. nr 4/332</t>
  </si>
  <si>
    <t>obr. 8</t>
  </si>
  <si>
    <t>Skwer Kordiana</t>
  </si>
  <si>
    <t xml:space="preserve">dz. nr 4/243 </t>
  </si>
  <si>
    <t>Teren rekreacyjny ul. Pińska</t>
  </si>
  <si>
    <t>dz.nr 4/58</t>
  </si>
  <si>
    <t>Skwer Balladyny</t>
  </si>
  <si>
    <t xml:space="preserve">dz. nr 4/211 </t>
  </si>
  <si>
    <t>teren GMK pomiędzy                          ul. Nowogródzką , Lwowską                    a Ostrobramską</t>
  </si>
  <si>
    <t xml:space="preserve">dz. nr 4/118 </t>
  </si>
  <si>
    <t>teren rekreacyjno-wypoczynkowy zlokalizowany pomiędzy    ul. Wieniawskiego, ul. Noskowskiego,   a ul. Paderewskiego</t>
  </si>
  <si>
    <t xml:space="preserve">dz. nr 1016/2 </t>
  </si>
  <si>
    <t xml:space="preserve">dz. nr 1017 </t>
  </si>
  <si>
    <t xml:space="preserve">dz. nr 1018 </t>
  </si>
  <si>
    <t>teren rekreacyjny przy ul. Basztowej</t>
  </si>
  <si>
    <t>dz. nr 399/9</t>
  </si>
  <si>
    <t>obr. 11</t>
  </si>
  <si>
    <t xml:space="preserve">teren rekreacyjno-wypoczynkowy przy               ul. Zygmuntowskiej 3-14                               </t>
  </si>
  <si>
    <t xml:space="preserve">dz. nr 24/1 </t>
  </si>
  <si>
    <t xml:space="preserve">dz. nr 22/1 </t>
  </si>
  <si>
    <t xml:space="preserve">dz. nr 21/2 </t>
  </si>
  <si>
    <t xml:space="preserve">dz. nr 20/3 </t>
  </si>
  <si>
    <t xml:space="preserve">dz. nr 19/1 </t>
  </si>
  <si>
    <t xml:space="preserve">dz. nr 18/1 </t>
  </si>
  <si>
    <t xml:space="preserve">dz. nr 17/1 </t>
  </si>
  <si>
    <t xml:space="preserve">dz. nr 16/1 </t>
  </si>
  <si>
    <t xml:space="preserve">dz. nr 15/1 </t>
  </si>
  <si>
    <t xml:space="preserve">dz. nr 14/1 </t>
  </si>
  <si>
    <t xml:space="preserve">dz. nr 13/1 </t>
  </si>
  <si>
    <t xml:space="preserve">dz. nr 12/1 </t>
  </si>
  <si>
    <t xml:space="preserve">dz. nr 12/9 </t>
  </si>
  <si>
    <t xml:space="preserve">dz. nr 11/1 </t>
  </si>
  <si>
    <t>skwer przy ul. Pomorskiej</t>
  </si>
  <si>
    <t xml:space="preserve">dz. nr 5/1 </t>
  </si>
  <si>
    <t>obr. 12</t>
  </si>
  <si>
    <t xml:space="preserve">dz. nr 5/3 </t>
  </si>
  <si>
    <t>zieleńce pomiędzy  ul. Kolejową,                       Jagiellońska  a ul. Źródlana</t>
  </si>
  <si>
    <t>teren GMK pomiędzy ul. Jagiellońską 3-5, Dworcową 2-8, Zwycięzców 1-9       a ul.  Źródlaną</t>
  </si>
  <si>
    <t xml:space="preserve">dz. nr 18/12 </t>
  </si>
  <si>
    <t>Skwer przy dworcu PKS</t>
  </si>
  <si>
    <t>zieleniec pomiędzy ul. Kolejową,  Jagiellońską  a ul. Waryńskiego</t>
  </si>
  <si>
    <t xml:space="preserve">dz. nr 345/2 </t>
  </si>
  <si>
    <t xml:space="preserve">dz. nr 43 </t>
  </si>
  <si>
    <t>Skwer przy skrzyżowaniu ul. E. Łopuskiego, Armii Krajowej                  i ul. Dubois</t>
  </si>
  <si>
    <t xml:space="preserve">dz. nr 211 </t>
  </si>
  <si>
    <t>zieleniec przy siedzibie Powiatowej Komendy Policji</t>
  </si>
  <si>
    <t xml:space="preserve">dz. nr 66 </t>
  </si>
  <si>
    <t>Skwer Pionierów Kołobrzegu</t>
  </si>
  <si>
    <t xml:space="preserve">dz. nr 135/2 </t>
  </si>
  <si>
    <t xml:space="preserve">dz. nr 136 </t>
  </si>
  <si>
    <t>Park 18 Marca</t>
  </si>
  <si>
    <t xml:space="preserve">dz. nr 133 </t>
  </si>
  <si>
    <t>Skwer 750-lecia</t>
  </si>
  <si>
    <t xml:space="preserve">dz. nr 340/2 </t>
  </si>
  <si>
    <t>dz. nr 337</t>
  </si>
  <si>
    <t xml:space="preserve">dz. nr 338 </t>
  </si>
  <si>
    <t xml:space="preserve">dz. nr 339 </t>
  </si>
  <si>
    <t>Skwer Miast Partnerskich</t>
  </si>
  <si>
    <t xml:space="preserve">dz. nr 240 </t>
  </si>
  <si>
    <t xml:space="preserve">zieleniec przy ul. Ratuszowej </t>
  </si>
  <si>
    <t xml:space="preserve">dz. nr 242/1 </t>
  </si>
  <si>
    <t xml:space="preserve">dz. nr 242/2 </t>
  </si>
  <si>
    <t>Plac Ratuszowy</t>
  </si>
  <si>
    <t xml:space="preserve">dz. nr 247/6 </t>
  </si>
  <si>
    <t>Plac płk Anatola Przybylskiego*</t>
  </si>
  <si>
    <t xml:space="preserve">dz. nr 198 </t>
  </si>
  <si>
    <t xml:space="preserve">Ogródek Jordanowski przy ul. Unii Lubelskiej             </t>
  </si>
  <si>
    <t xml:space="preserve">dz. nr 97 </t>
  </si>
  <si>
    <t xml:space="preserve">dz. nr 98 </t>
  </si>
  <si>
    <t>teren rekreacyjno-wypoczynkowy przy  ul. Budowlanej</t>
  </si>
  <si>
    <t xml:space="preserve">dz. nr 251/13 </t>
  </si>
  <si>
    <t>teren przy ul. I Armii Wojska Polskiego (pomiędzy garażami)</t>
  </si>
  <si>
    <t xml:space="preserve">dz. nr 148/1 </t>
  </si>
  <si>
    <t>teren rekreacyjno-wypoczynkowy przy ul. Frankowskiego</t>
  </si>
  <si>
    <t xml:space="preserve">dz. nr 154/1 </t>
  </si>
  <si>
    <t xml:space="preserve">dz. nr 156/1 </t>
  </si>
  <si>
    <t>zieleniec przy ul. Dworcowej vis a vis poczty głównej</t>
  </si>
  <si>
    <t xml:space="preserve">dz. nr 155/9 </t>
  </si>
  <si>
    <t>teren rekreacyjno-wypoczynkowy przy  Bulwarze im. Marynarzy Okrętów Pogranicza</t>
  </si>
  <si>
    <t xml:space="preserve">dz. nr 159/8 </t>
  </si>
  <si>
    <t xml:space="preserve">dz. nr 150/12 </t>
  </si>
  <si>
    <t xml:space="preserve">dz. nr 141/9 </t>
  </si>
  <si>
    <t xml:space="preserve">dz. nr 328 </t>
  </si>
  <si>
    <t xml:space="preserve">dz. nr 327 </t>
  </si>
  <si>
    <t xml:space="preserve">dz. nr 326 </t>
  </si>
  <si>
    <t xml:space="preserve">dz. nr 325 </t>
  </si>
  <si>
    <t xml:space="preserve">dz. nr 150/7 </t>
  </si>
  <si>
    <t>dz. nr 150/13</t>
  </si>
  <si>
    <t>dz. nr 150/6</t>
  </si>
  <si>
    <t>teren przy Bibliotece Miejskiej</t>
  </si>
  <si>
    <t xml:space="preserve">dz. nr 162 </t>
  </si>
  <si>
    <t>teren wokół Szkoły Muzycznej</t>
  </si>
  <si>
    <t xml:space="preserve">dz. nr 159/3 </t>
  </si>
  <si>
    <t>plac zabaw przy ul. Wąskiej wraz z parkingiem</t>
  </si>
  <si>
    <t>dz. nr 254/3</t>
  </si>
  <si>
    <t xml:space="preserve">dz. nr 253/31 </t>
  </si>
  <si>
    <t>teren zieleni przy skrzyżowaniu            ul. Rzecznej i ul.E.Gierczak</t>
  </si>
  <si>
    <t xml:space="preserve">dz. nr 290/8 </t>
  </si>
  <si>
    <t>teren GMK przy ul. Dworcowa 16,            18-24</t>
  </si>
  <si>
    <t xml:space="preserve">dz. nr 158/22 </t>
  </si>
  <si>
    <t>teren GMK pomiędzy ul. Dworcowa 19, 11-17, 21-27, Armii Krajowej 3-9, Łopuskiego 14-24</t>
  </si>
  <si>
    <t>dz. nr 167/43</t>
  </si>
  <si>
    <t>teren GMK przy ul. Wojska Polskiego 32-34, 14-17, 18-21, 29-31, 26-28,           22-25</t>
  </si>
  <si>
    <t xml:space="preserve">dz. nr 141/50 </t>
  </si>
  <si>
    <t>teren GMK pomiędzy ul. Dworcową 1-9, Jagiellońską  6-9, Plac 18 Marca 1-3</t>
  </si>
  <si>
    <t xml:space="preserve">dz. nr 24/21 </t>
  </si>
  <si>
    <t>teren GMK pomiędzyul. Waryńskiego 2,4,5,6, Drzymały 6-10, J. Pawła II 17-21,  Unii Lubelskiej 2-10</t>
  </si>
  <si>
    <t xml:space="preserve">dz. nr 48/29 </t>
  </si>
  <si>
    <t>teren GMK pomiędzyul. Unii Lubelskiej 14-16, Strzelecka 2,3,4</t>
  </si>
  <si>
    <t xml:space="preserve">dz. nr 58/29 </t>
  </si>
  <si>
    <t xml:space="preserve">dz. nr 58/23 </t>
  </si>
  <si>
    <t>teren GMK pomiędzyul. Unii Lubelskiej 18, 20, 22,  ul. Łopuskiego 1-5, 7-11, J. Pawła II 34-36 a ul. Katedralną 4</t>
  </si>
  <si>
    <t xml:space="preserve">dz. nr 173/30 </t>
  </si>
  <si>
    <t xml:space="preserve">dz. nr 174/2 </t>
  </si>
  <si>
    <t xml:space="preserve">dz. nr 173/32 </t>
  </si>
  <si>
    <t>teren GMK pomiędzyul. Unii Lubelskiej 24-28,  ul. Graniczną 6, 7, J. Pawła iI 31-33 a ul. Katedralną 1-5</t>
  </si>
  <si>
    <t>dz. nr 184/16</t>
  </si>
  <si>
    <t>teren GMK pomiędzyul. Unii Lubelskiej 32, ul. Giełdową 1-4, j. Pawła II 27-30 a ul. Graniczną 2-4</t>
  </si>
  <si>
    <t xml:space="preserve">dz. nr 187/28 </t>
  </si>
  <si>
    <t>teren GMK pomiędzyul. Unii Lubelskiej 40, J.Pawła II 23-26                              a ul. Giełdową 12</t>
  </si>
  <si>
    <t xml:space="preserve">dz. nr 192/9 </t>
  </si>
  <si>
    <t xml:space="preserve">teren GMK przy ul. Okopowej (psi wybieg) </t>
  </si>
  <si>
    <t xml:space="preserve">dz. nr 74/1 </t>
  </si>
  <si>
    <t>teren GMK pomiędzy ul. Okopową          20-21, 22-23 a ul. Unii Lubelskiej           35-39, 41, 43, 45, 47, 49, 51-53, 55-57, 59-71</t>
  </si>
  <si>
    <t xml:space="preserve">dz. nr 21/42 </t>
  </si>
  <si>
    <t>obr. 13</t>
  </si>
  <si>
    <t>teren GMK pomiędzy ul. J.Pawła II 15-16, 17-22 a ul. Unii Lubelskiej 42-50, 52</t>
  </si>
  <si>
    <t xml:space="preserve">dz. nr 125/15 </t>
  </si>
  <si>
    <t>teren GMK przy                                       ul. J. Pawła II  15-16</t>
  </si>
  <si>
    <t xml:space="preserve">dz. nr 125/6 </t>
  </si>
  <si>
    <t>teren zieleni przy ul. Słowińców</t>
  </si>
  <si>
    <t>dz. nr 386 ob. 13</t>
  </si>
  <si>
    <t>teren GMK pomiędzy ul. Kamienną           5-7, 11 ul. Bogusława X 1a-1d                          a ul. Kaliską 1-6</t>
  </si>
  <si>
    <t>dz. nr 194/1 ob. 13</t>
  </si>
  <si>
    <t>dz. nr 193/3 ob. 13</t>
  </si>
  <si>
    <t xml:space="preserve">dz. nr 192/4 </t>
  </si>
  <si>
    <t>teren GMK przy ul. Kaliskiej 1-6</t>
  </si>
  <si>
    <t xml:space="preserve">dz. nr 137/5 </t>
  </si>
  <si>
    <t>Park im. gen. Jana Henryka Dąbrowskiego</t>
  </si>
  <si>
    <t xml:space="preserve">dz. nr 206/8 </t>
  </si>
  <si>
    <t>dz. nr 206/9</t>
  </si>
  <si>
    <t xml:space="preserve">dz. nr 207/26 </t>
  </si>
  <si>
    <t xml:space="preserve">dz. nr 177/1 </t>
  </si>
  <si>
    <t>Park im. 3 Dywizji Piechoty</t>
  </si>
  <si>
    <t xml:space="preserve">dz. nr 253/6 </t>
  </si>
  <si>
    <t xml:space="preserve">dz. nr 255/9 </t>
  </si>
  <si>
    <t>teren GMK przy ul. Jerzego, Grochowskiej 6a-6j, 8a-8d, Bogusława X</t>
  </si>
  <si>
    <t>dz. nr 163/18</t>
  </si>
  <si>
    <t xml:space="preserve">dz. nr 162/1 </t>
  </si>
  <si>
    <t>teren GMK przy ul. Jerzego, Grochowskiej</t>
  </si>
  <si>
    <t>dz. nr 160/9</t>
  </si>
  <si>
    <t>teren GMK przy ul. Lipowej i ul. Słowińców</t>
  </si>
  <si>
    <t>dz. nr 139/2</t>
  </si>
  <si>
    <t>teren rekreacyjno-wypoczynkowy na terenie osiedla OGRODY</t>
  </si>
  <si>
    <t xml:space="preserve">dz. nr 120 </t>
  </si>
  <si>
    <t>obr. 14</t>
  </si>
  <si>
    <t xml:space="preserve">dz. nr 10/59 </t>
  </si>
  <si>
    <t xml:space="preserve">dz. nr 10/60 </t>
  </si>
  <si>
    <t>j.w .kort tenis.</t>
  </si>
  <si>
    <t>dz. 117</t>
  </si>
  <si>
    <t>jw.. Skatepark</t>
  </si>
  <si>
    <t>dz.118</t>
  </si>
  <si>
    <t>j.w . Boiska</t>
  </si>
  <si>
    <t>dz. 119</t>
  </si>
  <si>
    <t>teren rekreacyjno-wypoczynkowy przy ul. J.Chełmońskiego</t>
  </si>
  <si>
    <t xml:space="preserve">dz. nr 560 </t>
  </si>
  <si>
    <t>obr. 17</t>
  </si>
  <si>
    <t xml:space="preserve">dz. nr 12/4 </t>
  </si>
  <si>
    <t>obr. 18</t>
  </si>
  <si>
    <t>teren rekreacyjno-wypoczynkowy przy ul. Rzemieślniczej</t>
  </si>
  <si>
    <t xml:space="preserve">dz. nr 88 </t>
  </si>
  <si>
    <t>obr. 19</t>
  </si>
  <si>
    <t>Park im. Bolesława Krzywoustego</t>
  </si>
  <si>
    <t xml:space="preserve">dz. nr 30/21 </t>
  </si>
  <si>
    <t>Razem</t>
  </si>
  <si>
    <t xml:space="preserve"> Teren rezerwowy bez wskazania </t>
  </si>
  <si>
    <t xml:space="preserve">OGÓŁEM : m2 w standardzie I </t>
  </si>
  <si>
    <t>Szczególna uwaga na Place Zabaw</t>
  </si>
  <si>
    <t>WYKAZ PLACÓW ZABAW DO SPRZATANIA W STANDARDZIE I</t>
  </si>
  <si>
    <t>Place zabaw</t>
  </si>
  <si>
    <t>nr obrębu</t>
  </si>
  <si>
    <t>1.</t>
  </si>
  <si>
    <t>ul. Rzemieślicza 8 (Osiedle Janiska</t>
  </si>
  <si>
    <t>dz. nr 30/31</t>
  </si>
  <si>
    <t>2.</t>
  </si>
  <si>
    <t>ul. Mieszka I (naprzeciwko stacji benzynowej)</t>
  </si>
  <si>
    <t>ul. Bogusława X (naprzeciwko szkoły podst. Nr 8)</t>
  </si>
  <si>
    <t>4.</t>
  </si>
  <si>
    <t>ul. Budowlana 9-11/Giełdowa</t>
  </si>
  <si>
    <t>dz. nr 251/15</t>
  </si>
  <si>
    <t>5.</t>
  </si>
  <si>
    <t>ul. Waryńskiego 4</t>
  </si>
  <si>
    <t>dz. nr 48/29</t>
  </si>
  <si>
    <t>6.</t>
  </si>
  <si>
    <t>ul. Wąska 2-20</t>
  </si>
  <si>
    <t>7.</t>
  </si>
  <si>
    <t>ul. Zygmuntowska 3-14 - Bulwar nad Parsętą</t>
  </si>
  <si>
    <t>dz. nr 18/1, 19/1, 20/3</t>
  </si>
  <si>
    <t>8.</t>
  </si>
  <si>
    <t>ul. Dubois (Skwer 750-lecia, Katedralna Skwer 750-lecia)</t>
  </si>
  <si>
    <t>dz. nr 337,338,340/2</t>
  </si>
  <si>
    <t>9.</t>
  </si>
  <si>
    <t>ul. Wylotowa 80</t>
  </si>
  <si>
    <t>dz. nr 377,358/1,359/2,358/2,359/1</t>
  </si>
  <si>
    <t>10.</t>
  </si>
  <si>
    <t>ul. Lazurowa - Plac 3 pokoleń</t>
  </si>
  <si>
    <t>dz. nr 815/33</t>
  </si>
  <si>
    <t>obr. 9</t>
  </si>
  <si>
    <t>11.</t>
  </si>
  <si>
    <t xml:space="preserve">ul. Unii Lubelskiej "Ogródek Jordanowski" </t>
  </si>
  <si>
    <t>dz. nr 97</t>
  </si>
  <si>
    <t>12.</t>
  </si>
  <si>
    <t>ul. Nowowgródzka/Ostrobramska (Podczele)</t>
  </si>
  <si>
    <t>dz. nr 4/118</t>
  </si>
  <si>
    <t>13.</t>
  </si>
  <si>
    <t>ul. Krzemieniecka (Podczele)</t>
  </si>
  <si>
    <t>dz. nr 4/243</t>
  </si>
  <si>
    <t>14.</t>
  </si>
  <si>
    <t>ul. Tarnopolska (Skwer Pana Tadeusza ul. Lwowska/Wileńska Podczele)</t>
  </si>
  <si>
    <t>15.</t>
  </si>
  <si>
    <t>ul. Chełmońskiego</t>
  </si>
  <si>
    <t>dz. nr 560</t>
  </si>
  <si>
    <t>16.</t>
  </si>
  <si>
    <t>ul. Łopuskiego 54AB/Jedności Narodowej 85 AB</t>
  </si>
  <si>
    <t>dz. nr 175/39</t>
  </si>
  <si>
    <t>17.</t>
  </si>
  <si>
    <t xml:space="preserve">Plac zabaw wraz z kompleksem skoportowym na Ogrodach </t>
  </si>
  <si>
    <t>dz. nr 120</t>
  </si>
  <si>
    <t>18.</t>
  </si>
  <si>
    <t>ul. Obr. Westerplatte (Park im. S.Żeromskiego)</t>
  </si>
  <si>
    <t>dz. nr 5/10</t>
  </si>
  <si>
    <t>19.</t>
  </si>
  <si>
    <t>Promenada ul. Sikorskiego</t>
  </si>
  <si>
    <t>20.</t>
  </si>
  <si>
    <t>Promenada ul. Sikorskiego/Krakusa i Wandy (naprzeciwko Oś. Verano)</t>
  </si>
  <si>
    <t>21.</t>
  </si>
  <si>
    <t>Promenada ul. Sikorskiego/Kołłątaja</t>
  </si>
  <si>
    <t>23.</t>
  </si>
  <si>
    <t>ul. Jedności Narodowej 66</t>
  </si>
  <si>
    <t>dz. nr 66/72</t>
  </si>
  <si>
    <t>obr. 10</t>
  </si>
  <si>
    <t>24.</t>
  </si>
  <si>
    <t>ul. Wieniawskiego ,Padereskeigo, Noskowskiego</t>
  </si>
  <si>
    <t>dz. nr 1016/2,1017,1018</t>
  </si>
  <si>
    <t>ul. Unii Lubelskiej 42-50</t>
  </si>
  <si>
    <t>125/15</t>
  </si>
  <si>
    <t>obr 13</t>
  </si>
  <si>
    <t>ul. Strzelecka 2</t>
  </si>
  <si>
    <t>58/29</t>
  </si>
  <si>
    <t>obr 12</t>
  </si>
  <si>
    <t>ul. Sienkiewicza 16</t>
  </si>
  <si>
    <t>132/1, 138/3, 137/10 131</t>
  </si>
  <si>
    <t>obr 10</t>
  </si>
  <si>
    <t>ul. Makuszyńskiego</t>
  </si>
  <si>
    <t>204/3</t>
  </si>
  <si>
    <t>onr 17</t>
  </si>
  <si>
    <t>ul. Bema 3</t>
  </si>
  <si>
    <t>dz. Nr 10/72</t>
  </si>
  <si>
    <t>obr 14</t>
  </si>
  <si>
    <t>Chodkieicza 1ab</t>
  </si>
  <si>
    <t>Kaliska 7-13</t>
  </si>
  <si>
    <t>137/5</t>
  </si>
  <si>
    <t>ul. Jedności Narodowej 90 osiedle Maciejówka</t>
  </si>
  <si>
    <t>dz. Nr 225/15</t>
  </si>
  <si>
    <t>ul. Jerzego 12-14</t>
  </si>
  <si>
    <t>dz. Nr 160/9</t>
  </si>
  <si>
    <t xml:space="preserve">ul. Komandorska </t>
  </si>
  <si>
    <t>dz.nr 442/1 443</t>
  </si>
  <si>
    <t>ul. 1-go Maja ul. Wolności</t>
  </si>
  <si>
    <t>dz.nr 267/4, 271/5, 270/3</t>
  </si>
  <si>
    <t>ul. Rodziewiczówny</t>
  </si>
  <si>
    <t>dz.nr 47</t>
  </si>
  <si>
    <t xml:space="preserve">ul. Unii Lubelksiej30-32  </t>
  </si>
  <si>
    <t>dz.nr 187/28</t>
  </si>
  <si>
    <t>ul. Dworcowa 27</t>
  </si>
  <si>
    <t>dz.nr 167/43</t>
  </si>
  <si>
    <t>ul. Źródlamna, ul. Dworcowa</t>
  </si>
  <si>
    <t xml:space="preserve">dz.nr 18/12 </t>
  </si>
  <si>
    <t>ul. Basztowa</t>
  </si>
  <si>
    <t>dz.nr 399/9, 400/11</t>
  </si>
  <si>
    <t>ul. Jedności Narodowej 88</t>
  </si>
  <si>
    <t>225/13</t>
  </si>
  <si>
    <t>Wykaz działek do sprzątania w standardzie II</t>
  </si>
  <si>
    <t>kompleks parkowy przy ul. Kasztanowej</t>
  </si>
  <si>
    <t xml:space="preserve">dz. nr 215 </t>
  </si>
  <si>
    <t xml:space="preserve">dz. nr 247/2 </t>
  </si>
  <si>
    <t xml:space="preserve">dz. nr 3/9 </t>
  </si>
  <si>
    <t>teren GMK obok Parku im. Jedności Narodowej</t>
  </si>
  <si>
    <t xml:space="preserve">dz. nr 3/5 </t>
  </si>
  <si>
    <t>teren przy skrzyżowaniu ul. Jedności Narodowej i ul. Klonowej</t>
  </si>
  <si>
    <t xml:space="preserve">dz. nr 373 </t>
  </si>
  <si>
    <t xml:space="preserve"> kompleks parkowy pomiędzy                             ul. Arciszewskiego a ul. Klonową</t>
  </si>
  <si>
    <t xml:space="preserve">dz. nr 13 </t>
  </si>
  <si>
    <t>tereny leśne pomiędzy ul. Arciszewskiego a ul. Klonową</t>
  </si>
  <si>
    <t>dz. nr 12/1</t>
  </si>
  <si>
    <t>teren GMK pomiędzy ul. Klonową a ul. Wylotową (równoległy do ul. Wczasowej)</t>
  </si>
  <si>
    <t xml:space="preserve">dz. nr 12/5 </t>
  </si>
  <si>
    <t xml:space="preserve">dz. nr 12/8 </t>
  </si>
  <si>
    <t xml:space="preserve">dz. nr 12/10 </t>
  </si>
  <si>
    <t xml:space="preserve">dz. nr 12/11 </t>
  </si>
  <si>
    <t xml:space="preserve">dz. nr 12/12 </t>
  </si>
  <si>
    <t xml:space="preserve">dz. nr 12/13  </t>
  </si>
  <si>
    <t xml:space="preserve">dz. nr 12/23 </t>
  </si>
  <si>
    <t xml:space="preserve">dz. nr 12/24  </t>
  </si>
  <si>
    <t>teren GMK przy ul. Wylotowej 81-82  i przy ul. Wylotowej 58</t>
  </si>
  <si>
    <t xml:space="preserve">dz. nr  340/22 </t>
  </si>
  <si>
    <t>dz. nr  340/24</t>
  </si>
  <si>
    <t xml:space="preserve">dz. nr  337/2 </t>
  </si>
  <si>
    <t xml:space="preserve">dz. nr  340/10 </t>
  </si>
  <si>
    <t>teren przy ul. Arciszewskiego</t>
  </si>
  <si>
    <t xml:space="preserve">dz. nr  11/3 </t>
  </si>
  <si>
    <t>teren GMK przy ul. Cichej</t>
  </si>
  <si>
    <t xml:space="preserve">dz. nr 11/6 </t>
  </si>
  <si>
    <t>teren GMK przy ul. Cicha 10A</t>
  </si>
  <si>
    <t xml:space="preserve">dz. nr 17/25 </t>
  </si>
  <si>
    <t>teren GMK pomiędzy ul. Towarową                             a ul. Obrońców Westerplatte</t>
  </si>
  <si>
    <t>dz. nr 17/26</t>
  </si>
  <si>
    <t xml:space="preserve">dz. nr 22/4 </t>
  </si>
  <si>
    <t xml:space="preserve">dz. nr 31 </t>
  </si>
  <si>
    <t xml:space="preserve">dz. nr 35 </t>
  </si>
  <si>
    <t>teren GMK przy ul. Spacerowej 1,1A, 1B</t>
  </si>
  <si>
    <t xml:space="preserve">dz. nr  134 </t>
  </si>
  <si>
    <t>Teren zielony przy zbiegu ulic: ul. Solna i ul. Kolejowa</t>
  </si>
  <si>
    <t>dz. nr 121</t>
  </si>
  <si>
    <t xml:space="preserve">Przy ul. Rodziewiczówny 20;  teren przy  budynku do Promenady </t>
  </si>
  <si>
    <t xml:space="preserve">dz. 71/2 </t>
  </si>
  <si>
    <t>teren GMK przy ul. Szkolnej</t>
  </si>
  <si>
    <t xml:space="preserve">dz. nr 114/1 </t>
  </si>
  <si>
    <t xml:space="preserve">dz. nr 114/2 </t>
  </si>
  <si>
    <t xml:space="preserve">dz. nr 163/4 </t>
  </si>
  <si>
    <t xml:space="preserve">dz. nr 163/6 </t>
  </si>
  <si>
    <t xml:space="preserve">dz. nr 138/2 </t>
  </si>
  <si>
    <t xml:space="preserve">dz. nr 113/2 </t>
  </si>
  <si>
    <t>teren GMK przy ul. Kościuszki 8</t>
  </si>
  <si>
    <t xml:space="preserve">dz. nr 72 </t>
  </si>
  <si>
    <t>teren zieleni przy skrzyżowaniu ul. Sikorskiego, ul. Kołłątaja i ul. Kościuszki</t>
  </si>
  <si>
    <t xml:space="preserve">dz. nr 41/1 </t>
  </si>
  <si>
    <t xml:space="preserve">dz. nr 41/2 </t>
  </si>
  <si>
    <t xml:space="preserve">parking przy ul. A. Fredry wraz z zieleńcami    </t>
  </si>
  <si>
    <t xml:space="preserve">dz. nr 89/1 </t>
  </si>
  <si>
    <t xml:space="preserve">dz. nr 89/3 </t>
  </si>
  <si>
    <t xml:space="preserve">dz. nr 89/4 </t>
  </si>
  <si>
    <t xml:space="preserve">Park im. A. Fredry * </t>
  </si>
  <si>
    <t xml:space="preserve">dz. nr 94/3 </t>
  </si>
  <si>
    <t xml:space="preserve">dz. nr 118 </t>
  </si>
  <si>
    <t>teren GMK przy ul. 4 Dwywizji Wojska Polskiego (za Campingiem)</t>
  </si>
  <si>
    <t xml:space="preserve">dz. nr 119 </t>
  </si>
  <si>
    <t>teren rekreacyjno-wypoczynkowy przy                ul. Kasprowicza</t>
  </si>
  <si>
    <t xml:space="preserve">dz. nr 95/3 </t>
  </si>
  <si>
    <t xml:space="preserve">dz. nr 95/4 </t>
  </si>
  <si>
    <t xml:space="preserve">dz. nr 95/5 </t>
  </si>
  <si>
    <t xml:space="preserve">dz. nr 95/7 </t>
  </si>
  <si>
    <t xml:space="preserve"> teren GMK przy ul. Hugona Kołłątaja</t>
  </si>
  <si>
    <t>dz. nr 106/6</t>
  </si>
  <si>
    <t xml:space="preserve">dz. nr 106/13 </t>
  </si>
  <si>
    <t xml:space="preserve">dz. nr 106/14 </t>
  </si>
  <si>
    <t xml:space="preserve">dz. nr 115/3 </t>
  </si>
  <si>
    <t xml:space="preserve">dz. nr 106/11 </t>
  </si>
  <si>
    <t>teren GMK przy ul. A. Fredry</t>
  </si>
  <si>
    <t xml:space="preserve">dz. nr 117/9 </t>
  </si>
  <si>
    <t xml:space="preserve">dz. nr 117/10 </t>
  </si>
  <si>
    <t xml:space="preserve">dz. nr 117/11 </t>
  </si>
  <si>
    <t xml:space="preserve">dz. nr 117/12 </t>
  </si>
  <si>
    <t>teren GMK przy  ul. 4 Dwywizji Wojska Polskiego (za Campingiem)</t>
  </si>
  <si>
    <t xml:space="preserve">dz. nr 33 </t>
  </si>
  <si>
    <t>obr. 6</t>
  </si>
  <si>
    <t>teren GMK przy ul. Przesmyk</t>
  </si>
  <si>
    <t xml:space="preserve">dz. nr 25/4 </t>
  </si>
  <si>
    <t xml:space="preserve">dz. nr 16/4 </t>
  </si>
  <si>
    <t>dz. nr 16/6</t>
  </si>
  <si>
    <t>teren GMK położony w Ekoparku Wschodnim</t>
  </si>
  <si>
    <t xml:space="preserve">dz. nr 3/1 </t>
  </si>
  <si>
    <t xml:space="preserve">dz. nr 3/2 </t>
  </si>
  <si>
    <t>teren leśny dzierżawiony od Nadleśnictwa Gościno ; E-Ls; dukt leśny, teren z głazem</t>
  </si>
  <si>
    <t>cz. dz. 3/3</t>
  </si>
  <si>
    <t>cz. dz.  6</t>
  </si>
  <si>
    <t>teren przy ul. Brzeskiej</t>
  </si>
  <si>
    <t xml:space="preserve">dz. nr 4/73 </t>
  </si>
  <si>
    <t>teren przy ul. Poleskiej</t>
  </si>
  <si>
    <t xml:space="preserve">dz. nr 4/208 </t>
  </si>
  <si>
    <t>teren przy ul. Podolskiej</t>
  </si>
  <si>
    <t xml:space="preserve">dz. nr 4/131 </t>
  </si>
  <si>
    <t>teren przy ul. Lwowskiej</t>
  </si>
  <si>
    <t>dz. nr 4/154</t>
  </si>
  <si>
    <t xml:space="preserve">dz. nr 4/168 </t>
  </si>
  <si>
    <t>teren pomiędzy ul. Lwowską, Tarnopolską a Grodzieńską</t>
  </si>
  <si>
    <t xml:space="preserve">dz. nr 4/252 </t>
  </si>
  <si>
    <t xml:space="preserve">dz. nr 4/253 </t>
  </si>
  <si>
    <t xml:space="preserve">dz. nr 4/256 </t>
  </si>
  <si>
    <t xml:space="preserve">dz. nr 4/258 </t>
  </si>
  <si>
    <t xml:space="preserve">dz. nr 4/259 </t>
  </si>
  <si>
    <t>dz. nr 4/262</t>
  </si>
  <si>
    <t xml:space="preserve">dz. nr 4/354 </t>
  </si>
  <si>
    <t xml:space="preserve">dz. nr 4/355 </t>
  </si>
  <si>
    <t xml:space="preserve">dz. nr 4/357 </t>
  </si>
  <si>
    <t xml:space="preserve">dz. nr 4/358 </t>
  </si>
  <si>
    <t xml:space="preserve">dz. nr 4/359 </t>
  </si>
  <si>
    <t xml:space="preserve">dz. nr 4/360 </t>
  </si>
  <si>
    <t>dz. nr 4/361</t>
  </si>
  <si>
    <t xml:space="preserve">dz. nr 4/362 </t>
  </si>
  <si>
    <t xml:space="preserve">dz. nr 4/363 </t>
  </si>
  <si>
    <t xml:space="preserve">dz. nr 4/364 </t>
  </si>
  <si>
    <t xml:space="preserve">dz. nr 4/371 </t>
  </si>
  <si>
    <t xml:space="preserve">dz. nr 4/373 </t>
  </si>
  <si>
    <t xml:space="preserve">dz. nr 4/374 </t>
  </si>
  <si>
    <t>teren GMK przy ul. Tarnopolskiej</t>
  </si>
  <si>
    <t xml:space="preserve">dz. nr 4/170 </t>
  </si>
  <si>
    <t xml:space="preserve">dz. nr 4/382 </t>
  </si>
  <si>
    <t>teren przy ul. Ostrobramskiej</t>
  </si>
  <si>
    <t xml:space="preserve">dz. nr 4/376 </t>
  </si>
  <si>
    <t>teren wzdłuż ul. Lazurowej</t>
  </si>
  <si>
    <t xml:space="preserve">dz. nr 184 </t>
  </si>
  <si>
    <t xml:space="preserve">teren GMK pomiędzy ul. Perłową a ul. Grzybowską         </t>
  </si>
  <si>
    <t xml:space="preserve">dz. nr 265 </t>
  </si>
  <si>
    <t>teren GMK pomiędzy ul. Perłową  a Grzybowską</t>
  </si>
  <si>
    <t xml:space="preserve">dz. nr 810 </t>
  </si>
  <si>
    <t>tereny GMK wzdłuż ul. Grzybowskiej</t>
  </si>
  <si>
    <t xml:space="preserve">dz. nr 414/12 </t>
  </si>
  <si>
    <t xml:space="preserve">dz. nr 554 </t>
  </si>
  <si>
    <t xml:space="preserve">dz. nr 565/3 </t>
  </si>
  <si>
    <t xml:space="preserve">dz. nr 568 </t>
  </si>
  <si>
    <t xml:space="preserve">dz. nr 570/4 </t>
  </si>
  <si>
    <t>teren przy ul. Toruńskiej</t>
  </si>
  <si>
    <t xml:space="preserve">dz. nr 572/6 </t>
  </si>
  <si>
    <t xml:space="preserve">teren GMK przy ul. J. Narodowej </t>
  </si>
  <si>
    <t xml:space="preserve">dz. nr 50/2 </t>
  </si>
  <si>
    <t>teren GMK przyul. Spokojnej</t>
  </si>
  <si>
    <t xml:space="preserve">dz. nr 66/9  </t>
  </si>
  <si>
    <t>teren GMK przy skrzyżowaniu ul. Rybackiej z ul. J. Narodowej</t>
  </si>
  <si>
    <t xml:space="preserve">dz. nr 37/2 </t>
  </si>
  <si>
    <t>teren GMK przy ul. Rybackiej 1</t>
  </si>
  <si>
    <t xml:space="preserve">dz. nr 37/1 </t>
  </si>
  <si>
    <t>teren GMK przy ul. Rybackiej 2</t>
  </si>
  <si>
    <t xml:space="preserve">dz. nr 36 </t>
  </si>
  <si>
    <t>teren GMK przy ul. Rybackiej 3</t>
  </si>
  <si>
    <t>teren GMK przy ul. Rybackiej 4</t>
  </si>
  <si>
    <t xml:space="preserve">dz. nr 34 </t>
  </si>
  <si>
    <t>teren GMK przy ul. Rybackiej 5</t>
  </si>
  <si>
    <t>dz. nr 33</t>
  </si>
  <si>
    <t>teren GMK przy ul. Rybackiej 8</t>
  </si>
  <si>
    <t xml:space="preserve">dz. nr 30 </t>
  </si>
  <si>
    <t>teren GMK przy ul. Rybackiej 9</t>
  </si>
  <si>
    <t xml:space="preserve">dz. nr 29 </t>
  </si>
  <si>
    <t>teren GMK przy ul. Rybackiej 10</t>
  </si>
  <si>
    <t xml:space="preserve">dz. nr 28/1 </t>
  </si>
  <si>
    <t>teren GMK przy ul. Rybackiej 11</t>
  </si>
  <si>
    <t xml:space="preserve">dz. nr 20 </t>
  </si>
  <si>
    <t>teren GMK przy ul. Bałtyckiej 22</t>
  </si>
  <si>
    <t xml:space="preserve">dz. nr 4/1 </t>
  </si>
  <si>
    <t>teren GMK biegnący od ul. Wylotowej w stronę ul. Bałtyckiej i ul. Solnej</t>
  </si>
  <si>
    <t xml:space="preserve">dz. nr 18/2 </t>
  </si>
  <si>
    <t xml:space="preserve">dz. nr 18/3 </t>
  </si>
  <si>
    <t xml:space="preserve">dz. nr 18/4 </t>
  </si>
  <si>
    <t xml:space="preserve">dz. nr 18/5 </t>
  </si>
  <si>
    <t xml:space="preserve">dz. nr 18/6 </t>
  </si>
  <si>
    <t xml:space="preserve">dz. nr 18/18 </t>
  </si>
  <si>
    <t xml:space="preserve">dz. nr 18/19 </t>
  </si>
  <si>
    <t xml:space="preserve">dz. nr 18/20 </t>
  </si>
  <si>
    <t xml:space="preserve">dz. nr 18/9 </t>
  </si>
  <si>
    <t xml:space="preserve">dz. nr 18/10 </t>
  </si>
  <si>
    <t xml:space="preserve">dz. nr 18/11 </t>
  </si>
  <si>
    <t xml:space="preserve">dz. nr 18/13 </t>
  </si>
  <si>
    <t xml:space="preserve">dz. nr 18/14 </t>
  </si>
  <si>
    <t xml:space="preserve">dz. nr 18/16 </t>
  </si>
  <si>
    <t xml:space="preserve">dz. nr 16/2 </t>
  </si>
  <si>
    <t>teren GMK przy ul. Sienkiewicza 16</t>
  </si>
  <si>
    <t xml:space="preserve">dz. nr 138/3 </t>
  </si>
  <si>
    <t xml:space="preserve">dz. nr 132/1 </t>
  </si>
  <si>
    <t xml:space="preserve">dz. nr 138/4 </t>
  </si>
  <si>
    <t>teren GMK przy ul. Jasnej</t>
  </si>
  <si>
    <t>dz. nr 144/3</t>
  </si>
  <si>
    <t xml:space="preserve">dz. nr 145/1 </t>
  </si>
  <si>
    <t>teren GMK przy ul. J. Narodowej 64-66</t>
  </si>
  <si>
    <t xml:space="preserve">dz. nr 66/72  </t>
  </si>
  <si>
    <t>teren GMK przy ul. J. Narodowej 29-29a</t>
  </si>
  <si>
    <t xml:space="preserve">dz. nr 41/17 </t>
  </si>
  <si>
    <t>teren GMK przy ul. J. Narodowej 72</t>
  </si>
  <si>
    <t xml:space="preserve">dz. nr 75/1 </t>
  </si>
  <si>
    <t xml:space="preserve">dz. nr 75/3 </t>
  </si>
  <si>
    <t>teren GMK przy ul. J. Narodowej 73</t>
  </si>
  <si>
    <t xml:space="preserve">dz. nr 76/3 </t>
  </si>
  <si>
    <t xml:space="preserve">dz. nr 84 </t>
  </si>
  <si>
    <t>teren GMK przy ul. Jedności Narodowej 74</t>
  </si>
  <si>
    <t xml:space="preserve">dz. nr 79/3 </t>
  </si>
  <si>
    <t>teren GMK przy ul. Jedności Narodowej 75</t>
  </si>
  <si>
    <t xml:space="preserve">dz. nr 80/3 </t>
  </si>
  <si>
    <t>teren GMK przy ul. Jedności Narodowej 76</t>
  </si>
  <si>
    <t xml:space="preserve">dz. nr 81/1 </t>
  </si>
  <si>
    <t xml:space="preserve">dz. nr 81/3 </t>
  </si>
  <si>
    <t>teren GMK przy ul. Jedności Narodowej 77</t>
  </si>
  <si>
    <t xml:space="preserve">dz. nr 82/3 </t>
  </si>
  <si>
    <t>teren GMK przy ul. Jana Matejki 2-3</t>
  </si>
  <si>
    <t xml:space="preserve">dz. nr 147/4 </t>
  </si>
  <si>
    <t>teren GMK przy ul. Żurawia 19</t>
  </si>
  <si>
    <t xml:space="preserve">dz. nr 163/2 </t>
  </si>
  <si>
    <t>teren GMK przy ul. Żurawia 20</t>
  </si>
  <si>
    <t xml:space="preserve">dz. nr 165/1 </t>
  </si>
  <si>
    <t>teren GMK przy ul. Żurawia 21</t>
  </si>
  <si>
    <t xml:space="preserve">dz. nr 166 </t>
  </si>
  <si>
    <t>teren GMK przy ul. Żurawia 22</t>
  </si>
  <si>
    <t xml:space="preserve">dz. nr 167 </t>
  </si>
  <si>
    <t>teren GMK przy ul. Młyńskiej – obok ronda</t>
  </si>
  <si>
    <t xml:space="preserve">dz. nr 67 </t>
  </si>
  <si>
    <t xml:space="preserve">dz. nr 68 </t>
  </si>
  <si>
    <t>teren GMK przy ul. Młyńskiej 11</t>
  </si>
  <si>
    <t xml:space="preserve">dz. nr 327/2 </t>
  </si>
  <si>
    <t>teren GMK przy ul. Młyńskiej 12</t>
  </si>
  <si>
    <t xml:space="preserve">dz. nr 329/12 </t>
  </si>
  <si>
    <t>teren zieleni wzdłuż Kanału Drzewnego na wysokości ul. Zygmuntowskiej</t>
  </si>
  <si>
    <t xml:space="preserve">dz. nr 47/2 </t>
  </si>
  <si>
    <t xml:space="preserve">dz. nr 30/7 </t>
  </si>
  <si>
    <t xml:space="preserve">dz. nr 29/9 </t>
  </si>
  <si>
    <t xml:space="preserve">dz. nr 29/8 </t>
  </si>
  <si>
    <t xml:space="preserve">teren GMK przy ul. Zygmuntowskiej 3-14                                </t>
  </si>
  <si>
    <t xml:space="preserve">dz. nr 13/3 </t>
  </si>
  <si>
    <t xml:space="preserve">dz. nr 14/3 </t>
  </si>
  <si>
    <t xml:space="preserve">dz. nr 15/3 </t>
  </si>
  <si>
    <t>dz. nr 16/3</t>
  </si>
  <si>
    <t xml:space="preserve">dz. nr 17/3 </t>
  </si>
  <si>
    <t xml:space="preserve">dz. nr 19/3 </t>
  </si>
  <si>
    <t>dz. nr 20/1</t>
  </si>
  <si>
    <t xml:space="preserve">dz. nr 22/3 </t>
  </si>
  <si>
    <t xml:space="preserve">dz. nr 24/3 </t>
  </si>
  <si>
    <t>teren GMK przy ul. Zygmuntowskiej</t>
  </si>
  <si>
    <t xml:space="preserve">dz. nr 4/10 </t>
  </si>
  <si>
    <t xml:space="preserve">teren GMK przy ul. Zygmuntowskiej 30-37                                  </t>
  </si>
  <si>
    <t>dz. nr 30/3</t>
  </si>
  <si>
    <t>dz. nr 31/3</t>
  </si>
  <si>
    <t xml:space="preserve">dz. nr 31/5 </t>
  </si>
  <si>
    <t xml:space="preserve">dz. nr 32/3 </t>
  </si>
  <si>
    <t xml:space="preserve">dz. nr 32/5 </t>
  </si>
  <si>
    <t xml:space="preserve">dz. nr 33/3 </t>
  </si>
  <si>
    <t xml:space="preserve">dz. nr 33/5 </t>
  </si>
  <si>
    <t xml:space="preserve">dz. nr 34/3 </t>
  </si>
  <si>
    <t xml:space="preserve">dz. nr 34/5 </t>
  </si>
  <si>
    <t xml:space="preserve">dz. nr 35/3 </t>
  </si>
  <si>
    <t xml:space="preserve">dz. nr 35/5 </t>
  </si>
  <si>
    <t xml:space="preserve">dz. nr 36/3 </t>
  </si>
  <si>
    <t xml:space="preserve">dz. nr 36/5 </t>
  </si>
  <si>
    <t>dz. nr 37/4</t>
  </si>
  <si>
    <t xml:space="preserve">teren GMK przy ul. Zygmuntowskiej 15-17         </t>
  </si>
  <si>
    <t>dz. nr 9/3</t>
  </si>
  <si>
    <t xml:space="preserve">teren GMK przy  ul. Zygmuntowskiej 40A, 41-46, E. Łopuskiego 34                                  </t>
  </si>
  <si>
    <t xml:space="preserve">dz. nr 40/1 </t>
  </si>
  <si>
    <t xml:space="preserve">dz. nr 42/1 </t>
  </si>
  <si>
    <t xml:space="preserve">dz. nr 42/8 </t>
  </si>
  <si>
    <t xml:space="preserve">dz. nr 43/7 </t>
  </si>
  <si>
    <t xml:space="preserve">dz. nr 43/9 </t>
  </si>
  <si>
    <t xml:space="preserve">dz. nr 44/1 </t>
  </si>
  <si>
    <t>dz. nr 45/1</t>
  </si>
  <si>
    <t xml:space="preserve">teren parkingu przy ul. Śliwinskiego </t>
  </si>
  <si>
    <t xml:space="preserve">dz. nr 137/2 </t>
  </si>
  <si>
    <t>teren GMK przy skrzyżowaniu ul. Mazowieckiej i Jedności Narodowej</t>
  </si>
  <si>
    <t>dz. nr 225/15</t>
  </si>
  <si>
    <t>teren GMK przy skrzyżowaniu  ul. Jedności Narodowej i ul. Łopuskiego</t>
  </si>
  <si>
    <t xml:space="preserve">dz. nr 225/11 </t>
  </si>
  <si>
    <t>teren GMK przy ul. Szarych  Szeregów</t>
  </si>
  <si>
    <t xml:space="preserve">dz. nr 175/24 </t>
  </si>
  <si>
    <t xml:space="preserve">dz. nr 175/39 </t>
  </si>
  <si>
    <t>teren GMK przy ul. Radomskiej</t>
  </si>
  <si>
    <t xml:space="preserve">dz. nr 207/3 </t>
  </si>
  <si>
    <t>teren GMK przy ul. Wolności 17a – 1 Maja 2</t>
  </si>
  <si>
    <t xml:space="preserve">dz. nr 265/1 </t>
  </si>
  <si>
    <t xml:space="preserve">dz. nr 265/3 </t>
  </si>
  <si>
    <t>teren GMK przy ul. Wolności 16, 16a-16d</t>
  </si>
  <si>
    <t xml:space="preserve">dz. nr 268/5 </t>
  </si>
  <si>
    <t>teren GMK przy ul. Wolności 15</t>
  </si>
  <si>
    <t xml:space="preserve">dz. nr 269/2 </t>
  </si>
  <si>
    <t>teren GMK przy ul. Wolności 14</t>
  </si>
  <si>
    <t xml:space="preserve">dz. nr 270/3 </t>
  </si>
  <si>
    <t>teren GMK przy ul. Wolności 12a</t>
  </si>
  <si>
    <t xml:space="preserve">dz. nr 271/5 </t>
  </si>
  <si>
    <t>teren GMK przy ul. Wolności 7-8</t>
  </si>
  <si>
    <t xml:space="preserve">dz. nr 274/3 </t>
  </si>
  <si>
    <t>teren GMK przy ul. 1 Maja 1-1a</t>
  </si>
  <si>
    <t xml:space="preserve">dz. nr 267/4 </t>
  </si>
  <si>
    <t>teren GMK przy ul. 1 Maja 11a</t>
  </si>
  <si>
    <t xml:space="preserve">dz. nr 267/1 </t>
  </si>
  <si>
    <t>teren GMK przy ul. 1 Maja 4</t>
  </si>
  <si>
    <t xml:space="preserve">dz. nr 262/2 </t>
  </si>
  <si>
    <t>teren GMK przy ul. 1 Maja 5</t>
  </si>
  <si>
    <t xml:space="preserve">dz. nr 261/2 </t>
  </si>
  <si>
    <t>teren GMK przy ul. 1 Maja 6</t>
  </si>
  <si>
    <t xml:space="preserve">dz. nr 259/2 </t>
  </si>
  <si>
    <t>teren GMK przy ul. 1 Maja 7</t>
  </si>
  <si>
    <t xml:space="preserve">dz. nr 258/2 </t>
  </si>
  <si>
    <t>teren GMK przy ul. 1 Maja 8</t>
  </si>
  <si>
    <t xml:space="preserve">dz. nr 257/2 </t>
  </si>
  <si>
    <t>teren GMK przy ul. 1 Maja 9-15</t>
  </si>
  <si>
    <t xml:space="preserve">dz. nr 256/13 </t>
  </si>
  <si>
    <t>teren GMK przy ul. 1 Maja 35, 35a, 35b</t>
  </si>
  <si>
    <t xml:space="preserve">dz. nr 239/7 </t>
  </si>
  <si>
    <t xml:space="preserve">dz. nr 239/6 </t>
  </si>
  <si>
    <t xml:space="preserve">dz. nr 239/8 </t>
  </si>
  <si>
    <t xml:space="preserve">dz. nr 244/2 </t>
  </si>
  <si>
    <t>dz. nr 245/2</t>
  </si>
  <si>
    <t>teren GMK przy ul. 1 Maja 49, Mazowiecka 40-41</t>
  </si>
  <si>
    <t xml:space="preserve">dz. nr 249/1 </t>
  </si>
  <si>
    <t>teren GMK przy ul. Mazowiecka 39</t>
  </si>
  <si>
    <t xml:space="preserve">dz. nr 248/3 </t>
  </si>
  <si>
    <t xml:space="preserve">dz. nr 248/4 </t>
  </si>
  <si>
    <t>teren GMK przy ul. Mazowiecka 36</t>
  </si>
  <si>
    <t xml:space="preserve">dz. nr 229/16 </t>
  </si>
  <si>
    <t xml:space="preserve">dz. nr 228/3 </t>
  </si>
  <si>
    <t>teren GMK przy skrzyżowaniu                            ul. Mazowieckiej i ul. Św. Macieja</t>
  </si>
  <si>
    <t>dz. nr 225/18</t>
  </si>
  <si>
    <t>teren GMK przy skrzyżowaniu ul. Wolności                        i ul. Trzebiatowska</t>
  </si>
  <si>
    <t xml:space="preserve">dz. nr 275/7 </t>
  </si>
  <si>
    <t xml:space="preserve">dz. nr 276/1 </t>
  </si>
  <si>
    <t>teren GMK przy ul. Trzebiatowska 33</t>
  </si>
  <si>
    <t xml:space="preserve">dz. nr 301/1 </t>
  </si>
  <si>
    <t xml:space="preserve">dz. nr 301/3 </t>
  </si>
  <si>
    <t>teren GMK położony pomiędzyul. Trzebiatowską  a ogródkami działkowymi</t>
  </si>
  <si>
    <t xml:space="preserve">dz. nr 321 </t>
  </si>
  <si>
    <t>teren GMK przy ul. Trzebiatowska 43</t>
  </si>
  <si>
    <t xml:space="preserve">dz. nr 306/2 </t>
  </si>
  <si>
    <t>tereyn GMK położone za budynkami przy               ul. Trzebiatowskiej 46-47</t>
  </si>
  <si>
    <t xml:space="preserve">dz. nr 319/5 </t>
  </si>
  <si>
    <t xml:space="preserve">dz. nr 319/4 </t>
  </si>
  <si>
    <t xml:space="preserve">dz. nr 319/18 </t>
  </si>
  <si>
    <t>teren GMK przy ul. Trzebiatowska 48</t>
  </si>
  <si>
    <t xml:space="preserve">dz. nr 312/1 </t>
  </si>
  <si>
    <t>teren GMK przy ul. Trzebiatowska                                    (przy garażach)</t>
  </si>
  <si>
    <t xml:space="preserve">dz. nr 284/2 </t>
  </si>
  <si>
    <t xml:space="preserve">dz. nr 283/15 </t>
  </si>
  <si>
    <t xml:space="preserve">dz. nr 283/11 </t>
  </si>
  <si>
    <t>teren GMK przy ul. Basztowej</t>
  </si>
  <si>
    <t xml:space="preserve">dz. nr 400/1 </t>
  </si>
  <si>
    <t>teren GMK pomiędzy ul. Zwycięzców 13-14 a ul. Wojska Polskiego 6, 7</t>
  </si>
  <si>
    <t xml:space="preserve">dz. nr 131/4 </t>
  </si>
  <si>
    <t>teren GMK przy ul. Zwycięzców 12</t>
  </si>
  <si>
    <t xml:space="preserve">dz. nr 117/3 </t>
  </si>
  <si>
    <t>tereny położone przy skrzyżowaniu ul. Wojska Polskiego i ul. Solnej</t>
  </si>
  <si>
    <t xml:space="preserve">dz. nr 159/5 </t>
  </si>
  <si>
    <t xml:space="preserve">dz. nr 159/14 </t>
  </si>
  <si>
    <t xml:space="preserve">dz. nr 159/15 </t>
  </si>
  <si>
    <t>teren GMK przy ul. Unii Lubelskiej 1</t>
  </si>
  <si>
    <t xml:space="preserve">dz. nr 81/2 </t>
  </si>
  <si>
    <t>teren GMK przy ul. Unii Lubelskiej 3-7</t>
  </si>
  <si>
    <t>dz. nr 86/6</t>
  </si>
  <si>
    <t>teren GMK przy ul. Unii Lubelskiej 9</t>
  </si>
  <si>
    <t xml:space="preserve">dz. nr 88/2 </t>
  </si>
  <si>
    <t>teren GMK przy ul. Unii Lubelskiej 15</t>
  </si>
  <si>
    <t xml:space="preserve">dz. nr 90 </t>
  </si>
  <si>
    <t>teren GMK przy ul. Unii Lubelskiej na wysokości budynku nr 33c</t>
  </si>
  <si>
    <t>dz. nr 96</t>
  </si>
  <si>
    <t xml:space="preserve">tereny GMK przy ul. Okopowej obok przedszkole miejskiego </t>
  </si>
  <si>
    <t xml:space="preserve">dz. nr 70/3 </t>
  </si>
  <si>
    <t xml:space="preserve">dz. nr 70/6 </t>
  </si>
  <si>
    <t>teren GMK - parking przy Okopowej 9</t>
  </si>
  <si>
    <t>dz. 74/3</t>
  </si>
  <si>
    <t>teren GMK przy ul. Dubois 32</t>
  </si>
  <si>
    <t xml:space="preserve">dz. nr 215/1 </t>
  </si>
  <si>
    <t>teren GMK przy ul. Budowlanej</t>
  </si>
  <si>
    <t xml:space="preserve">dz. nr 250/1 </t>
  </si>
  <si>
    <t>tereny przy skrzyżowaniu ul. Wąskiej, Rzecznej i E. Łopuskiego</t>
  </si>
  <si>
    <t xml:space="preserve">dz. nr 253/27 </t>
  </si>
  <si>
    <t xml:space="preserve">dz. nr 253/28 </t>
  </si>
  <si>
    <t xml:space="preserve">dz. nr 253/29 </t>
  </si>
  <si>
    <t>teren GMK przy ul. Piastowskiej  1-4</t>
  </si>
  <si>
    <t xml:space="preserve">dz. nr 33/4 </t>
  </si>
  <si>
    <t>teren GMK przy ul. Plac 18 Marca 4</t>
  </si>
  <si>
    <t xml:space="preserve">dz. nr 38/1 </t>
  </si>
  <si>
    <t>teren GMK przy ul. Plac 18 Marca 5</t>
  </si>
  <si>
    <t>teren GMK przy ul. Walki Młodych 37-38</t>
  </si>
  <si>
    <t xml:space="preserve">dz. nr 63/4 </t>
  </si>
  <si>
    <t>teren GMK przy ul. Narutowicza 12                                  i ul. Brzozowej 17</t>
  </si>
  <si>
    <t xml:space="preserve">dz. nr 277/5 </t>
  </si>
  <si>
    <t>dz. nr 277/1</t>
  </si>
  <si>
    <t>teren GMK przy ul. E.Gierczak 33, 40-41</t>
  </si>
  <si>
    <t xml:space="preserve">dz. nr 300/4 </t>
  </si>
  <si>
    <t>dz. nr 303/4</t>
  </si>
  <si>
    <t>teren zieleni przy ul. Kamiennej obok parkingu</t>
  </si>
  <si>
    <t xml:space="preserve">dz. nr 206/5 </t>
  </si>
  <si>
    <t xml:space="preserve">dz. nr 388 </t>
  </si>
  <si>
    <t>teren zieleni przy ul. Kamiennej                            przy rz. Parsęcie</t>
  </si>
  <si>
    <t xml:space="preserve">dz. nr 181/8 </t>
  </si>
  <si>
    <t xml:space="preserve">dz. nr 181/10 </t>
  </si>
  <si>
    <t xml:space="preserve">dz. nr 206/7 </t>
  </si>
  <si>
    <t>teren GMK przy ul. Budowlanej 41</t>
  </si>
  <si>
    <t xml:space="preserve">dz. nr 389 </t>
  </si>
  <si>
    <t xml:space="preserve">dz. nr 179/1 </t>
  </si>
  <si>
    <t>dz. nr 180/2</t>
  </si>
  <si>
    <t xml:space="preserve">dz. nr 180/3 </t>
  </si>
  <si>
    <t>teren zieleni pomiędzy  rz. Stramniczką                           a ul. Budowlaną i Kamienną</t>
  </si>
  <si>
    <t>dz. nr 391</t>
  </si>
  <si>
    <t xml:space="preserve">dz. nr 206/4 </t>
  </si>
  <si>
    <t>teren GMK przy ul. Budowlanej 27, 29, 31, 33</t>
  </si>
  <si>
    <t xml:space="preserve">dz. nr 169/5 </t>
  </si>
  <si>
    <t xml:space="preserve">dz. nr 172/5 </t>
  </si>
  <si>
    <t xml:space="preserve">dz. nr 186/2 </t>
  </si>
  <si>
    <t xml:space="preserve">dz. nr 187/9 </t>
  </si>
  <si>
    <t>teren zieleni wzdłuż ul. Kamiennej</t>
  </si>
  <si>
    <t xml:space="preserve">dz. nr 188/6 </t>
  </si>
  <si>
    <t xml:space="preserve">dz. nr 188/9 </t>
  </si>
  <si>
    <t xml:space="preserve">dz. nr 169/9 </t>
  </si>
  <si>
    <t xml:space="preserve">dz. nr 394 </t>
  </si>
  <si>
    <t>teren GMK przy ul. Lipowej</t>
  </si>
  <si>
    <t>teren zieleni przy ul. Wodnej</t>
  </si>
  <si>
    <t xml:space="preserve">dz. nr 209/11 </t>
  </si>
  <si>
    <t>teren zieleni przy ul. Bogusława X</t>
  </si>
  <si>
    <t>dz. nr 209/7</t>
  </si>
  <si>
    <t>teren GMK przy ul. Grochowskiej</t>
  </si>
  <si>
    <t xml:space="preserve">dz. nr 162/4 </t>
  </si>
  <si>
    <t>teren zieleni pomiędzy ul. B. Krzywoustego a ul. Bogusława X teren zieleni pomiędzy</t>
  </si>
  <si>
    <t>dz. nr 164</t>
  </si>
  <si>
    <t>ul. B. Krzywoustego a ul. Bogusława X przy przedszkolu i Sz.P nr 8</t>
  </si>
  <si>
    <t xml:space="preserve">dz. nr 228 </t>
  </si>
  <si>
    <t>teren GMK przy ul. Koszalińskiej 25-28</t>
  </si>
  <si>
    <t xml:space="preserve">dz. nr 145/2 </t>
  </si>
  <si>
    <t>teren GMK przy skrzyżowaniu  ul. Koszalińskiej i ul. Kupieckiej</t>
  </si>
  <si>
    <t xml:space="preserve">dz. nr 150/2 </t>
  </si>
  <si>
    <t xml:space="preserve">dz. nr 149/2 </t>
  </si>
  <si>
    <t>dz. nr 157/1</t>
  </si>
  <si>
    <t xml:space="preserve">dz. nr 152/1 </t>
  </si>
  <si>
    <t>teren GMK przy ul. Złotej</t>
  </si>
  <si>
    <t xml:space="preserve">dz. nr 38/8 </t>
  </si>
  <si>
    <t xml:space="preserve">dz. nr 38/10 </t>
  </si>
  <si>
    <t xml:space="preserve">dz. nr 38/11 </t>
  </si>
  <si>
    <t xml:space="preserve">teren zieleni przy skrzyżowaniu  ul. Okopowej i ul. Kupieckiej </t>
  </si>
  <si>
    <t xml:space="preserve">dz. nr 12/7 </t>
  </si>
  <si>
    <t>dz. nr 12/6</t>
  </si>
  <si>
    <t>teren GMK przy ul. Okopowej 3</t>
  </si>
  <si>
    <t xml:space="preserve">dz. nr 2/1 </t>
  </si>
  <si>
    <t xml:space="preserve">dz. nr 2/5 </t>
  </si>
  <si>
    <t xml:space="preserve">dz. nr 3/12 </t>
  </si>
  <si>
    <t>tereny GMK położone pomiędzy ul. Okopową a torami kolejowymi</t>
  </si>
  <si>
    <t xml:space="preserve">dz. nr 12/3 </t>
  </si>
  <si>
    <t>dz. nr 10/1</t>
  </si>
  <si>
    <t>dz. nr 3/4</t>
  </si>
  <si>
    <t xml:space="preserve">teren zieleni wzdłuż ul. Chodkiewicza </t>
  </si>
  <si>
    <t xml:space="preserve">dz. nr 10/41 </t>
  </si>
  <si>
    <t xml:space="preserve">dz. nr 10/10 </t>
  </si>
  <si>
    <t>teren GMK przy ul. Chodkiewicza 1A, 1B</t>
  </si>
  <si>
    <t xml:space="preserve">dz. nr 10/42 </t>
  </si>
  <si>
    <t>teren GMK przy ul. Bema 3</t>
  </si>
  <si>
    <t xml:space="preserve">dz. nr 10/72 </t>
  </si>
  <si>
    <t>dz. nr 10/58</t>
  </si>
  <si>
    <t>teren zieleni przy ul. Żółkiewskiego 2a-2d</t>
  </si>
  <si>
    <t xml:space="preserve">dz. nr 8/24 </t>
  </si>
  <si>
    <t>teren przy ul. Żółkiewskiego 1D i 5A</t>
  </si>
  <si>
    <t>dz. nr 8/40</t>
  </si>
  <si>
    <t>tereny przy ul. Jana Tarnowskiego</t>
  </si>
  <si>
    <t xml:space="preserve">dz. nr 10/51 </t>
  </si>
  <si>
    <t xml:space="preserve">dz. nr 10/54 </t>
  </si>
  <si>
    <t xml:space="preserve">dz. nr 10/56 </t>
  </si>
  <si>
    <t xml:space="preserve">dz. nr 10/63 </t>
  </si>
  <si>
    <t>teren GMK przy ul. Wschodniej</t>
  </si>
  <si>
    <t xml:space="preserve">dz. nr 113/24 </t>
  </si>
  <si>
    <t>tereny GMK przy ul. 6 Dywizji Piechoty</t>
  </si>
  <si>
    <t xml:space="preserve">dz. nr 436 </t>
  </si>
  <si>
    <t>obr. 16</t>
  </si>
  <si>
    <t>dz. nr 483</t>
  </si>
  <si>
    <t xml:space="preserve">dz. nr 152 </t>
  </si>
  <si>
    <t>teren przy ul. Cisowej</t>
  </si>
  <si>
    <t xml:space="preserve">dz. nr 99/2 </t>
  </si>
  <si>
    <t>teren zieleni przy ul. M. Zaruskiego</t>
  </si>
  <si>
    <t xml:space="preserve">dz. nr 312 </t>
  </si>
  <si>
    <t>teren zieleni przy ul. Starynowskiej</t>
  </si>
  <si>
    <t xml:space="preserve">dz. nr 623 </t>
  </si>
  <si>
    <t>teren przy skrzyżowaniu ul. Michałowskiego i ul. Św. Wojciecha</t>
  </si>
  <si>
    <t xml:space="preserve">dz. nr 383/7 </t>
  </si>
  <si>
    <t>tereny położone wzdłuż ul. J.Chełmońskiego</t>
  </si>
  <si>
    <t xml:space="preserve">dz. nr 511 </t>
  </si>
  <si>
    <t xml:space="preserve">dz. nr 529 </t>
  </si>
  <si>
    <t xml:space="preserve">dz. nr 542 </t>
  </si>
  <si>
    <t>teren GMK przy ul. 6 Dywizji Piechoty 93</t>
  </si>
  <si>
    <t xml:space="preserve">dz. nr 38/7 </t>
  </si>
  <si>
    <t>teren GMK przy ul. 6 Dywizji Piechoty 94</t>
  </si>
  <si>
    <t xml:space="preserve">dz. nr 37/3 </t>
  </si>
  <si>
    <t xml:space="preserve">dz. nr 59 </t>
  </si>
  <si>
    <t xml:space="preserve">dz. nr 13/2 </t>
  </si>
  <si>
    <t xml:space="preserve">dz. nr 13/4 </t>
  </si>
  <si>
    <t>tereny GMK przy ul. Artyleryjska 26-36</t>
  </si>
  <si>
    <t xml:space="preserve">dz. nr 14/2 </t>
  </si>
  <si>
    <t xml:space="preserve">dz. nr 58 </t>
  </si>
  <si>
    <t>dz. nr 15/2</t>
  </si>
  <si>
    <t xml:space="preserve">dz. nr 17/2 </t>
  </si>
  <si>
    <t xml:space="preserve">dz. nr 19/2 </t>
  </si>
  <si>
    <t xml:space="preserve">dz. nr 20/2 </t>
  </si>
  <si>
    <t xml:space="preserve">dz. nr 22/2 </t>
  </si>
  <si>
    <t xml:space="preserve">dz. nr 24/4 </t>
  </si>
  <si>
    <t>tereny położone wzdłuż ul. Żurawiej</t>
  </si>
  <si>
    <t xml:space="preserve">dz. nr 73/2 </t>
  </si>
  <si>
    <t xml:space="preserve">dz. nr 72/6 </t>
  </si>
  <si>
    <t xml:space="preserve">dz. nr 72/2 </t>
  </si>
  <si>
    <t xml:space="preserve">dz. nr 72/5 </t>
  </si>
  <si>
    <t>teren położony przy ul. B. Krzywoustego 117</t>
  </si>
  <si>
    <t xml:space="preserve">dz. nr 37 </t>
  </si>
  <si>
    <t>teren zieleni przy ul. Koszalińskiej</t>
  </si>
  <si>
    <t>dz. nr 2/7</t>
  </si>
  <si>
    <t>obr. 20</t>
  </si>
  <si>
    <t xml:space="preserve">Razem </t>
  </si>
  <si>
    <t xml:space="preserve">Teren rezerwowy bez wskazania </t>
  </si>
  <si>
    <t>OGÓŁEM : m2 w standardzie II</t>
  </si>
  <si>
    <t>dz.nr 4/5</t>
  </si>
  <si>
    <t>dz. nr 5/2                                     dz.nr 11                                          dz.nr 12</t>
  </si>
  <si>
    <t>dz. nr 5/10, 5/9</t>
  </si>
  <si>
    <t xml:space="preserve">pas drogowy </t>
  </si>
  <si>
    <t>dz. nr 207/26</t>
  </si>
  <si>
    <t xml:space="preserve">Park A. Szarmacha oraz kompleks parkowy przy </t>
  </si>
  <si>
    <t>Park im. A.Szarmacha</t>
  </si>
  <si>
    <t>dz. nr  7/2</t>
  </si>
  <si>
    <t>teren GMK przy ul. Artyleryjska 25 23 i 24</t>
  </si>
  <si>
    <t>Zał. tab nr 8.2 do SWZ</t>
  </si>
  <si>
    <t>Pojemniki na odchody zwierzęce</t>
  </si>
  <si>
    <t>L.p.</t>
  </si>
  <si>
    <t>Lokalizacja</t>
  </si>
  <si>
    <t>Rodzaj</t>
  </si>
  <si>
    <t>pojemnika</t>
  </si>
  <si>
    <t>bez pojemnika</t>
  </si>
  <si>
    <t xml:space="preserve">Kompleks parkowy przy ul. Wiosennej i ul. Kasztanowej </t>
  </si>
  <si>
    <t>Zieleniec przy ul. Norwida – od strony kładki</t>
  </si>
  <si>
    <t>Zieleniec przy ul. Norwida – od strony kortów tenisowych</t>
  </si>
  <si>
    <t>Teren zieleni w pobliżu budynku mieszkalnego przy ul. Budowlanej 41</t>
  </si>
  <si>
    <t>Zieleń przyuliczna w pasie technicznym ulicy Helsińska</t>
  </si>
  <si>
    <t>z pojemnikiem</t>
  </si>
  <si>
    <t>Zieleń przyuliczna w pasie technicznym ulicy Okopowej</t>
  </si>
  <si>
    <t>Skwer przy ul. Jagiellońskiej</t>
  </si>
  <si>
    <t xml:space="preserve">Park im. Stefana Żeromskiego ( nr 9 pierwszy za  amfiteatrem w stronę molo, i kolejno numery aż do 17 za CH Mola przy ul. Mickiewicza) </t>
  </si>
  <si>
    <t>Park im. Aleksandra Fredry – od strony campingu</t>
  </si>
  <si>
    <t>Park im. Aleksandra Fredry – od strony amfiteatru</t>
  </si>
  <si>
    <t xml:space="preserve">Zieleń przyuliczna w pasie technicznym ul. Jana Tarnowskiego </t>
  </si>
  <si>
    <t>Teren zieleni przy ul. Brzeskiej</t>
  </si>
  <si>
    <t>Graniczna podwórko</t>
  </si>
  <si>
    <t>Kolumba</t>
  </si>
  <si>
    <t>Zieleń przyuliczna w pasie technicznym ul. Tuwima (Radzikowo)</t>
  </si>
  <si>
    <t>Plac Anatola Przybylskiego</t>
  </si>
  <si>
    <t>Skwer 750-lecia od sądu</t>
  </si>
  <si>
    <t>Skwer 750-lecia od Rossmana</t>
  </si>
  <si>
    <t>Skwer Pionierów Kołobrzegu – od ul. Armii Krajowej</t>
  </si>
  <si>
    <t>Skwer Pionierów Kołobrzeg– od  strony policji</t>
  </si>
  <si>
    <t>Skwer Pionierów Kołobrzegu – od ul. Łopuskiego -bank</t>
  </si>
  <si>
    <t xml:space="preserve">Park 18 Marca – od strony Skampolu </t>
  </si>
  <si>
    <t>Park 18 Marca – od strony planu miasta</t>
  </si>
  <si>
    <t>Park 18 Marca – od strony poczty</t>
  </si>
  <si>
    <t>Park 18 Marca –od strony ul. 18 Marca</t>
  </si>
  <si>
    <t xml:space="preserve">Teren przy ul. Kujawskiej </t>
  </si>
  <si>
    <t>ul. Okopowa przy sp.7 na końcu parkingu</t>
  </si>
  <si>
    <t>Psi wybieg Ogrody 1 szt.</t>
  </si>
  <si>
    <t xml:space="preserve">Kompleks parkowy przy RCK przy ul. Spacerowej </t>
  </si>
  <si>
    <t>Park im Jedności Narodowej</t>
  </si>
  <si>
    <t>Skwer Pana Tadeuszabajeczn</t>
  </si>
  <si>
    <t>Jagiellońska (teren przy PKS)</t>
  </si>
  <si>
    <t>Pas drogowy ul. Szpitalnej</t>
  </si>
  <si>
    <t>Teren zieleni wzdłuż Kanału drzewnego przy ul. Zygmuntowskiej</t>
  </si>
  <si>
    <t>Teren zieleni pomiędzy ul. B. Krzywoustego, a ul. Bogusława X</t>
  </si>
  <si>
    <t>Lwowska (Podczele)</t>
  </si>
  <si>
    <t xml:space="preserve">Park rekreacyjno – wypoczynkowy im. Bolesława Krzywoustego </t>
  </si>
  <si>
    <t xml:space="preserve">Helsińska Osiedle </t>
  </si>
  <si>
    <t>Helsińska osiedle</t>
  </si>
  <si>
    <t xml:space="preserve">ul. Łopuskiego, Jedności Narodowe, Św. Macieja, Szarych Szeregów, przy placu zabaw obok Lidl </t>
  </si>
  <si>
    <t>Wolności /1 Maja</t>
  </si>
  <si>
    <t>Bulwar Marynarzy Okrętów Pogranicza (bliżej ul. Solnej)</t>
  </si>
  <si>
    <t>Kupiecka SP 4</t>
  </si>
  <si>
    <t xml:space="preserve">Michałowskiego </t>
  </si>
  <si>
    <t xml:space="preserve">Grochowska 5-6 </t>
  </si>
  <si>
    <t>Psi wybieg przy ul. Okopowej</t>
  </si>
  <si>
    <t>Park Teatralny od strony RCK</t>
  </si>
  <si>
    <t xml:space="preserve">Teren zielony przy ul. Pomorskiej i ul. Zwycięzców </t>
  </si>
  <si>
    <t>Noskowskiego (za SANO)</t>
  </si>
  <si>
    <t>Przedłużenie ul. Plażowej w kierunku plaży</t>
  </si>
  <si>
    <t>ul. Czarnieckiego 5</t>
  </si>
  <si>
    <t>ul. Lazurowa</t>
  </si>
  <si>
    <t>Skrzyżowanie ul. J. Chełmońskiego oraz ul. A. Orłowskiego</t>
  </si>
  <si>
    <t>ul. Komandorska</t>
  </si>
  <si>
    <t>Plaża Zachodnia zejście techniczne</t>
  </si>
  <si>
    <t>ul. Chodkiewicza  (okolice przystanku autobusowego)</t>
  </si>
  <si>
    <t xml:space="preserve">Aleja Platanów ul. Łopuskiego </t>
  </si>
  <si>
    <t>Skrzyżowanie ul. Klonowej oraz Wczasowej</t>
  </si>
  <si>
    <t>ul. Klonowa przy ścieżce rowerowej</t>
  </si>
  <si>
    <t>ul. Rzeczna (vis a vis ul. Narutowicza)</t>
  </si>
  <si>
    <t>ul. Chodkiewicza 6</t>
  </si>
  <si>
    <t>Psi wybieg Podczele</t>
  </si>
  <si>
    <t>Zagłoby</t>
  </si>
  <si>
    <t>Plaża Zachodnia ścieżka rowerowa</t>
  </si>
  <si>
    <t>Muszelkowa</t>
  </si>
  <si>
    <t>Wyczółkowskiego</t>
  </si>
  <si>
    <t>Perłowa</t>
  </si>
  <si>
    <t>Tarnopolska</t>
  </si>
  <si>
    <t>Okopowa 22, 23</t>
  </si>
  <si>
    <t>Św. Wojciecha</t>
  </si>
  <si>
    <t>Kołłątaja</t>
  </si>
  <si>
    <t>Armii Krajowej – Łopuskiego – Frankowskiego -Dworcowa</t>
  </si>
  <si>
    <t>Drzymały 9 podwórko</t>
  </si>
  <si>
    <t>Bulwar Marynarzy Okrętów Pogranicza (bliżej ul. Łopuskiego)</t>
  </si>
  <si>
    <t>Słowińców</t>
  </si>
  <si>
    <t>Jagiellońska – Dworcowa – Źródlana - Zwycięzców</t>
  </si>
  <si>
    <t>Frankowskiego</t>
  </si>
  <si>
    <t>Skwer przy ul. Krasickiego</t>
  </si>
  <si>
    <t>Koniec ul. Szafirowej</t>
  </si>
  <si>
    <t>ul. Grzybowska przy wjeździe na ul. Gnieźnieńską</t>
  </si>
  <si>
    <t>Skrzyżowanie ulic Moniuszki i Szymanowskiego</t>
  </si>
  <si>
    <t>ul. Bydgoska przy przejściu na ul. Warszawską</t>
  </si>
  <si>
    <t>Pomiędzy ul. Kaliską 1-6 i 7-13</t>
  </si>
  <si>
    <t>Przy przystanku autobusowym Grochowska w stronę centrum</t>
  </si>
  <si>
    <t>ul. Grochowska 7 przy boisku brukowym</t>
  </si>
  <si>
    <t>ul. Bogusława X (przy żłobku)</t>
  </si>
  <si>
    <t>Skrzyżowanie ul. Krzywoustego i Gryfitów</t>
  </si>
  <si>
    <t>Wielkopolska 12</t>
  </si>
  <si>
    <t>Chopina</t>
  </si>
  <si>
    <t>Kasprowicza</t>
  </si>
  <si>
    <t>Rzemieślnicza</t>
  </si>
  <si>
    <t>Ostrobramska</t>
  </si>
  <si>
    <t>Westerplatte</t>
  </si>
  <si>
    <t>Wąska 8</t>
  </si>
  <si>
    <t>Obozowa</t>
  </si>
  <si>
    <t>Ogrody - plac zabaw</t>
  </si>
  <si>
    <t>Park im. Jana Dąbrowskiego</t>
  </si>
  <si>
    <t>Chodkiewicza 28</t>
  </si>
  <si>
    <t>Jedności Narodowej 64-66</t>
  </si>
  <si>
    <t>Wylotowa/Próżna</t>
  </si>
  <si>
    <t>Al. Św. Jana Pawła 15-16</t>
  </si>
  <si>
    <t>Wylotowa/Bałtycka (ścieżka rowerowa)</t>
  </si>
  <si>
    <t>Wylotowa (ścieżka rowerowa)</t>
  </si>
  <si>
    <t>Kanał Drzewny (od strony szpitala)</t>
  </si>
  <si>
    <t>Artyleryjska (baraki)</t>
  </si>
  <si>
    <t>Zaruskiego/Teligi (za orlikiem)</t>
  </si>
  <si>
    <t>Dworcowa 11-17</t>
  </si>
  <si>
    <t>Kmicica (REZON)</t>
  </si>
  <si>
    <t>Chodkiewicz/Wschodnia</t>
  </si>
  <si>
    <t>Wybickiego</t>
  </si>
  <si>
    <t>Janiska</t>
  </si>
  <si>
    <t xml:space="preserve">Basztowa </t>
  </si>
  <si>
    <t>Wąska podwórko</t>
  </si>
  <si>
    <t>Park Dąbrowskiego (ul. Kamienna)</t>
  </si>
  <si>
    <t>ul. Jodłowa</t>
  </si>
  <si>
    <t>Budowlana 8-10-12</t>
  </si>
  <si>
    <t>Park Dąbrowskiego (ul. Bogusława X)</t>
  </si>
  <si>
    <t>Ogrody Biblioteka</t>
  </si>
  <si>
    <t>ul. Rybacka 7A</t>
  </si>
  <si>
    <t>ul. Rybacka 7C</t>
  </si>
  <si>
    <t>ul. Jedności Narodowej 88 AB</t>
  </si>
  <si>
    <t xml:space="preserve">ul. Toruńska </t>
  </si>
  <si>
    <t>ul. Arciszewskiego</t>
  </si>
  <si>
    <t>Zał. tab. nr 8.2 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</si>
</sst>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5]General"/>
    <numFmt numFmtId="165" formatCode="&quot; &quot;#,##0.00&quot; zł &quot;;&quot;-&quot;#,##0.00&quot; zł &quot;;&quot; -&quot;#&quot; zł &quot;;@&quot; &quot;"/>
  </numFmts>
  <fonts count="16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u/>
      <sz val="10"/>
      <color rgb="FF000000"/>
      <name val="Arial"/>
      <family val="2"/>
      <charset val="238"/>
    </font>
    <font>
      <strike/>
      <sz val="10"/>
      <color rgb="FF00000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165" fontId="4" fillId="0" borderId="0" applyFont="0" applyBorder="0" applyProtection="0"/>
    <xf numFmtId="164" fontId="4" fillId="0" borderId="0" applyFont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5" fillId="0" borderId="0" xfId="0" applyFont="1"/>
    <xf numFmtId="0" fontId="2" fillId="0" borderId="1" xfId="0" applyFont="1" applyBorder="1" applyAlignment="1">
      <alignment vertical="center" wrapText="1"/>
    </xf>
    <xf numFmtId="3" fontId="2" fillId="0" borderId="0" xfId="0" applyNumberFormat="1" applyFont="1"/>
    <xf numFmtId="0" fontId="5" fillId="2" borderId="0" xfId="0" applyFont="1" applyFill="1"/>
    <xf numFmtId="0" fontId="2" fillId="0" borderId="0" xfId="0" applyFont="1" applyAlignment="1">
      <alignment horizontal="center"/>
    </xf>
    <xf numFmtId="3" fontId="3" fillId="2" borderId="0" xfId="0" applyNumberFormat="1" applyFont="1" applyFill="1"/>
    <xf numFmtId="0" fontId="2" fillId="0" borderId="0" xfId="0" applyFont="1" applyAlignment="1">
      <alignment horizontal="right"/>
    </xf>
    <xf numFmtId="0" fontId="2" fillId="0" borderId="2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/>
    <xf numFmtId="3" fontId="3" fillId="0" borderId="2" xfId="0" applyNumberFormat="1" applyFont="1" applyFill="1" applyBorder="1"/>
    <xf numFmtId="0" fontId="6" fillId="0" borderId="2" xfId="0" applyFont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wrapText="1"/>
    </xf>
    <xf numFmtId="3" fontId="6" fillId="0" borderId="2" xfId="0" applyNumberFormat="1" applyFont="1" applyBorder="1" applyAlignment="1">
      <alignment horizontal="right" vertical="center" wrapText="1"/>
    </xf>
    <xf numFmtId="0" fontId="6" fillId="3" borderId="2" xfId="0" applyFont="1" applyFill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wrapText="1"/>
    </xf>
    <xf numFmtId="3" fontId="7" fillId="0" borderId="2" xfId="0" applyNumberFormat="1" applyFont="1" applyBorder="1" applyAlignment="1">
      <alignment wrapText="1"/>
    </xf>
    <xf numFmtId="0" fontId="10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3" fontId="2" fillId="0" borderId="0" xfId="0" applyNumberFormat="1" applyFont="1" applyAlignment="1">
      <alignment wrapText="1"/>
    </xf>
    <xf numFmtId="0" fontId="9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3" fontId="6" fillId="0" borderId="2" xfId="0" applyNumberFormat="1" applyFont="1" applyBorder="1" applyAlignment="1">
      <alignment wrapText="1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3" fontId="3" fillId="0" borderId="2" xfId="0" applyNumberFormat="1" applyFont="1" applyBorder="1" applyAlignment="1">
      <alignment wrapText="1"/>
    </xf>
    <xf numFmtId="3" fontId="2" fillId="2" borderId="2" xfId="0" applyNumberFormat="1" applyFont="1" applyFill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8" xfId="0" applyFont="1" applyFill="1" applyBorder="1" applyAlignment="1">
      <alignment horizontal="right" wrapText="1"/>
    </xf>
    <xf numFmtId="0" fontId="3" fillId="0" borderId="9" xfId="0" applyFont="1" applyFill="1" applyBorder="1" applyAlignment="1">
      <alignment horizontal="right" wrapText="1"/>
    </xf>
    <xf numFmtId="0" fontId="3" fillId="0" borderId="10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left" vertical="center" wrapText="1"/>
    </xf>
    <xf numFmtId="3" fontId="7" fillId="0" borderId="2" xfId="0" applyNumberFormat="1" applyFont="1" applyBorder="1" applyAlignment="1">
      <alignment wrapText="1"/>
    </xf>
    <xf numFmtId="3" fontId="7" fillId="0" borderId="2" xfId="0" applyNumberFormat="1" applyFont="1" applyBorder="1" applyAlignment="1">
      <alignment horizontal="right" vertical="center" wrapText="1"/>
    </xf>
    <xf numFmtId="0" fontId="6" fillId="3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164" fontId="11" fillId="0" borderId="0" xfId="3" applyFont="1" applyAlignment="1">
      <alignment horizontal="center"/>
    </xf>
    <xf numFmtId="164" fontId="11" fillId="0" borderId="0" xfId="3" applyFont="1" applyAlignment="1"/>
    <xf numFmtId="0" fontId="12" fillId="0" borderId="0" xfId="0" applyFont="1"/>
    <xf numFmtId="0" fontId="12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vertical="center" wrapText="1"/>
    </xf>
    <xf numFmtId="0" fontId="15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4" borderId="2" xfId="0" applyFont="1" applyFill="1" applyBorder="1" applyAlignment="1">
      <alignment vertical="center" wrapText="1"/>
    </xf>
    <xf numFmtId="0" fontId="14" fillId="0" borderId="20" xfId="0" applyFont="1" applyBorder="1" applyAlignment="1">
      <alignment horizontal="center" vertical="center"/>
    </xf>
    <xf numFmtId="0" fontId="15" fillId="3" borderId="2" xfId="0" applyFont="1" applyFill="1" applyBorder="1" applyAlignment="1">
      <alignment vertical="center" wrapText="1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4" fillId="3" borderId="20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/>
    </xf>
    <xf numFmtId="0" fontId="15" fillId="0" borderId="23" xfId="0" applyFont="1" applyBorder="1" applyAlignment="1">
      <alignment vertical="center" wrapText="1"/>
    </xf>
    <xf numFmtId="0" fontId="15" fillId="0" borderId="24" xfId="0" applyFont="1" applyBorder="1" applyAlignment="1">
      <alignment horizontal="center" vertical="center" wrapText="1"/>
    </xf>
  </cellXfs>
  <cellStyles count="9">
    <cellStyle name="Excel Built-in Currency" xfId="2"/>
    <cellStyle name="Excel Built-in Normal" xfId="3"/>
    <cellStyle name="Normal 2" xfId="4"/>
    <cellStyle name="Normal 2 2" xfId="5"/>
    <cellStyle name="Normal 3" xfId="6"/>
    <cellStyle name="Normalny" xfId="0" builtinId="0" customBuiltin="1"/>
    <cellStyle name="Normalny 2" xfId="7"/>
    <cellStyle name="Normalny 3" xfId="8"/>
    <cellStyle name="Normalny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09"/>
  <sheetViews>
    <sheetView topLeftCell="A28" workbookViewId="0">
      <selection activeCell="I15" sqref="I15"/>
    </sheetView>
  </sheetViews>
  <sheetFormatPr defaultRowHeight="13.2"/>
  <cols>
    <col min="1" max="1" width="1.5546875" style="1" customWidth="1"/>
    <col min="2" max="2" width="5.109375" style="1" customWidth="1"/>
    <col min="3" max="3" width="31.109375" style="2" customWidth="1"/>
    <col min="4" max="4" width="17" style="1" customWidth="1"/>
    <col min="5" max="5" width="9" style="1" customWidth="1"/>
    <col min="6" max="6" width="12.6640625" style="1" customWidth="1"/>
    <col min="7" max="7" width="13.44140625" style="1" customWidth="1"/>
    <col min="8" max="255" width="9.109375" style="1" customWidth="1"/>
    <col min="256" max="256" width="1.5546875" style="1" customWidth="1"/>
    <col min="257" max="257" width="5.109375" style="1" customWidth="1"/>
    <col min="258" max="258" width="31.109375" style="1" customWidth="1"/>
    <col min="259" max="259" width="17" style="1" customWidth="1"/>
    <col min="260" max="260" width="9" style="1" customWidth="1"/>
    <col min="261" max="261" width="1.33203125" style="1" customWidth="1"/>
    <col min="262" max="262" width="12.6640625" style="1" customWidth="1"/>
    <col min="263" max="263" width="11.5546875" style="1" customWidth="1"/>
    <col min="264" max="511" width="9.109375" style="1" customWidth="1"/>
    <col min="512" max="512" width="1.5546875" style="1" customWidth="1"/>
    <col min="513" max="513" width="5.109375" style="1" customWidth="1"/>
    <col min="514" max="514" width="31.109375" style="1" customWidth="1"/>
    <col min="515" max="515" width="17" style="1" customWidth="1"/>
    <col min="516" max="516" width="9" style="1" customWidth="1"/>
    <col min="517" max="517" width="1.33203125" style="1" customWidth="1"/>
    <col min="518" max="518" width="12.6640625" style="1" customWidth="1"/>
    <col min="519" max="519" width="11.5546875" style="1" customWidth="1"/>
    <col min="520" max="767" width="9.109375" style="1" customWidth="1"/>
    <col min="768" max="768" width="1.5546875" style="1" customWidth="1"/>
    <col min="769" max="769" width="5.109375" style="1" customWidth="1"/>
    <col min="770" max="770" width="31.109375" style="1" customWidth="1"/>
    <col min="771" max="771" width="17" style="1" customWidth="1"/>
    <col min="772" max="772" width="9" style="1" customWidth="1"/>
    <col min="773" max="773" width="1.33203125" style="1" customWidth="1"/>
    <col min="774" max="774" width="12.6640625" style="1" customWidth="1"/>
    <col min="775" max="775" width="11.5546875" style="1" customWidth="1"/>
    <col min="776" max="1023" width="9.109375" style="1" customWidth="1"/>
    <col min="1024" max="1024" width="1.5546875" style="1" customWidth="1"/>
    <col min="1025" max="1025" width="5.109375" style="1" customWidth="1"/>
    <col min="1026" max="1026" width="31.109375" style="1" customWidth="1"/>
    <col min="1027" max="1027" width="17" style="1" customWidth="1"/>
    <col min="1028" max="1028" width="9" style="1" customWidth="1"/>
    <col min="1029" max="1029" width="1.33203125" style="1" customWidth="1"/>
    <col min="1030" max="1030" width="12.6640625" style="1" customWidth="1"/>
    <col min="1031" max="1031" width="11.5546875" style="1" customWidth="1"/>
    <col min="1032" max="1279" width="9.109375" style="1" customWidth="1"/>
    <col min="1280" max="1280" width="1.5546875" style="1" customWidth="1"/>
    <col min="1281" max="1281" width="5.109375" style="1" customWidth="1"/>
    <col min="1282" max="1282" width="31.109375" style="1" customWidth="1"/>
    <col min="1283" max="1283" width="17" style="1" customWidth="1"/>
    <col min="1284" max="1284" width="9" style="1" customWidth="1"/>
    <col min="1285" max="1285" width="1.33203125" style="1" customWidth="1"/>
    <col min="1286" max="1286" width="12.6640625" style="1" customWidth="1"/>
    <col min="1287" max="1287" width="11.5546875" style="1" customWidth="1"/>
    <col min="1288" max="1535" width="9.109375" style="1" customWidth="1"/>
    <col min="1536" max="1536" width="1.5546875" style="1" customWidth="1"/>
    <col min="1537" max="1537" width="5.109375" style="1" customWidth="1"/>
    <col min="1538" max="1538" width="31.109375" style="1" customWidth="1"/>
    <col min="1539" max="1539" width="17" style="1" customWidth="1"/>
    <col min="1540" max="1540" width="9" style="1" customWidth="1"/>
    <col min="1541" max="1541" width="1.33203125" style="1" customWidth="1"/>
    <col min="1542" max="1542" width="12.6640625" style="1" customWidth="1"/>
    <col min="1543" max="1543" width="11.5546875" style="1" customWidth="1"/>
    <col min="1544" max="1791" width="9.109375" style="1" customWidth="1"/>
    <col min="1792" max="1792" width="1.5546875" style="1" customWidth="1"/>
    <col min="1793" max="1793" width="5.109375" style="1" customWidth="1"/>
    <col min="1794" max="1794" width="31.109375" style="1" customWidth="1"/>
    <col min="1795" max="1795" width="17" style="1" customWidth="1"/>
    <col min="1796" max="1796" width="9" style="1" customWidth="1"/>
    <col min="1797" max="1797" width="1.33203125" style="1" customWidth="1"/>
    <col min="1798" max="1798" width="12.6640625" style="1" customWidth="1"/>
    <col min="1799" max="1799" width="11.5546875" style="1" customWidth="1"/>
    <col min="1800" max="2047" width="9.109375" style="1" customWidth="1"/>
    <col min="2048" max="2048" width="1.5546875" style="1" customWidth="1"/>
    <col min="2049" max="2049" width="5.109375" style="1" customWidth="1"/>
    <col min="2050" max="2050" width="31.109375" style="1" customWidth="1"/>
    <col min="2051" max="2051" width="17" style="1" customWidth="1"/>
    <col min="2052" max="2052" width="9" style="1" customWidth="1"/>
    <col min="2053" max="2053" width="1.33203125" style="1" customWidth="1"/>
    <col min="2054" max="2054" width="12.6640625" style="1" customWidth="1"/>
    <col min="2055" max="2055" width="11.5546875" style="1" customWidth="1"/>
    <col min="2056" max="2303" width="9.109375" style="1" customWidth="1"/>
    <col min="2304" max="2304" width="1.5546875" style="1" customWidth="1"/>
    <col min="2305" max="2305" width="5.109375" style="1" customWidth="1"/>
    <col min="2306" max="2306" width="31.109375" style="1" customWidth="1"/>
    <col min="2307" max="2307" width="17" style="1" customWidth="1"/>
    <col min="2308" max="2308" width="9" style="1" customWidth="1"/>
    <col min="2309" max="2309" width="1.33203125" style="1" customWidth="1"/>
    <col min="2310" max="2310" width="12.6640625" style="1" customWidth="1"/>
    <col min="2311" max="2311" width="11.5546875" style="1" customWidth="1"/>
    <col min="2312" max="2559" width="9.109375" style="1" customWidth="1"/>
    <col min="2560" max="2560" width="1.5546875" style="1" customWidth="1"/>
    <col min="2561" max="2561" width="5.109375" style="1" customWidth="1"/>
    <col min="2562" max="2562" width="31.109375" style="1" customWidth="1"/>
    <col min="2563" max="2563" width="17" style="1" customWidth="1"/>
    <col min="2564" max="2564" width="9" style="1" customWidth="1"/>
    <col min="2565" max="2565" width="1.33203125" style="1" customWidth="1"/>
    <col min="2566" max="2566" width="12.6640625" style="1" customWidth="1"/>
    <col min="2567" max="2567" width="11.5546875" style="1" customWidth="1"/>
    <col min="2568" max="2815" width="9.109375" style="1" customWidth="1"/>
    <col min="2816" max="2816" width="1.5546875" style="1" customWidth="1"/>
    <col min="2817" max="2817" width="5.109375" style="1" customWidth="1"/>
    <col min="2818" max="2818" width="31.109375" style="1" customWidth="1"/>
    <col min="2819" max="2819" width="17" style="1" customWidth="1"/>
    <col min="2820" max="2820" width="9" style="1" customWidth="1"/>
    <col min="2821" max="2821" width="1.33203125" style="1" customWidth="1"/>
    <col min="2822" max="2822" width="12.6640625" style="1" customWidth="1"/>
    <col min="2823" max="2823" width="11.5546875" style="1" customWidth="1"/>
    <col min="2824" max="3071" width="9.109375" style="1" customWidth="1"/>
    <col min="3072" max="3072" width="1.5546875" style="1" customWidth="1"/>
    <col min="3073" max="3073" width="5.109375" style="1" customWidth="1"/>
    <col min="3074" max="3074" width="31.109375" style="1" customWidth="1"/>
    <col min="3075" max="3075" width="17" style="1" customWidth="1"/>
    <col min="3076" max="3076" width="9" style="1" customWidth="1"/>
    <col min="3077" max="3077" width="1.33203125" style="1" customWidth="1"/>
    <col min="3078" max="3078" width="12.6640625" style="1" customWidth="1"/>
    <col min="3079" max="3079" width="11.5546875" style="1" customWidth="1"/>
    <col min="3080" max="3327" width="9.109375" style="1" customWidth="1"/>
    <col min="3328" max="3328" width="1.5546875" style="1" customWidth="1"/>
    <col min="3329" max="3329" width="5.109375" style="1" customWidth="1"/>
    <col min="3330" max="3330" width="31.109375" style="1" customWidth="1"/>
    <col min="3331" max="3331" width="17" style="1" customWidth="1"/>
    <col min="3332" max="3332" width="9" style="1" customWidth="1"/>
    <col min="3333" max="3333" width="1.33203125" style="1" customWidth="1"/>
    <col min="3334" max="3334" width="12.6640625" style="1" customWidth="1"/>
    <col min="3335" max="3335" width="11.5546875" style="1" customWidth="1"/>
    <col min="3336" max="3583" width="9.109375" style="1" customWidth="1"/>
    <col min="3584" max="3584" width="1.5546875" style="1" customWidth="1"/>
    <col min="3585" max="3585" width="5.109375" style="1" customWidth="1"/>
    <col min="3586" max="3586" width="31.109375" style="1" customWidth="1"/>
    <col min="3587" max="3587" width="17" style="1" customWidth="1"/>
    <col min="3588" max="3588" width="9" style="1" customWidth="1"/>
    <col min="3589" max="3589" width="1.33203125" style="1" customWidth="1"/>
    <col min="3590" max="3590" width="12.6640625" style="1" customWidth="1"/>
    <col min="3591" max="3591" width="11.5546875" style="1" customWidth="1"/>
    <col min="3592" max="3839" width="9.109375" style="1" customWidth="1"/>
    <col min="3840" max="3840" width="1.5546875" style="1" customWidth="1"/>
    <col min="3841" max="3841" width="5.109375" style="1" customWidth="1"/>
    <col min="3842" max="3842" width="31.109375" style="1" customWidth="1"/>
    <col min="3843" max="3843" width="17" style="1" customWidth="1"/>
    <col min="3844" max="3844" width="9" style="1" customWidth="1"/>
    <col min="3845" max="3845" width="1.33203125" style="1" customWidth="1"/>
    <col min="3846" max="3846" width="12.6640625" style="1" customWidth="1"/>
    <col min="3847" max="3847" width="11.5546875" style="1" customWidth="1"/>
    <col min="3848" max="4095" width="9.109375" style="1" customWidth="1"/>
    <col min="4096" max="4096" width="1.5546875" style="1" customWidth="1"/>
    <col min="4097" max="4097" width="5.109375" style="1" customWidth="1"/>
    <col min="4098" max="4098" width="31.109375" style="1" customWidth="1"/>
    <col min="4099" max="4099" width="17" style="1" customWidth="1"/>
    <col min="4100" max="4100" width="9" style="1" customWidth="1"/>
    <col min="4101" max="4101" width="1.33203125" style="1" customWidth="1"/>
    <col min="4102" max="4102" width="12.6640625" style="1" customWidth="1"/>
    <col min="4103" max="4103" width="11.5546875" style="1" customWidth="1"/>
    <col min="4104" max="4351" width="9.109375" style="1" customWidth="1"/>
    <col min="4352" max="4352" width="1.5546875" style="1" customWidth="1"/>
    <col min="4353" max="4353" width="5.109375" style="1" customWidth="1"/>
    <col min="4354" max="4354" width="31.109375" style="1" customWidth="1"/>
    <col min="4355" max="4355" width="17" style="1" customWidth="1"/>
    <col min="4356" max="4356" width="9" style="1" customWidth="1"/>
    <col min="4357" max="4357" width="1.33203125" style="1" customWidth="1"/>
    <col min="4358" max="4358" width="12.6640625" style="1" customWidth="1"/>
    <col min="4359" max="4359" width="11.5546875" style="1" customWidth="1"/>
    <col min="4360" max="4607" width="9.109375" style="1" customWidth="1"/>
    <col min="4608" max="4608" width="1.5546875" style="1" customWidth="1"/>
    <col min="4609" max="4609" width="5.109375" style="1" customWidth="1"/>
    <col min="4610" max="4610" width="31.109375" style="1" customWidth="1"/>
    <col min="4611" max="4611" width="17" style="1" customWidth="1"/>
    <col min="4612" max="4612" width="9" style="1" customWidth="1"/>
    <col min="4613" max="4613" width="1.33203125" style="1" customWidth="1"/>
    <col min="4614" max="4614" width="12.6640625" style="1" customWidth="1"/>
    <col min="4615" max="4615" width="11.5546875" style="1" customWidth="1"/>
    <col min="4616" max="4863" width="9.109375" style="1" customWidth="1"/>
    <col min="4864" max="4864" width="1.5546875" style="1" customWidth="1"/>
    <col min="4865" max="4865" width="5.109375" style="1" customWidth="1"/>
    <col min="4866" max="4866" width="31.109375" style="1" customWidth="1"/>
    <col min="4867" max="4867" width="17" style="1" customWidth="1"/>
    <col min="4868" max="4868" width="9" style="1" customWidth="1"/>
    <col min="4869" max="4869" width="1.33203125" style="1" customWidth="1"/>
    <col min="4870" max="4870" width="12.6640625" style="1" customWidth="1"/>
    <col min="4871" max="4871" width="11.5546875" style="1" customWidth="1"/>
    <col min="4872" max="5119" width="9.109375" style="1" customWidth="1"/>
    <col min="5120" max="5120" width="1.5546875" style="1" customWidth="1"/>
    <col min="5121" max="5121" width="5.109375" style="1" customWidth="1"/>
    <col min="5122" max="5122" width="31.109375" style="1" customWidth="1"/>
    <col min="5123" max="5123" width="17" style="1" customWidth="1"/>
    <col min="5124" max="5124" width="9" style="1" customWidth="1"/>
    <col min="5125" max="5125" width="1.33203125" style="1" customWidth="1"/>
    <col min="5126" max="5126" width="12.6640625" style="1" customWidth="1"/>
    <col min="5127" max="5127" width="11.5546875" style="1" customWidth="1"/>
    <col min="5128" max="5375" width="9.109375" style="1" customWidth="1"/>
    <col min="5376" max="5376" width="1.5546875" style="1" customWidth="1"/>
    <col min="5377" max="5377" width="5.109375" style="1" customWidth="1"/>
    <col min="5378" max="5378" width="31.109375" style="1" customWidth="1"/>
    <col min="5379" max="5379" width="17" style="1" customWidth="1"/>
    <col min="5380" max="5380" width="9" style="1" customWidth="1"/>
    <col min="5381" max="5381" width="1.33203125" style="1" customWidth="1"/>
    <col min="5382" max="5382" width="12.6640625" style="1" customWidth="1"/>
    <col min="5383" max="5383" width="11.5546875" style="1" customWidth="1"/>
    <col min="5384" max="5631" width="9.109375" style="1" customWidth="1"/>
    <col min="5632" max="5632" width="1.5546875" style="1" customWidth="1"/>
    <col min="5633" max="5633" width="5.109375" style="1" customWidth="1"/>
    <col min="5634" max="5634" width="31.109375" style="1" customWidth="1"/>
    <col min="5635" max="5635" width="17" style="1" customWidth="1"/>
    <col min="5636" max="5636" width="9" style="1" customWidth="1"/>
    <col min="5637" max="5637" width="1.33203125" style="1" customWidth="1"/>
    <col min="5638" max="5638" width="12.6640625" style="1" customWidth="1"/>
    <col min="5639" max="5639" width="11.5546875" style="1" customWidth="1"/>
    <col min="5640" max="5887" width="9.109375" style="1" customWidth="1"/>
    <col min="5888" max="5888" width="1.5546875" style="1" customWidth="1"/>
    <col min="5889" max="5889" width="5.109375" style="1" customWidth="1"/>
    <col min="5890" max="5890" width="31.109375" style="1" customWidth="1"/>
    <col min="5891" max="5891" width="17" style="1" customWidth="1"/>
    <col min="5892" max="5892" width="9" style="1" customWidth="1"/>
    <col min="5893" max="5893" width="1.33203125" style="1" customWidth="1"/>
    <col min="5894" max="5894" width="12.6640625" style="1" customWidth="1"/>
    <col min="5895" max="5895" width="11.5546875" style="1" customWidth="1"/>
    <col min="5896" max="6143" width="9.109375" style="1" customWidth="1"/>
    <col min="6144" max="6144" width="1.5546875" style="1" customWidth="1"/>
    <col min="6145" max="6145" width="5.109375" style="1" customWidth="1"/>
    <col min="6146" max="6146" width="31.109375" style="1" customWidth="1"/>
    <col min="6147" max="6147" width="17" style="1" customWidth="1"/>
    <col min="6148" max="6148" width="9" style="1" customWidth="1"/>
    <col min="6149" max="6149" width="1.33203125" style="1" customWidth="1"/>
    <col min="6150" max="6150" width="12.6640625" style="1" customWidth="1"/>
    <col min="6151" max="6151" width="11.5546875" style="1" customWidth="1"/>
    <col min="6152" max="6399" width="9.109375" style="1" customWidth="1"/>
    <col min="6400" max="6400" width="1.5546875" style="1" customWidth="1"/>
    <col min="6401" max="6401" width="5.109375" style="1" customWidth="1"/>
    <col min="6402" max="6402" width="31.109375" style="1" customWidth="1"/>
    <col min="6403" max="6403" width="17" style="1" customWidth="1"/>
    <col min="6404" max="6404" width="9" style="1" customWidth="1"/>
    <col min="6405" max="6405" width="1.33203125" style="1" customWidth="1"/>
    <col min="6406" max="6406" width="12.6640625" style="1" customWidth="1"/>
    <col min="6407" max="6407" width="11.5546875" style="1" customWidth="1"/>
    <col min="6408" max="6655" width="9.109375" style="1" customWidth="1"/>
    <col min="6656" max="6656" width="1.5546875" style="1" customWidth="1"/>
    <col min="6657" max="6657" width="5.109375" style="1" customWidth="1"/>
    <col min="6658" max="6658" width="31.109375" style="1" customWidth="1"/>
    <col min="6659" max="6659" width="17" style="1" customWidth="1"/>
    <col min="6660" max="6660" width="9" style="1" customWidth="1"/>
    <col min="6661" max="6661" width="1.33203125" style="1" customWidth="1"/>
    <col min="6662" max="6662" width="12.6640625" style="1" customWidth="1"/>
    <col min="6663" max="6663" width="11.5546875" style="1" customWidth="1"/>
    <col min="6664" max="6911" width="9.109375" style="1" customWidth="1"/>
    <col min="6912" max="6912" width="1.5546875" style="1" customWidth="1"/>
    <col min="6913" max="6913" width="5.109375" style="1" customWidth="1"/>
    <col min="6914" max="6914" width="31.109375" style="1" customWidth="1"/>
    <col min="6915" max="6915" width="17" style="1" customWidth="1"/>
    <col min="6916" max="6916" width="9" style="1" customWidth="1"/>
    <col min="6917" max="6917" width="1.33203125" style="1" customWidth="1"/>
    <col min="6918" max="6918" width="12.6640625" style="1" customWidth="1"/>
    <col min="6919" max="6919" width="11.5546875" style="1" customWidth="1"/>
    <col min="6920" max="7167" width="9.109375" style="1" customWidth="1"/>
    <col min="7168" max="7168" width="1.5546875" style="1" customWidth="1"/>
    <col min="7169" max="7169" width="5.109375" style="1" customWidth="1"/>
    <col min="7170" max="7170" width="31.109375" style="1" customWidth="1"/>
    <col min="7171" max="7171" width="17" style="1" customWidth="1"/>
    <col min="7172" max="7172" width="9" style="1" customWidth="1"/>
    <col min="7173" max="7173" width="1.33203125" style="1" customWidth="1"/>
    <col min="7174" max="7174" width="12.6640625" style="1" customWidth="1"/>
    <col min="7175" max="7175" width="11.5546875" style="1" customWidth="1"/>
    <col min="7176" max="7423" width="9.109375" style="1" customWidth="1"/>
    <col min="7424" max="7424" width="1.5546875" style="1" customWidth="1"/>
    <col min="7425" max="7425" width="5.109375" style="1" customWidth="1"/>
    <col min="7426" max="7426" width="31.109375" style="1" customWidth="1"/>
    <col min="7427" max="7427" width="17" style="1" customWidth="1"/>
    <col min="7428" max="7428" width="9" style="1" customWidth="1"/>
    <col min="7429" max="7429" width="1.33203125" style="1" customWidth="1"/>
    <col min="7430" max="7430" width="12.6640625" style="1" customWidth="1"/>
    <col min="7431" max="7431" width="11.5546875" style="1" customWidth="1"/>
    <col min="7432" max="7679" width="9.109375" style="1" customWidth="1"/>
    <col min="7680" max="7680" width="1.5546875" style="1" customWidth="1"/>
    <col min="7681" max="7681" width="5.109375" style="1" customWidth="1"/>
    <col min="7682" max="7682" width="31.109375" style="1" customWidth="1"/>
    <col min="7683" max="7683" width="17" style="1" customWidth="1"/>
    <col min="7684" max="7684" width="9" style="1" customWidth="1"/>
    <col min="7685" max="7685" width="1.33203125" style="1" customWidth="1"/>
    <col min="7686" max="7686" width="12.6640625" style="1" customWidth="1"/>
    <col min="7687" max="7687" width="11.5546875" style="1" customWidth="1"/>
    <col min="7688" max="7935" width="9.109375" style="1" customWidth="1"/>
    <col min="7936" max="7936" width="1.5546875" style="1" customWidth="1"/>
    <col min="7937" max="7937" width="5.109375" style="1" customWidth="1"/>
    <col min="7938" max="7938" width="31.109375" style="1" customWidth="1"/>
    <col min="7939" max="7939" width="17" style="1" customWidth="1"/>
    <col min="7940" max="7940" width="9" style="1" customWidth="1"/>
    <col min="7941" max="7941" width="1.33203125" style="1" customWidth="1"/>
    <col min="7942" max="7942" width="12.6640625" style="1" customWidth="1"/>
    <col min="7943" max="7943" width="11.5546875" style="1" customWidth="1"/>
    <col min="7944" max="8191" width="9.109375" style="1" customWidth="1"/>
    <col min="8192" max="8192" width="1.5546875" style="1" customWidth="1"/>
    <col min="8193" max="8193" width="5.109375" style="1" customWidth="1"/>
    <col min="8194" max="8194" width="31.109375" style="1" customWidth="1"/>
    <col min="8195" max="8195" width="17" style="1" customWidth="1"/>
    <col min="8196" max="8196" width="9" style="1" customWidth="1"/>
    <col min="8197" max="8197" width="1.33203125" style="1" customWidth="1"/>
    <col min="8198" max="8198" width="12.6640625" style="1" customWidth="1"/>
    <col min="8199" max="8199" width="11.5546875" style="1" customWidth="1"/>
    <col min="8200" max="8447" width="9.109375" style="1" customWidth="1"/>
    <col min="8448" max="8448" width="1.5546875" style="1" customWidth="1"/>
    <col min="8449" max="8449" width="5.109375" style="1" customWidth="1"/>
    <col min="8450" max="8450" width="31.109375" style="1" customWidth="1"/>
    <col min="8451" max="8451" width="17" style="1" customWidth="1"/>
    <col min="8452" max="8452" width="9" style="1" customWidth="1"/>
    <col min="8453" max="8453" width="1.33203125" style="1" customWidth="1"/>
    <col min="8454" max="8454" width="12.6640625" style="1" customWidth="1"/>
    <col min="8455" max="8455" width="11.5546875" style="1" customWidth="1"/>
    <col min="8456" max="8703" width="9.109375" style="1" customWidth="1"/>
    <col min="8704" max="8704" width="1.5546875" style="1" customWidth="1"/>
    <col min="8705" max="8705" width="5.109375" style="1" customWidth="1"/>
    <col min="8706" max="8706" width="31.109375" style="1" customWidth="1"/>
    <col min="8707" max="8707" width="17" style="1" customWidth="1"/>
    <col min="8708" max="8708" width="9" style="1" customWidth="1"/>
    <col min="8709" max="8709" width="1.33203125" style="1" customWidth="1"/>
    <col min="8710" max="8710" width="12.6640625" style="1" customWidth="1"/>
    <col min="8711" max="8711" width="11.5546875" style="1" customWidth="1"/>
    <col min="8712" max="8959" width="9.109375" style="1" customWidth="1"/>
    <col min="8960" max="8960" width="1.5546875" style="1" customWidth="1"/>
    <col min="8961" max="8961" width="5.109375" style="1" customWidth="1"/>
    <col min="8962" max="8962" width="31.109375" style="1" customWidth="1"/>
    <col min="8963" max="8963" width="17" style="1" customWidth="1"/>
    <col min="8964" max="8964" width="9" style="1" customWidth="1"/>
    <col min="8965" max="8965" width="1.33203125" style="1" customWidth="1"/>
    <col min="8966" max="8966" width="12.6640625" style="1" customWidth="1"/>
    <col min="8967" max="8967" width="11.5546875" style="1" customWidth="1"/>
    <col min="8968" max="9215" width="9.109375" style="1" customWidth="1"/>
    <col min="9216" max="9216" width="1.5546875" style="1" customWidth="1"/>
    <col min="9217" max="9217" width="5.109375" style="1" customWidth="1"/>
    <col min="9218" max="9218" width="31.109375" style="1" customWidth="1"/>
    <col min="9219" max="9219" width="17" style="1" customWidth="1"/>
    <col min="9220" max="9220" width="9" style="1" customWidth="1"/>
    <col min="9221" max="9221" width="1.33203125" style="1" customWidth="1"/>
    <col min="9222" max="9222" width="12.6640625" style="1" customWidth="1"/>
    <col min="9223" max="9223" width="11.5546875" style="1" customWidth="1"/>
    <col min="9224" max="9471" width="9.109375" style="1" customWidth="1"/>
    <col min="9472" max="9472" width="1.5546875" style="1" customWidth="1"/>
    <col min="9473" max="9473" width="5.109375" style="1" customWidth="1"/>
    <col min="9474" max="9474" width="31.109375" style="1" customWidth="1"/>
    <col min="9475" max="9475" width="17" style="1" customWidth="1"/>
    <col min="9476" max="9476" width="9" style="1" customWidth="1"/>
    <col min="9477" max="9477" width="1.33203125" style="1" customWidth="1"/>
    <col min="9478" max="9478" width="12.6640625" style="1" customWidth="1"/>
    <col min="9479" max="9479" width="11.5546875" style="1" customWidth="1"/>
    <col min="9480" max="9727" width="9.109375" style="1" customWidth="1"/>
    <col min="9728" max="9728" width="1.5546875" style="1" customWidth="1"/>
    <col min="9729" max="9729" width="5.109375" style="1" customWidth="1"/>
    <col min="9730" max="9730" width="31.109375" style="1" customWidth="1"/>
    <col min="9731" max="9731" width="17" style="1" customWidth="1"/>
    <col min="9732" max="9732" width="9" style="1" customWidth="1"/>
    <col min="9733" max="9733" width="1.33203125" style="1" customWidth="1"/>
    <col min="9734" max="9734" width="12.6640625" style="1" customWidth="1"/>
    <col min="9735" max="9735" width="11.5546875" style="1" customWidth="1"/>
    <col min="9736" max="9983" width="9.109375" style="1" customWidth="1"/>
    <col min="9984" max="9984" width="1.5546875" style="1" customWidth="1"/>
    <col min="9985" max="9985" width="5.109375" style="1" customWidth="1"/>
    <col min="9986" max="9986" width="31.109375" style="1" customWidth="1"/>
    <col min="9987" max="9987" width="17" style="1" customWidth="1"/>
    <col min="9988" max="9988" width="9" style="1" customWidth="1"/>
    <col min="9989" max="9989" width="1.33203125" style="1" customWidth="1"/>
    <col min="9990" max="9990" width="12.6640625" style="1" customWidth="1"/>
    <col min="9991" max="9991" width="11.5546875" style="1" customWidth="1"/>
    <col min="9992" max="10239" width="9.109375" style="1" customWidth="1"/>
    <col min="10240" max="10240" width="1.5546875" style="1" customWidth="1"/>
    <col min="10241" max="10241" width="5.109375" style="1" customWidth="1"/>
    <col min="10242" max="10242" width="31.109375" style="1" customWidth="1"/>
    <col min="10243" max="10243" width="17" style="1" customWidth="1"/>
    <col min="10244" max="10244" width="9" style="1" customWidth="1"/>
    <col min="10245" max="10245" width="1.33203125" style="1" customWidth="1"/>
    <col min="10246" max="10246" width="12.6640625" style="1" customWidth="1"/>
    <col min="10247" max="10247" width="11.5546875" style="1" customWidth="1"/>
    <col min="10248" max="10495" width="9.109375" style="1" customWidth="1"/>
    <col min="10496" max="10496" width="1.5546875" style="1" customWidth="1"/>
    <col min="10497" max="10497" width="5.109375" style="1" customWidth="1"/>
    <col min="10498" max="10498" width="31.109375" style="1" customWidth="1"/>
    <col min="10499" max="10499" width="17" style="1" customWidth="1"/>
    <col min="10500" max="10500" width="9" style="1" customWidth="1"/>
    <col min="10501" max="10501" width="1.33203125" style="1" customWidth="1"/>
    <col min="10502" max="10502" width="12.6640625" style="1" customWidth="1"/>
    <col min="10503" max="10503" width="11.5546875" style="1" customWidth="1"/>
    <col min="10504" max="10751" width="9.109375" style="1" customWidth="1"/>
    <col min="10752" max="10752" width="1.5546875" style="1" customWidth="1"/>
    <col min="10753" max="10753" width="5.109375" style="1" customWidth="1"/>
    <col min="10754" max="10754" width="31.109375" style="1" customWidth="1"/>
    <col min="10755" max="10755" width="17" style="1" customWidth="1"/>
    <col min="10756" max="10756" width="9" style="1" customWidth="1"/>
    <col min="10757" max="10757" width="1.33203125" style="1" customWidth="1"/>
    <col min="10758" max="10758" width="12.6640625" style="1" customWidth="1"/>
    <col min="10759" max="10759" width="11.5546875" style="1" customWidth="1"/>
    <col min="10760" max="11007" width="9.109375" style="1" customWidth="1"/>
    <col min="11008" max="11008" width="1.5546875" style="1" customWidth="1"/>
    <col min="11009" max="11009" width="5.109375" style="1" customWidth="1"/>
    <col min="11010" max="11010" width="31.109375" style="1" customWidth="1"/>
    <col min="11011" max="11011" width="17" style="1" customWidth="1"/>
    <col min="11012" max="11012" width="9" style="1" customWidth="1"/>
    <col min="11013" max="11013" width="1.33203125" style="1" customWidth="1"/>
    <col min="11014" max="11014" width="12.6640625" style="1" customWidth="1"/>
    <col min="11015" max="11015" width="11.5546875" style="1" customWidth="1"/>
    <col min="11016" max="11263" width="9.109375" style="1" customWidth="1"/>
    <col min="11264" max="11264" width="1.5546875" style="1" customWidth="1"/>
    <col min="11265" max="11265" width="5.109375" style="1" customWidth="1"/>
    <col min="11266" max="11266" width="31.109375" style="1" customWidth="1"/>
    <col min="11267" max="11267" width="17" style="1" customWidth="1"/>
    <col min="11268" max="11268" width="9" style="1" customWidth="1"/>
    <col min="11269" max="11269" width="1.33203125" style="1" customWidth="1"/>
    <col min="11270" max="11270" width="12.6640625" style="1" customWidth="1"/>
    <col min="11271" max="11271" width="11.5546875" style="1" customWidth="1"/>
    <col min="11272" max="11519" width="9.109375" style="1" customWidth="1"/>
    <col min="11520" max="11520" width="1.5546875" style="1" customWidth="1"/>
    <col min="11521" max="11521" width="5.109375" style="1" customWidth="1"/>
    <col min="11522" max="11522" width="31.109375" style="1" customWidth="1"/>
    <col min="11523" max="11523" width="17" style="1" customWidth="1"/>
    <col min="11524" max="11524" width="9" style="1" customWidth="1"/>
    <col min="11525" max="11525" width="1.33203125" style="1" customWidth="1"/>
    <col min="11526" max="11526" width="12.6640625" style="1" customWidth="1"/>
    <col min="11527" max="11527" width="11.5546875" style="1" customWidth="1"/>
    <col min="11528" max="11775" width="9.109375" style="1" customWidth="1"/>
    <col min="11776" max="11776" width="1.5546875" style="1" customWidth="1"/>
    <col min="11777" max="11777" width="5.109375" style="1" customWidth="1"/>
    <col min="11778" max="11778" width="31.109375" style="1" customWidth="1"/>
    <col min="11779" max="11779" width="17" style="1" customWidth="1"/>
    <col min="11780" max="11780" width="9" style="1" customWidth="1"/>
    <col min="11781" max="11781" width="1.33203125" style="1" customWidth="1"/>
    <col min="11782" max="11782" width="12.6640625" style="1" customWidth="1"/>
    <col min="11783" max="11783" width="11.5546875" style="1" customWidth="1"/>
    <col min="11784" max="12031" width="9.109375" style="1" customWidth="1"/>
    <col min="12032" max="12032" width="1.5546875" style="1" customWidth="1"/>
    <col min="12033" max="12033" width="5.109375" style="1" customWidth="1"/>
    <col min="12034" max="12034" width="31.109375" style="1" customWidth="1"/>
    <col min="12035" max="12035" width="17" style="1" customWidth="1"/>
    <col min="12036" max="12036" width="9" style="1" customWidth="1"/>
    <col min="12037" max="12037" width="1.33203125" style="1" customWidth="1"/>
    <col min="12038" max="12038" width="12.6640625" style="1" customWidth="1"/>
    <col min="12039" max="12039" width="11.5546875" style="1" customWidth="1"/>
    <col min="12040" max="12287" width="9.109375" style="1" customWidth="1"/>
    <col min="12288" max="12288" width="1.5546875" style="1" customWidth="1"/>
    <col min="12289" max="12289" width="5.109375" style="1" customWidth="1"/>
    <col min="12290" max="12290" width="31.109375" style="1" customWidth="1"/>
    <col min="12291" max="12291" width="17" style="1" customWidth="1"/>
    <col min="12292" max="12292" width="9" style="1" customWidth="1"/>
    <col min="12293" max="12293" width="1.33203125" style="1" customWidth="1"/>
    <col min="12294" max="12294" width="12.6640625" style="1" customWidth="1"/>
    <col min="12295" max="12295" width="11.5546875" style="1" customWidth="1"/>
    <col min="12296" max="12543" width="9.109375" style="1" customWidth="1"/>
    <col min="12544" max="12544" width="1.5546875" style="1" customWidth="1"/>
    <col min="12545" max="12545" width="5.109375" style="1" customWidth="1"/>
    <col min="12546" max="12546" width="31.109375" style="1" customWidth="1"/>
    <col min="12547" max="12547" width="17" style="1" customWidth="1"/>
    <col min="12548" max="12548" width="9" style="1" customWidth="1"/>
    <col min="12549" max="12549" width="1.33203125" style="1" customWidth="1"/>
    <col min="12550" max="12550" width="12.6640625" style="1" customWidth="1"/>
    <col min="12551" max="12551" width="11.5546875" style="1" customWidth="1"/>
    <col min="12552" max="12799" width="9.109375" style="1" customWidth="1"/>
    <col min="12800" max="12800" width="1.5546875" style="1" customWidth="1"/>
    <col min="12801" max="12801" width="5.109375" style="1" customWidth="1"/>
    <col min="12802" max="12802" width="31.109375" style="1" customWidth="1"/>
    <col min="12803" max="12803" width="17" style="1" customWidth="1"/>
    <col min="12804" max="12804" width="9" style="1" customWidth="1"/>
    <col min="12805" max="12805" width="1.33203125" style="1" customWidth="1"/>
    <col min="12806" max="12806" width="12.6640625" style="1" customWidth="1"/>
    <col min="12807" max="12807" width="11.5546875" style="1" customWidth="1"/>
    <col min="12808" max="13055" width="9.109375" style="1" customWidth="1"/>
    <col min="13056" max="13056" width="1.5546875" style="1" customWidth="1"/>
    <col min="13057" max="13057" width="5.109375" style="1" customWidth="1"/>
    <col min="13058" max="13058" width="31.109375" style="1" customWidth="1"/>
    <col min="13059" max="13059" width="17" style="1" customWidth="1"/>
    <col min="13060" max="13060" width="9" style="1" customWidth="1"/>
    <col min="13061" max="13061" width="1.33203125" style="1" customWidth="1"/>
    <col min="13062" max="13062" width="12.6640625" style="1" customWidth="1"/>
    <col min="13063" max="13063" width="11.5546875" style="1" customWidth="1"/>
    <col min="13064" max="13311" width="9.109375" style="1" customWidth="1"/>
    <col min="13312" max="13312" width="1.5546875" style="1" customWidth="1"/>
    <col min="13313" max="13313" width="5.109375" style="1" customWidth="1"/>
    <col min="13314" max="13314" width="31.109375" style="1" customWidth="1"/>
    <col min="13315" max="13315" width="17" style="1" customWidth="1"/>
    <col min="13316" max="13316" width="9" style="1" customWidth="1"/>
    <col min="13317" max="13317" width="1.33203125" style="1" customWidth="1"/>
    <col min="13318" max="13318" width="12.6640625" style="1" customWidth="1"/>
    <col min="13319" max="13319" width="11.5546875" style="1" customWidth="1"/>
    <col min="13320" max="13567" width="9.109375" style="1" customWidth="1"/>
    <col min="13568" max="13568" width="1.5546875" style="1" customWidth="1"/>
    <col min="13569" max="13569" width="5.109375" style="1" customWidth="1"/>
    <col min="13570" max="13570" width="31.109375" style="1" customWidth="1"/>
    <col min="13571" max="13571" width="17" style="1" customWidth="1"/>
    <col min="13572" max="13572" width="9" style="1" customWidth="1"/>
    <col min="13573" max="13573" width="1.33203125" style="1" customWidth="1"/>
    <col min="13574" max="13574" width="12.6640625" style="1" customWidth="1"/>
    <col min="13575" max="13575" width="11.5546875" style="1" customWidth="1"/>
    <col min="13576" max="13823" width="9.109375" style="1" customWidth="1"/>
    <col min="13824" max="13824" width="1.5546875" style="1" customWidth="1"/>
    <col min="13825" max="13825" width="5.109375" style="1" customWidth="1"/>
    <col min="13826" max="13826" width="31.109375" style="1" customWidth="1"/>
    <col min="13827" max="13827" width="17" style="1" customWidth="1"/>
    <col min="13828" max="13828" width="9" style="1" customWidth="1"/>
    <col min="13829" max="13829" width="1.33203125" style="1" customWidth="1"/>
    <col min="13830" max="13830" width="12.6640625" style="1" customWidth="1"/>
    <col min="13831" max="13831" width="11.5546875" style="1" customWidth="1"/>
    <col min="13832" max="14079" width="9.109375" style="1" customWidth="1"/>
    <col min="14080" max="14080" width="1.5546875" style="1" customWidth="1"/>
    <col min="14081" max="14081" width="5.109375" style="1" customWidth="1"/>
    <col min="14082" max="14082" width="31.109375" style="1" customWidth="1"/>
    <col min="14083" max="14083" width="17" style="1" customWidth="1"/>
    <col min="14084" max="14084" width="9" style="1" customWidth="1"/>
    <col min="14085" max="14085" width="1.33203125" style="1" customWidth="1"/>
    <col min="14086" max="14086" width="12.6640625" style="1" customWidth="1"/>
    <col min="14087" max="14087" width="11.5546875" style="1" customWidth="1"/>
    <col min="14088" max="14335" width="9.109375" style="1" customWidth="1"/>
    <col min="14336" max="14336" width="1.5546875" style="1" customWidth="1"/>
    <col min="14337" max="14337" width="5.109375" style="1" customWidth="1"/>
    <col min="14338" max="14338" width="31.109375" style="1" customWidth="1"/>
    <col min="14339" max="14339" width="17" style="1" customWidth="1"/>
    <col min="14340" max="14340" width="9" style="1" customWidth="1"/>
    <col min="14341" max="14341" width="1.33203125" style="1" customWidth="1"/>
    <col min="14342" max="14342" width="12.6640625" style="1" customWidth="1"/>
    <col min="14343" max="14343" width="11.5546875" style="1" customWidth="1"/>
    <col min="14344" max="14591" width="9.109375" style="1" customWidth="1"/>
    <col min="14592" max="14592" width="1.5546875" style="1" customWidth="1"/>
    <col min="14593" max="14593" width="5.109375" style="1" customWidth="1"/>
    <col min="14594" max="14594" width="31.109375" style="1" customWidth="1"/>
    <col min="14595" max="14595" width="17" style="1" customWidth="1"/>
    <col min="14596" max="14596" width="9" style="1" customWidth="1"/>
    <col min="14597" max="14597" width="1.33203125" style="1" customWidth="1"/>
    <col min="14598" max="14598" width="12.6640625" style="1" customWidth="1"/>
    <col min="14599" max="14599" width="11.5546875" style="1" customWidth="1"/>
    <col min="14600" max="14847" width="9.109375" style="1" customWidth="1"/>
    <col min="14848" max="14848" width="1.5546875" style="1" customWidth="1"/>
    <col min="14849" max="14849" width="5.109375" style="1" customWidth="1"/>
    <col min="14850" max="14850" width="31.109375" style="1" customWidth="1"/>
    <col min="14851" max="14851" width="17" style="1" customWidth="1"/>
    <col min="14852" max="14852" width="9" style="1" customWidth="1"/>
    <col min="14853" max="14853" width="1.33203125" style="1" customWidth="1"/>
    <col min="14854" max="14854" width="12.6640625" style="1" customWidth="1"/>
    <col min="14855" max="14855" width="11.5546875" style="1" customWidth="1"/>
    <col min="14856" max="15103" width="9.109375" style="1" customWidth="1"/>
    <col min="15104" max="15104" width="1.5546875" style="1" customWidth="1"/>
    <col min="15105" max="15105" width="5.109375" style="1" customWidth="1"/>
    <col min="15106" max="15106" width="31.109375" style="1" customWidth="1"/>
    <col min="15107" max="15107" width="17" style="1" customWidth="1"/>
    <col min="15108" max="15108" width="9" style="1" customWidth="1"/>
    <col min="15109" max="15109" width="1.33203125" style="1" customWidth="1"/>
    <col min="15110" max="15110" width="12.6640625" style="1" customWidth="1"/>
    <col min="15111" max="15111" width="11.5546875" style="1" customWidth="1"/>
    <col min="15112" max="15359" width="9.109375" style="1" customWidth="1"/>
    <col min="15360" max="15360" width="1.5546875" style="1" customWidth="1"/>
    <col min="15361" max="15361" width="5.109375" style="1" customWidth="1"/>
    <col min="15362" max="15362" width="31.109375" style="1" customWidth="1"/>
    <col min="15363" max="15363" width="17" style="1" customWidth="1"/>
    <col min="15364" max="15364" width="9" style="1" customWidth="1"/>
    <col min="15365" max="15365" width="1.33203125" style="1" customWidth="1"/>
    <col min="15366" max="15366" width="12.6640625" style="1" customWidth="1"/>
    <col min="15367" max="15367" width="11.5546875" style="1" customWidth="1"/>
    <col min="15368" max="15615" width="9.109375" style="1" customWidth="1"/>
    <col min="15616" max="15616" width="1.5546875" style="1" customWidth="1"/>
    <col min="15617" max="15617" width="5.109375" style="1" customWidth="1"/>
    <col min="15618" max="15618" width="31.109375" style="1" customWidth="1"/>
    <col min="15619" max="15619" width="17" style="1" customWidth="1"/>
    <col min="15620" max="15620" width="9" style="1" customWidth="1"/>
    <col min="15621" max="15621" width="1.33203125" style="1" customWidth="1"/>
    <col min="15622" max="15622" width="12.6640625" style="1" customWidth="1"/>
    <col min="15623" max="15623" width="11.5546875" style="1" customWidth="1"/>
    <col min="15624" max="15871" width="9.109375" style="1" customWidth="1"/>
    <col min="15872" max="15872" width="1.5546875" style="1" customWidth="1"/>
    <col min="15873" max="15873" width="5.109375" style="1" customWidth="1"/>
    <col min="15874" max="15874" width="31.109375" style="1" customWidth="1"/>
    <col min="15875" max="15875" width="17" style="1" customWidth="1"/>
    <col min="15876" max="15876" width="9" style="1" customWidth="1"/>
    <col min="15877" max="15877" width="1.33203125" style="1" customWidth="1"/>
    <col min="15878" max="15878" width="12.6640625" style="1" customWidth="1"/>
    <col min="15879" max="15879" width="11.5546875" style="1" customWidth="1"/>
    <col min="15880" max="16127" width="9.109375" style="1" customWidth="1"/>
    <col min="16128" max="16128" width="1.5546875" style="1" customWidth="1"/>
    <col min="16129" max="16129" width="5.109375" style="1" customWidth="1"/>
    <col min="16130" max="16130" width="31.109375" style="1" customWidth="1"/>
    <col min="16131" max="16131" width="17" style="1" customWidth="1"/>
    <col min="16132" max="16132" width="9" style="1" customWidth="1"/>
    <col min="16133" max="16133" width="1.33203125" style="1" customWidth="1"/>
    <col min="16134" max="16134" width="12.6640625" style="1" customWidth="1"/>
    <col min="16135" max="16135" width="11.5546875" style="1" customWidth="1"/>
    <col min="16136" max="16384" width="9.109375" style="1" customWidth="1"/>
  </cols>
  <sheetData>
    <row r="2" spans="2:7">
      <c r="D2" s="66" t="s">
        <v>0</v>
      </c>
      <c r="E2" s="66"/>
      <c r="F2" s="66"/>
      <c r="G2" s="66"/>
    </row>
    <row r="3" spans="2:7" ht="15.75" customHeight="1">
      <c r="C3" s="67" t="s">
        <v>1</v>
      </c>
      <c r="D3" s="67"/>
      <c r="E3" s="67"/>
      <c r="F3" s="67"/>
      <c r="G3" s="67"/>
    </row>
    <row r="4" spans="2:7" ht="75" customHeight="1">
      <c r="B4" s="20" t="s">
        <v>2</v>
      </c>
      <c r="C4" s="19" t="s">
        <v>3</v>
      </c>
      <c r="D4" s="20" t="s">
        <v>4</v>
      </c>
      <c r="E4" s="20" t="s">
        <v>5</v>
      </c>
      <c r="F4" s="20" t="s">
        <v>6</v>
      </c>
      <c r="G4" s="20" t="s">
        <v>7</v>
      </c>
    </row>
    <row r="5" spans="2:7">
      <c r="B5" s="68">
        <v>1</v>
      </c>
      <c r="C5" s="69" t="s">
        <v>862</v>
      </c>
      <c r="D5" s="24" t="s">
        <v>8</v>
      </c>
      <c r="E5" s="70" t="s">
        <v>9</v>
      </c>
      <c r="F5" s="25">
        <v>68663</v>
      </c>
      <c r="G5" s="26">
        <v>35909</v>
      </c>
    </row>
    <row r="6" spans="2:7">
      <c r="B6" s="68"/>
      <c r="C6" s="69"/>
      <c r="D6" s="24" t="s">
        <v>863</v>
      </c>
      <c r="E6" s="70"/>
      <c r="F6" s="27">
        <v>720</v>
      </c>
      <c r="G6" s="26">
        <v>720</v>
      </c>
    </row>
    <row r="7" spans="2:7" ht="15" customHeight="1">
      <c r="B7" s="68">
        <v>2</v>
      </c>
      <c r="C7" s="69" t="s">
        <v>10</v>
      </c>
      <c r="D7" s="24" t="s">
        <v>11</v>
      </c>
      <c r="E7" s="70"/>
      <c r="F7" s="27">
        <v>342</v>
      </c>
      <c r="G7" s="26">
        <v>342</v>
      </c>
    </row>
    <row r="8" spans="2:7">
      <c r="B8" s="68"/>
      <c r="C8" s="69"/>
      <c r="D8" s="24" t="s">
        <v>12</v>
      </c>
      <c r="E8" s="70"/>
      <c r="F8" s="27">
        <v>2708</v>
      </c>
      <c r="G8" s="26">
        <v>2708</v>
      </c>
    </row>
    <row r="9" spans="2:7">
      <c r="B9" s="68"/>
      <c r="C9" s="69"/>
      <c r="D9" s="24" t="s">
        <v>13</v>
      </c>
      <c r="E9" s="70"/>
      <c r="F9" s="25">
        <v>1695</v>
      </c>
      <c r="G9" s="26">
        <v>1695</v>
      </c>
    </row>
    <row r="10" spans="2:7">
      <c r="B10" s="68"/>
      <c r="C10" s="69"/>
      <c r="D10" s="24" t="s">
        <v>14</v>
      </c>
      <c r="E10" s="70"/>
      <c r="F10" s="25">
        <v>1610</v>
      </c>
      <c r="G10" s="26">
        <v>1610</v>
      </c>
    </row>
    <row r="11" spans="2:7">
      <c r="B11" s="68"/>
      <c r="C11" s="69"/>
      <c r="D11" s="24" t="s">
        <v>15</v>
      </c>
      <c r="E11" s="70"/>
      <c r="F11" s="27">
        <v>937</v>
      </c>
      <c r="G11" s="26">
        <v>937</v>
      </c>
    </row>
    <row r="12" spans="2:7">
      <c r="B12" s="68"/>
      <c r="C12" s="69"/>
      <c r="D12" s="24" t="s">
        <v>16</v>
      </c>
      <c r="E12" s="70"/>
      <c r="F12" s="27">
        <v>190</v>
      </c>
      <c r="G12" s="26">
        <v>190</v>
      </c>
    </row>
    <row r="13" spans="2:7">
      <c r="B13" s="68"/>
      <c r="C13" s="69"/>
      <c r="D13" s="24" t="s">
        <v>17</v>
      </c>
      <c r="E13" s="70"/>
      <c r="F13" s="27">
        <v>163</v>
      </c>
      <c r="G13" s="26">
        <v>163</v>
      </c>
    </row>
    <row r="14" spans="2:7" ht="36" customHeight="1">
      <c r="B14" s="28">
        <v>3</v>
      </c>
      <c r="C14" s="21" t="s">
        <v>20</v>
      </c>
      <c r="D14" s="29" t="s">
        <v>21</v>
      </c>
      <c r="E14" s="71" t="s">
        <v>22</v>
      </c>
      <c r="F14" s="27">
        <v>5855</v>
      </c>
      <c r="G14" s="26">
        <v>5853</v>
      </c>
    </row>
    <row r="15" spans="2:7" ht="32.25" customHeight="1">
      <c r="B15" s="28">
        <v>4</v>
      </c>
      <c r="C15" s="21" t="s">
        <v>23</v>
      </c>
      <c r="D15" s="29" t="s">
        <v>24</v>
      </c>
      <c r="E15" s="71"/>
      <c r="F15" s="25">
        <v>4740</v>
      </c>
      <c r="G15" s="26">
        <v>4223</v>
      </c>
    </row>
    <row r="16" spans="2:7" ht="72.75" customHeight="1">
      <c r="B16" s="28">
        <v>5</v>
      </c>
      <c r="C16" s="21" t="s">
        <v>25</v>
      </c>
      <c r="D16" s="23" t="s">
        <v>26</v>
      </c>
      <c r="E16" s="71"/>
      <c r="F16" s="27">
        <v>786</v>
      </c>
      <c r="G16" s="26">
        <v>686</v>
      </c>
    </row>
    <row r="17" spans="2:7" ht="72.75" customHeight="1">
      <c r="B17" s="28">
        <v>6</v>
      </c>
      <c r="C17" s="21" t="s">
        <v>27</v>
      </c>
      <c r="D17" s="24" t="s">
        <v>28</v>
      </c>
      <c r="E17" s="71"/>
      <c r="F17" s="25">
        <v>1071360</v>
      </c>
      <c r="G17" s="26">
        <v>1500</v>
      </c>
    </row>
    <row r="18" spans="2:7" ht="72.75" customHeight="1">
      <c r="B18" s="28">
        <v>7</v>
      </c>
      <c r="C18" s="21" t="s">
        <v>29</v>
      </c>
      <c r="D18" s="24" t="s">
        <v>30</v>
      </c>
      <c r="E18" s="71"/>
      <c r="F18" s="27">
        <v>2876</v>
      </c>
      <c r="G18" s="26">
        <v>2829</v>
      </c>
    </row>
    <row r="19" spans="2:7" ht="26.4">
      <c r="B19" s="28">
        <v>8</v>
      </c>
      <c r="C19" s="21" t="s">
        <v>31</v>
      </c>
      <c r="D19" s="24" t="s">
        <v>32</v>
      </c>
      <c r="E19" s="71"/>
      <c r="F19" s="27">
        <v>111</v>
      </c>
      <c r="G19" s="26">
        <v>111</v>
      </c>
    </row>
    <row r="20" spans="2:7">
      <c r="B20" s="68">
        <v>9</v>
      </c>
      <c r="C20" s="69" t="s">
        <v>33</v>
      </c>
      <c r="D20" s="24" t="s">
        <v>858</v>
      </c>
      <c r="E20" s="71"/>
      <c r="F20" s="25">
        <v>58741</v>
      </c>
      <c r="G20" s="26">
        <v>24694</v>
      </c>
    </row>
    <row r="21" spans="2:7">
      <c r="B21" s="68"/>
      <c r="C21" s="69"/>
      <c r="D21" s="24" t="s">
        <v>34</v>
      </c>
      <c r="E21" s="71"/>
      <c r="F21" s="25">
        <v>22679</v>
      </c>
      <c r="G21" s="26">
        <v>12530</v>
      </c>
    </row>
    <row r="22" spans="2:7">
      <c r="B22" s="68"/>
      <c r="C22" s="69"/>
      <c r="D22" s="24" t="s">
        <v>35</v>
      </c>
      <c r="E22" s="71"/>
      <c r="F22" s="25">
        <v>72025</v>
      </c>
      <c r="G22" s="26">
        <v>25862</v>
      </c>
    </row>
    <row r="23" spans="2:7">
      <c r="B23" s="68"/>
      <c r="C23" s="69"/>
      <c r="D23" s="24" t="s">
        <v>36</v>
      </c>
      <c r="E23" s="70" t="s">
        <v>37</v>
      </c>
      <c r="F23" s="25">
        <v>72427</v>
      </c>
      <c r="G23" s="26">
        <v>25246</v>
      </c>
    </row>
    <row r="24" spans="2:7">
      <c r="B24" s="68"/>
      <c r="C24" s="69"/>
      <c r="D24" s="24" t="s">
        <v>38</v>
      </c>
      <c r="E24" s="70"/>
      <c r="F24" s="25">
        <v>25930</v>
      </c>
      <c r="G24" s="26">
        <v>15770</v>
      </c>
    </row>
    <row r="25" spans="2:7" ht="39.6">
      <c r="B25" s="28">
        <v>10</v>
      </c>
      <c r="C25" s="21" t="s">
        <v>39</v>
      </c>
      <c r="D25" s="24" t="s">
        <v>40</v>
      </c>
      <c r="E25" s="63" t="s">
        <v>22</v>
      </c>
      <c r="F25" s="27">
        <v>3992</v>
      </c>
      <c r="G25" s="26">
        <v>3992</v>
      </c>
    </row>
    <row r="26" spans="2:7">
      <c r="B26" s="68">
        <v>11</v>
      </c>
      <c r="C26" s="69" t="s">
        <v>41</v>
      </c>
      <c r="D26" s="24" t="s">
        <v>42</v>
      </c>
      <c r="E26" s="64"/>
      <c r="F26" s="25">
        <v>2817</v>
      </c>
      <c r="G26" s="26">
        <v>2817</v>
      </c>
    </row>
    <row r="27" spans="2:7">
      <c r="B27" s="68"/>
      <c r="C27" s="69"/>
      <c r="D27" s="24" t="s">
        <v>43</v>
      </c>
      <c r="E27" s="64"/>
      <c r="F27" s="25">
        <v>2198</v>
      </c>
      <c r="G27" s="26">
        <v>2198</v>
      </c>
    </row>
    <row r="28" spans="2:7">
      <c r="B28" s="68"/>
      <c r="C28" s="69"/>
      <c r="D28" s="24" t="s">
        <v>44</v>
      </c>
      <c r="E28" s="64"/>
      <c r="F28" s="25">
        <v>1361</v>
      </c>
      <c r="G28" s="26">
        <v>1361</v>
      </c>
    </row>
    <row r="29" spans="2:7" ht="26.25" customHeight="1">
      <c r="B29" s="68">
        <v>12</v>
      </c>
      <c r="C29" s="69" t="s">
        <v>45</v>
      </c>
      <c r="D29" s="24" t="s">
        <v>46</v>
      </c>
      <c r="E29" s="64"/>
      <c r="F29" s="27">
        <v>124</v>
      </c>
      <c r="G29" s="26">
        <v>124</v>
      </c>
    </row>
    <row r="30" spans="2:7" ht="26.25" customHeight="1">
      <c r="B30" s="68"/>
      <c r="C30" s="69"/>
      <c r="D30" s="24" t="s">
        <v>47</v>
      </c>
      <c r="E30" s="64"/>
      <c r="F30" s="25">
        <v>2449</v>
      </c>
      <c r="G30" s="72">
        <v>1319</v>
      </c>
    </row>
    <row r="31" spans="2:7" ht="47.25" customHeight="1">
      <c r="B31" s="68"/>
      <c r="C31" s="69"/>
      <c r="D31" s="24" t="s">
        <v>48</v>
      </c>
      <c r="E31" s="64"/>
      <c r="F31" s="25">
        <v>787</v>
      </c>
      <c r="G31" s="72"/>
    </row>
    <row r="32" spans="2:7">
      <c r="B32" s="28">
        <v>13</v>
      </c>
      <c r="C32" s="21" t="s">
        <v>49</v>
      </c>
      <c r="D32" s="24" t="s">
        <v>50</v>
      </c>
      <c r="E32" s="64"/>
      <c r="F32" s="27">
        <v>165</v>
      </c>
      <c r="G32" s="26">
        <v>165</v>
      </c>
    </row>
    <row r="33" spans="2:7">
      <c r="B33" s="68">
        <v>14</v>
      </c>
      <c r="C33" s="69" t="s">
        <v>51</v>
      </c>
      <c r="D33" s="24" t="s">
        <v>52</v>
      </c>
      <c r="E33" s="64"/>
      <c r="F33" s="25">
        <v>2542</v>
      </c>
      <c r="G33" s="26">
        <v>2275</v>
      </c>
    </row>
    <row r="34" spans="2:7">
      <c r="B34" s="68"/>
      <c r="C34" s="69"/>
      <c r="D34" s="24" t="s">
        <v>53</v>
      </c>
      <c r="E34" s="64"/>
      <c r="F34" s="25">
        <v>5137</v>
      </c>
      <c r="G34" s="26">
        <v>5115</v>
      </c>
    </row>
    <row r="35" spans="2:7">
      <c r="B35" s="68"/>
      <c r="C35" s="69"/>
      <c r="D35" s="24" t="s">
        <v>54</v>
      </c>
      <c r="E35" s="64"/>
      <c r="F35" s="30">
        <v>30934</v>
      </c>
      <c r="G35" s="26">
        <v>30884</v>
      </c>
    </row>
    <row r="36" spans="2:7">
      <c r="B36" s="28">
        <v>15</v>
      </c>
      <c r="C36" s="21" t="s">
        <v>55</v>
      </c>
      <c r="D36" s="24" t="s">
        <v>56</v>
      </c>
      <c r="E36" s="65"/>
      <c r="F36" s="27">
        <v>653</v>
      </c>
      <c r="G36" s="26">
        <v>653</v>
      </c>
    </row>
    <row r="37" spans="2:7">
      <c r="B37" s="68">
        <v>16</v>
      </c>
      <c r="C37" s="69" t="s">
        <v>57</v>
      </c>
      <c r="D37" s="24" t="s">
        <v>58</v>
      </c>
      <c r="E37" s="70" t="s">
        <v>37</v>
      </c>
      <c r="F37" s="25">
        <v>4510</v>
      </c>
      <c r="G37" s="26">
        <v>4510</v>
      </c>
    </row>
    <row r="38" spans="2:7">
      <c r="B38" s="68"/>
      <c r="C38" s="69"/>
      <c r="D38" s="24" t="s">
        <v>59</v>
      </c>
      <c r="E38" s="70"/>
      <c r="F38" s="25">
        <v>5746</v>
      </c>
      <c r="G38" s="26">
        <v>5679</v>
      </c>
    </row>
    <row r="39" spans="2:7">
      <c r="B39" s="28">
        <v>17</v>
      </c>
      <c r="C39" s="21" t="s">
        <v>60</v>
      </c>
      <c r="D39" s="24" t="s">
        <v>61</v>
      </c>
      <c r="E39" s="70" t="s">
        <v>62</v>
      </c>
      <c r="F39" s="25">
        <v>26544</v>
      </c>
      <c r="G39" s="26">
        <v>13125.12</v>
      </c>
    </row>
    <row r="40" spans="2:7">
      <c r="B40" s="28">
        <v>18</v>
      </c>
      <c r="C40" s="21" t="s">
        <v>63</v>
      </c>
      <c r="D40" s="24" t="s">
        <v>64</v>
      </c>
      <c r="E40" s="70"/>
      <c r="F40" s="27">
        <v>9841</v>
      </c>
      <c r="G40" s="26">
        <v>3419</v>
      </c>
    </row>
    <row r="41" spans="2:7">
      <c r="B41" s="28">
        <v>19</v>
      </c>
      <c r="C41" s="21" t="s">
        <v>65</v>
      </c>
      <c r="D41" s="24" t="s">
        <v>66</v>
      </c>
      <c r="E41" s="70"/>
      <c r="F41" s="27">
        <v>3576</v>
      </c>
      <c r="G41" s="26">
        <v>3576</v>
      </c>
    </row>
    <row r="42" spans="2:7">
      <c r="B42" s="28">
        <v>20</v>
      </c>
      <c r="C42" s="21" t="s">
        <v>67</v>
      </c>
      <c r="D42" s="24" t="s">
        <v>68</v>
      </c>
      <c r="E42" s="70"/>
      <c r="F42" s="25">
        <v>13646</v>
      </c>
      <c r="G42" s="26">
        <v>6276</v>
      </c>
    </row>
    <row r="43" spans="2:7" ht="71.25" customHeight="1">
      <c r="B43" s="28">
        <v>21</v>
      </c>
      <c r="C43" s="21" t="s">
        <v>69</v>
      </c>
      <c r="D43" s="24" t="s">
        <v>70</v>
      </c>
      <c r="E43" s="70"/>
      <c r="F43" s="27">
        <v>7996</v>
      </c>
      <c r="G43" s="26">
        <v>7975</v>
      </c>
    </row>
    <row r="44" spans="2:7" ht="23.25" customHeight="1">
      <c r="B44" s="68">
        <v>22</v>
      </c>
      <c r="C44" s="69" t="s">
        <v>71</v>
      </c>
      <c r="D44" s="24" t="s">
        <v>72</v>
      </c>
      <c r="E44" s="71" t="s">
        <v>268</v>
      </c>
      <c r="F44" s="25">
        <v>1791</v>
      </c>
      <c r="G44" s="26">
        <v>1791</v>
      </c>
    </row>
    <row r="45" spans="2:7" ht="24" customHeight="1">
      <c r="B45" s="68"/>
      <c r="C45" s="69"/>
      <c r="D45" s="24" t="s">
        <v>73</v>
      </c>
      <c r="E45" s="71"/>
      <c r="F45" s="27">
        <v>92</v>
      </c>
      <c r="G45" s="26">
        <v>92</v>
      </c>
    </row>
    <row r="46" spans="2:7" ht="40.5" customHeight="1">
      <c r="B46" s="68"/>
      <c r="C46" s="69"/>
      <c r="D46" s="24" t="s">
        <v>74</v>
      </c>
      <c r="E46" s="71"/>
      <c r="F46" s="25">
        <v>1360</v>
      </c>
      <c r="G46" s="26">
        <v>1360</v>
      </c>
    </row>
    <row r="47" spans="2:7" ht="25.5" customHeight="1">
      <c r="B47" s="28">
        <v>23</v>
      </c>
      <c r="C47" s="21" t="s">
        <v>75</v>
      </c>
      <c r="D47" s="24" t="s">
        <v>76</v>
      </c>
      <c r="E47" s="70" t="s">
        <v>77</v>
      </c>
      <c r="F47" s="27">
        <v>21096</v>
      </c>
      <c r="G47" s="26">
        <v>1462</v>
      </c>
    </row>
    <row r="48" spans="2:7">
      <c r="B48" s="68">
        <v>24</v>
      </c>
      <c r="C48" s="69" t="s">
        <v>78</v>
      </c>
      <c r="D48" s="24" t="s">
        <v>79</v>
      </c>
      <c r="E48" s="70"/>
      <c r="F48" s="27">
        <v>150</v>
      </c>
      <c r="G48" s="26">
        <v>150</v>
      </c>
    </row>
    <row r="49" spans="2:7">
      <c r="B49" s="68"/>
      <c r="C49" s="69"/>
      <c r="D49" s="24" t="s">
        <v>80</v>
      </c>
      <c r="E49" s="70"/>
      <c r="F49" s="27">
        <v>407</v>
      </c>
      <c r="G49" s="26">
        <v>407</v>
      </c>
    </row>
    <row r="50" spans="2:7">
      <c r="B50" s="68"/>
      <c r="C50" s="69"/>
      <c r="D50" s="24" t="s">
        <v>81</v>
      </c>
      <c r="E50" s="70"/>
      <c r="F50" s="27">
        <v>345</v>
      </c>
      <c r="G50" s="26">
        <v>345</v>
      </c>
    </row>
    <row r="51" spans="2:7">
      <c r="B51" s="68"/>
      <c r="C51" s="69"/>
      <c r="D51" s="24" t="s">
        <v>82</v>
      </c>
      <c r="E51" s="70"/>
      <c r="F51" s="27">
        <v>421</v>
      </c>
      <c r="G51" s="26">
        <v>421</v>
      </c>
    </row>
    <row r="52" spans="2:7">
      <c r="B52" s="68"/>
      <c r="C52" s="69"/>
      <c r="D52" s="24" t="s">
        <v>83</v>
      </c>
      <c r="E52" s="70"/>
      <c r="F52" s="27">
        <v>406</v>
      </c>
      <c r="G52" s="26">
        <v>406</v>
      </c>
    </row>
    <row r="53" spans="2:7">
      <c r="B53" s="68"/>
      <c r="C53" s="69"/>
      <c r="D53" s="24" t="s">
        <v>84</v>
      </c>
      <c r="E53" s="70"/>
      <c r="F53" s="27">
        <v>854</v>
      </c>
      <c r="G53" s="26">
        <v>854</v>
      </c>
    </row>
    <row r="54" spans="2:7">
      <c r="B54" s="68"/>
      <c r="C54" s="69"/>
      <c r="D54" s="24" t="s">
        <v>85</v>
      </c>
      <c r="E54" s="70"/>
      <c r="F54" s="27">
        <v>420</v>
      </c>
      <c r="G54" s="26">
        <v>420</v>
      </c>
    </row>
    <row r="55" spans="2:7">
      <c r="B55" s="68"/>
      <c r="C55" s="69"/>
      <c r="D55" s="24" t="s">
        <v>86</v>
      </c>
      <c r="E55" s="70"/>
      <c r="F55" s="27">
        <v>439</v>
      </c>
      <c r="G55" s="26">
        <v>439</v>
      </c>
    </row>
    <row r="56" spans="2:7">
      <c r="B56" s="68"/>
      <c r="C56" s="69"/>
      <c r="D56" s="24" t="s">
        <v>87</v>
      </c>
      <c r="E56" s="70"/>
      <c r="F56" s="27">
        <v>849</v>
      </c>
      <c r="G56" s="26">
        <v>849</v>
      </c>
    </row>
    <row r="57" spans="2:7">
      <c r="B57" s="68"/>
      <c r="C57" s="69"/>
      <c r="D57" s="24" t="s">
        <v>88</v>
      </c>
      <c r="E57" s="70"/>
      <c r="F57" s="27">
        <v>439</v>
      </c>
      <c r="G57" s="26">
        <v>439</v>
      </c>
    </row>
    <row r="58" spans="2:7">
      <c r="B58" s="68"/>
      <c r="C58" s="69"/>
      <c r="D58" s="24" t="s">
        <v>89</v>
      </c>
      <c r="E58" s="70"/>
      <c r="F58" s="27">
        <v>434</v>
      </c>
      <c r="G58" s="26">
        <v>434</v>
      </c>
    </row>
    <row r="59" spans="2:7">
      <c r="B59" s="68"/>
      <c r="C59" s="69"/>
      <c r="D59" s="24" t="s">
        <v>90</v>
      </c>
      <c r="E59" s="70"/>
      <c r="F59" s="27">
        <v>405</v>
      </c>
      <c r="G59" s="26">
        <v>405</v>
      </c>
    </row>
    <row r="60" spans="2:7">
      <c r="B60" s="68"/>
      <c r="C60" s="69"/>
      <c r="D60" s="24" t="s">
        <v>91</v>
      </c>
      <c r="E60" s="70"/>
      <c r="F60" s="27">
        <v>710</v>
      </c>
      <c r="G60" s="26">
        <v>710</v>
      </c>
    </row>
    <row r="61" spans="2:7">
      <c r="B61" s="68"/>
      <c r="C61" s="69"/>
      <c r="D61" s="24" t="s">
        <v>92</v>
      </c>
      <c r="E61" s="70"/>
      <c r="F61" s="27">
        <v>12</v>
      </c>
      <c r="G61" s="26">
        <v>12</v>
      </c>
    </row>
    <row r="62" spans="2:7">
      <c r="B62" s="68">
        <v>25</v>
      </c>
      <c r="C62" s="69" t="s">
        <v>93</v>
      </c>
      <c r="D62" s="24" t="s">
        <v>94</v>
      </c>
      <c r="E62" s="63" t="s">
        <v>95</v>
      </c>
      <c r="F62" s="27">
        <v>179</v>
      </c>
      <c r="G62" s="26">
        <v>179</v>
      </c>
    </row>
    <row r="63" spans="2:7">
      <c r="B63" s="68"/>
      <c r="C63" s="69"/>
      <c r="D63" s="24" t="s">
        <v>96</v>
      </c>
      <c r="E63" s="64"/>
      <c r="F63" s="25">
        <v>5831</v>
      </c>
      <c r="G63" s="26">
        <v>5831</v>
      </c>
    </row>
    <row r="64" spans="2:7" ht="27" customHeight="1">
      <c r="B64" s="68">
        <v>26</v>
      </c>
      <c r="C64" s="69" t="s">
        <v>97</v>
      </c>
      <c r="D64" s="24" t="s">
        <v>38</v>
      </c>
      <c r="E64" s="64"/>
      <c r="F64" s="25">
        <v>2764</v>
      </c>
      <c r="G64" s="26">
        <v>2764</v>
      </c>
    </row>
    <row r="65" spans="2:7" ht="30" customHeight="1">
      <c r="B65" s="68"/>
      <c r="C65" s="69"/>
      <c r="D65" s="24" t="s">
        <v>58</v>
      </c>
      <c r="E65" s="64"/>
      <c r="F65" s="27">
        <v>939</v>
      </c>
      <c r="G65" s="26">
        <v>937</v>
      </c>
    </row>
    <row r="66" spans="2:7" ht="39.6">
      <c r="B66" s="28">
        <v>27</v>
      </c>
      <c r="C66" s="21" t="s">
        <v>98</v>
      </c>
      <c r="D66" s="24" t="s">
        <v>99</v>
      </c>
      <c r="E66" s="64"/>
      <c r="F66" s="25">
        <v>2810</v>
      </c>
      <c r="G66" s="26">
        <f>2752-56</f>
        <v>2696</v>
      </c>
    </row>
    <row r="67" spans="2:7">
      <c r="B67" s="28">
        <v>28</v>
      </c>
      <c r="C67" s="21" t="s">
        <v>100</v>
      </c>
      <c r="D67" s="24" t="s">
        <v>81</v>
      </c>
      <c r="E67" s="64"/>
      <c r="F67" s="25">
        <v>8072</v>
      </c>
      <c r="G67" s="26">
        <v>7993</v>
      </c>
    </row>
    <row r="68" spans="2:7" ht="23.25" customHeight="1">
      <c r="B68" s="68">
        <v>29</v>
      </c>
      <c r="C68" s="69" t="s">
        <v>101</v>
      </c>
      <c r="D68" s="24" t="s">
        <v>102</v>
      </c>
      <c r="E68" s="64"/>
      <c r="F68" s="25">
        <v>3403</v>
      </c>
      <c r="G68" s="26">
        <v>3403</v>
      </c>
    </row>
    <row r="69" spans="2:7">
      <c r="B69" s="68"/>
      <c r="C69" s="69"/>
      <c r="D69" s="24" t="s">
        <v>103</v>
      </c>
      <c r="E69" s="64"/>
      <c r="F69" s="25">
        <v>54</v>
      </c>
      <c r="G69" s="26">
        <v>54</v>
      </c>
    </row>
    <row r="70" spans="2:7" ht="39.6">
      <c r="B70" s="28">
        <v>30</v>
      </c>
      <c r="C70" s="21" t="s">
        <v>104</v>
      </c>
      <c r="D70" s="24" t="s">
        <v>105</v>
      </c>
      <c r="E70" s="64"/>
      <c r="F70" s="27">
        <v>2587</v>
      </c>
      <c r="G70" s="26">
        <v>2587</v>
      </c>
    </row>
    <row r="71" spans="2:7" ht="42" customHeight="1">
      <c r="B71" s="28">
        <v>31</v>
      </c>
      <c r="C71" s="21" t="s">
        <v>106</v>
      </c>
      <c r="D71" s="24" t="s">
        <v>107</v>
      </c>
      <c r="E71" s="64"/>
      <c r="F71" s="27">
        <v>556</v>
      </c>
      <c r="G71" s="26">
        <v>556</v>
      </c>
    </row>
    <row r="72" spans="2:7">
      <c r="B72" s="68">
        <v>32</v>
      </c>
      <c r="C72" s="69" t="s">
        <v>108</v>
      </c>
      <c r="D72" s="24" t="s">
        <v>109</v>
      </c>
      <c r="E72" s="64"/>
      <c r="F72" s="25">
        <v>17978</v>
      </c>
      <c r="G72" s="26">
        <v>17760</v>
      </c>
    </row>
    <row r="73" spans="2:7">
      <c r="B73" s="68"/>
      <c r="C73" s="69"/>
      <c r="D73" s="24" t="s">
        <v>110</v>
      </c>
      <c r="E73" s="64"/>
      <c r="F73" s="27">
        <v>558</v>
      </c>
      <c r="G73" s="26">
        <v>303</v>
      </c>
    </row>
    <row r="74" spans="2:7">
      <c r="B74" s="28">
        <v>33</v>
      </c>
      <c r="C74" s="21" t="s">
        <v>111</v>
      </c>
      <c r="D74" s="24" t="s">
        <v>112</v>
      </c>
      <c r="E74" s="64"/>
      <c r="F74" s="27">
        <v>15923</v>
      </c>
      <c r="G74" s="26">
        <v>15923</v>
      </c>
    </row>
    <row r="75" spans="2:7">
      <c r="B75" s="68">
        <v>34</v>
      </c>
      <c r="C75" s="69" t="s">
        <v>113</v>
      </c>
      <c r="D75" s="24" t="s">
        <v>114</v>
      </c>
      <c r="E75" s="64"/>
      <c r="F75" s="25">
        <v>1220</v>
      </c>
      <c r="G75" s="26">
        <v>1220</v>
      </c>
    </row>
    <row r="76" spans="2:7">
      <c r="B76" s="68"/>
      <c r="C76" s="69"/>
      <c r="D76" s="24" t="s">
        <v>115</v>
      </c>
      <c r="E76" s="64"/>
      <c r="F76" s="25">
        <v>1344</v>
      </c>
      <c r="G76" s="26">
        <v>1334</v>
      </c>
    </row>
    <row r="77" spans="2:7">
      <c r="B77" s="68"/>
      <c r="C77" s="69"/>
      <c r="D77" s="24" t="s">
        <v>116</v>
      </c>
      <c r="E77" s="64"/>
      <c r="F77" s="25">
        <v>1282</v>
      </c>
      <c r="G77" s="26">
        <v>1282</v>
      </c>
    </row>
    <row r="78" spans="2:7">
      <c r="B78" s="68"/>
      <c r="C78" s="69"/>
      <c r="D78" s="24" t="s">
        <v>117</v>
      </c>
      <c r="E78" s="64"/>
      <c r="F78" s="25">
        <v>1398</v>
      </c>
      <c r="G78" s="26">
        <v>1398</v>
      </c>
    </row>
    <row r="79" spans="2:7">
      <c r="B79" s="28">
        <v>35</v>
      </c>
      <c r="C79" s="21" t="s">
        <v>118</v>
      </c>
      <c r="D79" s="24" t="s">
        <v>119</v>
      </c>
      <c r="E79" s="64"/>
      <c r="F79" s="27">
        <v>4885</v>
      </c>
      <c r="G79" s="26">
        <v>4609</v>
      </c>
    </row>
    <row r="80" spans="2:7">
      <c r="B80" s="68">
        <v>36</v>
      </c>
      <c r="C80" s="69" t="s">
        <v>120</v>
      </c>
      <c r="D80" s="24" t="s">
        <v>121</v>
      </c>
      <c r="E80" s="64"/>
      <c r="F80" s="27">
        <v>60</v>
      </c>
      <c r="G80" s="26">
        <v>60</v>
      </c>
    </row>
    <row r="81" spans="2:7">
      <c r="B81" s="68"/>
      <c r="C81" s="69"/>
      <c r="D81" s="24" t="s">
        <v>122</v>
      </c>
      <c r="E81" s="64"/>
      <c r="F81" s="27">
        <v>492</v>
      </c>
      <c r="G81" s="26">
        <v>492</v>
      </c>
    </row>
    <row r="82" spans="2:7">
      <c r="B82" s="28">
        <v>37</v>
      </c>
      <c r="C82" s="21" t="s">
        <v>123</v>
      </c>
      <c r="D82" s="24" t="s">
        <v>124</v>
      </c>
      <c r="E82" s="64"/>
      <c r="F82" s="25">
        <v>1787</v>
      </c>
      <c r="G82" s="26">
        <v>1787</v>
      </c>
    </row>
    <row r="83" spans="2:7">
      <c r="B83" s="28">
        <v>38</v>
      </c>
      <c r="C83" s="21" t="s">
        <v>125</v>
      </c>
      <c r="D83" s="24" t="s">
        <v>126</v>
      </c>
      <c r="E83" s="64"/>
      <c r="F83" s="25">
        <v>6974</v>
      </c>
      <c r="G83" s="26">
        <v>6974</v>
      </c>
    </row>
    <row r="84" spans="2:7">
      <c r="B84" s="68">
        <v>39</v>
      </c>
      <c r="C84" s="69" t="s">
        <v>127</v>
      </c>
      <c r="D84" s="24" t="s">
        <v>128</v>
      </c>
      <c r="E84" s="64"/>
      <c r="F84" s="25">
        <v>3711</v>
      </c>
      <c r="G84" s="26">
        <v>3711</v>
      </c>
    </row>
    <row r="85" spans="2:7">
      <c r="B85" s="68"/>
      <c r="C85" s="69"/>
      <c r="D85" s="24" t="s">
        <v>129</v>
      </c>
      <c r="E85" s="64"/>
      <c r="F85" s="27">
        <v>27</v>
      </c>
      <c r="G85" s="26">
        <v>27</v>
      </c>
    </row>
    <row r="86" spans="2:7" ht="26.4">
      <c r="B86" s="28">
        <v>40</v>
      </c>
      <c r="C86" s="21" t="s">
        <v>130</v>
      </c>
      <c r="D86" s="24" t="s">
        <v>131</v>
      </c>
      <c r="E86" s="64"/>
      <c r="F86" s="25">
        <v>3413</v>
      </c>
      <c r="G86" s="26">
        <v>3413</v>
      </c>
    </row>
    <row r="87" spans="2:7" ht="26.4">
      <c r="B87" s="28">
        <v>41</v>
      </c>
      <c r="C87" s="21" t="s">
        <v>132</v>
      </c>
      <c r="D87" s="24" t="s">
        <v>133</v>
      </c>
      <c r="E87" s="64"/>
      <c r="F87" s="25">
        <v>66</v>
      </c>
      <c r="G87" s="26">
        <v>66</v>
      </c>
    </row>
    <row r="88" spans="2:7">
      <c r="B88" s="68">
        <v>42</v>
      </c>
      <c r="C88" s="69" t="s">
        <v>134</v>
      </c>
      <c r="D88" s="24" t="s">
        <v>135</v>
      </c>
      <c r="E88" s="64"/>
      <c r="F88" s="25">
        <v>4189</v>
      </c>
      <c r="G88" s="26">
        <v>4189</v>
      </c>
    </row>
    <row r="89" spans="2:7" ht="34.5" customHeight="1">
      <c r="B89" s="68"/>
      <c r="C89" s="69"/>
      <c r="D89" s="24" t="s">
        <v>136</v>
      </c>
      <c r="E89" s="64"/>
      <c r="F89" s="25">
        <v>1869</v>
      </c>
      <c r="G89" s="26">
        <v>1869</v>
      </c>
    </row>
    <row r="90" spans="2:7" ht="44.25" customHeight="1">
      <c r="B90" s="28">
        <v>43</v>
      </c>
      <c r="C90" s="21" t="s">
        <v>137</v>
      </c>
      <c r="D90" s="24" t="s">
        <v>138</v>
      </c>
      <c r="E90" s="64"/>
      <c r="F90" s="27">
        <v>432</v>
      </c>
      <c r="G90" s="26">
        <v>432</v>
      </c>
    </row>
    <row r="91" spans="2:7">
      <c r="B91" s="68">
        <v>44</v>
      </c>
      <c r="C91" s="69" t="s">
        <v>139</v>
      </c>
      <c r="D91" s="24" t="s">
        <v>140</v>
      </c>
      <c r="E91" s="64"/>
      <c r="F91" s="27">
        <v>755</v>
      </c>
      <c r="G91" s="26">
        <v>755</v>
      </c>
    </row>
    <row r="92" spans="2:7">
      <c r="B92" s="68"/>
      <c r="C92" s="69"/>
      <c r="D92" s="24" t="s">
        <v>141</v>
      </c>
      <c r="E92" s="64"/>
      <c r="F92" s="25">
        <v>2601</v>
      </c>
      <c r="G92" s="26">
        <v>2601</v>
      </c>
    </row>
    <row r="93" spans="2:7">
      <c r="B93" s="68"/>
      <c r="C93" s="69"/>
      <c r="D93" s="24" t="s">
        <v>142</v>
      </c>
      <c r="E93" s="64"/>
      <c r="F93" s="27">
        <v>553</v>
      </c>
      <c r="G93" s="26">
        <v>553</v>
      </c>
    </row>
    <row r="94" spans="2:7">
      <c r="B94" s="68"/>
      <c r="C94" s="69"/>
      <c r="D94" s="24" t="s">
        <v>143</v>
      </c>
      <c r="E94" s="64"/>
      <c r="F94" s="27">
        <v>156</v>
      </c>
      <c r="G94" s="26">
        <v>156</v>
      </c>
    </row>
    <row r="95" spans="2:7">
      <c r="B95" s="68"/>
      <c r="C95" s="69"/>
      <c r="D95" s="24" t="s">
        <v>144</v>
      </c>
      <c r="E95" s="64"/>
      <c r="F95" s="27">
        <v>137</v>
      </c>
      <c r="G95" s="26">
        <v>137</v>
      </c>
    </row>
    <row r="96" spans="2:7">
      <c r="B96" s="68"/>
      <c r="C96" s="69"/>
      <c r="D96" s="24" t="s">
        <v>145</v>
      </c>
      <c r="E96" s="64"/>
      <c r="F96" s="27">
        <v>136</v>
      </c>
      <c r="G96" s="26">
        <v>136</v>
      </c>
    </row>
    <row r="97" spans="2:7">
      <c r="B97" s="68"/>
      <c r="C97" s="69"/>
      <c r="D97" s="24" t="s">
        <v>146</v>
      </c>
      <c r="E97" s="64"/>
      <c r="F97" s="27">
        <v>137</v>
      </c>
      <c r="G97" s="26">
        <v>137</v>
      </c>
    </row>
    <row r="98" spans="2:7">
      <c r="B98" s="68"/>
      <c r="C98" s="69"/>
      <c r="D98" s="24" t="s">
        <v>147</v>
      </c>
      <c r="E98" s="64"/>
      <c r="F98" s="27">
        <v>137</v>
      </c>
      <c r="G98" s="26">
        <v>137</v>
      </c>
    </row>
    <row r="99" spans="2:7">
      <c r="B99" s="68"/>
      <c r="C99" s="69"/>
      <c r="D99" s="24" t="s">
        <v>148</v>
      </c>
      <c r="E99" s="64"/>
      <c r="F99" s="27">
        <v>156</v>
      </c>
      <c r="G99" s="26">
        <v>156</v>
      </c>
    </row>
    <row r="100" spans="2:7">
      <c r="B100" s="68"/>
      <c r="C100" s="69"/>
      <c r="D100" s="24" t="s">
        <v>149</v>
      </c>
      <c r="E100" s="64"/>
      <c r="F100" s="27">
        <v>350</v>
      </c>
      <c r="G100" s="26">
        <v>350</v>
      </c>
    </row>
    <row r="101" spans="2:7" ht="24" customHeight="1">
      <c r="B101" s="28">
        <v>45</v>
      </c>
      <c r="C101" s="31" t="s">
        <v>150</v>
      </c>
      <c r="D101" s="24" t="s">
        <v>151</v>
      </c>
      <c r="E101" s="64"/>
      <c r="F101" s="25">
        <v>1041</v>
      </c>
      <c r="G101" s="26">
        <v>1038</v>
      </c>
    </row>
    <row r="102" spans="2:7" ht="21" customHeight="1">
      <c r="B102" s="28">
        <v>46</v>
      </c>
      <c r="C102" s="21" t="s">
        <v>152</v>
      </c>
      <c r="D102" s="24" t="s">
        <v>153</v>
      </c>
      <c r="E102" s="64"/>
      <c r="F102" s="27">
        <v>846</v>
      </c>
      <c r="G102" s="26">
        <v>633</v>
      </c>
    </row>
    <row r="103" spans="2:7" ht="22.5" customHeight="1">
      <c r="B103" s="68">
        <v>47</v>
      </c>
      <c r="C103" s="69" t="s">
        <v>154</v>
      </c>
      <c r="D103" s="24" t="s">
        <v>155</v>
      </c>
      <c r="E103" s="64"/>
      <c r="F103" s="27">
        <v>1072</v>
      </c>
      <c r="G103" s="26">
        <v>1072</v>
      </c>
    </row>
    <row r="104" spans="2:7" ht="30" customHeight="1">
      <c r="B104" s="68"/>
      <c r="C104" s="69"/>
      <c r="D104" s="24" t="s">
        <v>156</v>
      </c>
      <c r="E104" s="64"/>
      <c r="F104" s="25">
        <v>1231</v>
      </c>
      <c r="G104" s="26">
        <v>1231</v>
      </c>
    </row>
    <row r="105" spans="2:7" ht="43.5" customHeight="1">
      <c r="B105" s="28">
        <v>48</v>
      </c>
      <c r="C105" s="21" t="s">
        <v>157</v>
      </c>
      <c r="D105" s="24" t="s">
        <v>158</v>
      </c>
      <c r="E105" s="64"/>
      <c r="F105" s="27">
        <v>264</v>
      </c>
      <c r="G105" s="26">
        <v>264</v>
      </c>
    </row>
    <row r="106" spans="2:7" ht="26.4">
      <c r="B106" s="28">
        <v>49</v>
      </c>
      <c r="C106" s="21" t="s">
        <v>159</v>
      </c>
      <c r="D106" s="24" t="s">
        <v>160</v>
      </c>
      <c r="E106" s="64"/>
      <c r="F106" s="27">
        <v>2407</v>
      </c>
      <c r="G106" s="26">
        <v>1887</v>
      </c>
    </row>
    <row r="107" spans="2:7" ht="39.6">
      <c r="B107" s="28">
        <v>50</v>
      </c>
      <c r="C107" s="21" t="s">
        <v>161</v>
      </c>
      <c r="D107" s="24" t="s">
        <v>162</v>
      </c>
      <c r="E107" s="64"/>
      <c r="F107" s="25">
        <v>10326</v>
      </c>
      <c r="G107" s="26">
        <v>10326</v>
      </c>
    </row>
    <row r="108" spans="2:7" ht="50.25" customHeight="1">
      <c r="B108" s="28">
        <v>51</v>
      </c>
      <c r="C108" s="21" t="s">
        <v>163</v>
      </c>
      <c r="D108" s="24" t="s">
        <v>164</v>
      </c>
      <c r="E108" s="64"/>
      <c r="F108" s="25">
        <v>11237</v>
      </c>
      <c r="G108" s="26">
        <v>11237</v>
      </c>
    </row>
    <row r="109" spans="2:7" ht="39.6">
      <c r="B109" s="28">
        <v>52</v>
      </c>
      <c r="C109" s="21" t="s">
        <v>165</v>
      </c>
      <c r="D109" s="24" t="s">
        <v>166</v>
      </c>
      <c r="E109" s="64"/>
      <c r="F109" s="25">
        <v>3975</v>
      </c>
      <c r="G109" s="26">
        <v>3949.74</v>
      </c>
    </row>
    <row r="110" spans="2:7" ht="52.8">
      <c r="B110" s="28">
        <v>53</v>
      </c>
      <c r="C110" s="21" t="s">
        <v>167</v>
      </c>
      <c r="D110" s="24" t="s">
        <v>168</v>
      </c>
      <c r="E110" s="64"/>
      <c r="F110" s="27">
        <v>10261</v>
      </c>
      <c r="G110" s="26">
        <v>10261</v>
      </c>
    </row>
    <row r="111" spans="2:7" ht="22.5" customHeight="1">
      <c r="B111" s="68">
        <v>54</v>
      </c>
      <c r="C111" s="69" t="s">
        <v>169</v>
      </c>
      <c r="D111" s="24" t="s">
        <v>170</v>
      </c>
      <c r="E111" s="64"/>
      <c r="F111" s="25">
        <v>3907</v>
      </c>
      <c r="G111" s="26">
        <v>3907</v>
      </c>
    </row>
    <row r="112" spans="2:7" ht="21" customHeight="1">
      <c r="B112" s="68"/>
      <c r="C112" s="69"/>
      <c r="D112" s="24" t="s">
        <v>171</v>
      </c>
      <c r="E112" s="64"/>
      <c r="F112" s="27">
        <v>171</v>
      </c>
      <c r="G112" s="26">
        <v>171</v>
      </c>
    </row>
    <row r="113" spans="2:7" ht="28.5" customHeight="1">
      <c r="B113" s="68">
        <v>55</v>
      </c>
      <c r="C113" s="69" t="s">
        <v>172</v>
      </c>
      <c r="D113" s="24" t="s">
        <v>173</v>
      </c>
      <c r="E113" s="64"/>
      <c r="F113" s="27">
        <v>5817</v>
      </c>
      <c r="G113" s="26">
        <v>5807</v>
      </c>
    </row>
    <row r="114" spans="2:7" ht="24.75" customHeight="1">
      <c r="B114" s="68"/>
      <c r="C114" s="69"/>
      <c r="D114" s="24" t="s">
        <v>174</v>
      </c>
      <c r="E114" s="64"/>
      <c r="F114" s="27">
        <v>50</v>
      </c>
      <c r="G114" s="26">
        <v>50</v>
      </c>
    </row>
    <row r="115" spans="2:7" ht="28.5" customHeight="1">
      <c r="B115" s="68"/>
      <c r="C115" s="69"/>
      <c r="D115" s="24" t="s">
        <v>175</v>
      </c>
      <c r="E115" s="64"/>
      <c r="F115" s="27">
        <v>48</v>
      </c>
      <c r="G115" s="26">
        <v>48</v>
      </c>
    </row>
    <row r="116" spans="2:7" ht="52.8">
      <c r="B116" s="28">
        <v>56</v>
      </c>
      <c r="C116" s="21" t="s">
        <v>176</v>
      </c>
      <c r="D116" s="24" t="s">
        <v>177</v>
      </c>
      <c r="E116" s="64"/>
      <c r="F116" s="25">
        <v>3294</v>
      </c>
      <c r="G116" s="26">
        <v>3294</v>
      </c>
    </row>
    <row r="117" spans="2:7" ht="39.6">
      <c r="B117" s="28">
        <v>57</v>
      </c>
      <c r="C117" s="21" t="s">
        <v>178</v>
      </c>
      <c r="D117" s="24" t="s">
        <v>179</v>
      </c>
      <c r="E117" s="64"/>
      <c r="F117" s="25">
        <v>3161</v>
      </c>
      <c r="G117" s="26">
        <v>3137</v>
      </c>
    </row>
    <row r="118" spans="2:7" ht="39.6">
      <c r="B118" s="28">
        <v>58</v>
      </c>
      <c r="C118" s="21" t="s">
        <v>180</v>
      </c>
      <c r="D118" s="24" t="s">
        <v>181</v>
      </c>
      <c r="E118" s="64"/>
      <c r="F118" s="27">
        <v>2416</v>
      </c>
      <c r="G118" s="26">
        <v>2222</v>
      </c>
    </row>
    <row r="119" spans="2:7" ht="26.4">
      <c r="B119" s="28">
        <v>59</v>
      </c>
      <c r="C119" s="21" t="s">
        <v>182</v>
      </c>
      <c r="D119" s="24" t="s">
        <v>183</v>
      </c>
      <c r="E119" s="65"/>
      <c r="F119" s="27">
        <v>10229</v>
      </c>
      <c r="G119" s="26">
        <v>7591</v>
      </c>
    </row>
    <row r="120" spans="2:7" ht="70.5" customHeight="1">
      <c r="B120" s="28">
        <v>61</v>
      </c>
      <c r="C120" s="21" t="s">
        <v>184</v>
      </c>
      <c r="D120" s="24" t="s">
        <v>185</v>
      </c>
      <c r="E120" s="70" t="s">
        <v>186</v>
      </c>
      <c r="F120" s="27">
        <v>8675</v>
      </c>
      <c r="G120" s="26">
        <v>8431</v>
      </c>
    </row>
    <row r="121" spans="2:7" ht="39.6">
      <c r="B121" s="28">
        <v>62</v>
      </c>
      <c r="C121" s="21" t="s">
        <v>187</v>
      </c>
      <c r="D121" s="24" t="s">
        <v>188</v>
      </c>
      <c r="E121" s="70"/>
      <c r="F121" s="27">
        <v>3262</v>
      </c>
      <c r="G121" s="26">
        <v>3262</v>
      </c>
    </row>
    <row r="122" spans="2:7" ht="26.4">
      <c r="B122" s="28">
        <v>63</v>
      </c>
      <c r="C122" s="21" t="s">
        <v>189</v>
      </c>
      <c r="D122" s="24" t="s">
        <v>190</v>
      </c>
      <c r="E122" s="70"/>
      <c r="F122" s="27">
        <v>400</v>
      </c>
      <c r="G122" s="26">
        <v>400</v>
      </c>
    </row>
    <row r="123" spans="2:7" ht="24.75" customHeight="1">
      <c r="B123" s="28">
        <v>64</v>
      </c>
      <c r="C123" s="21" t="s">
        <v>191</v>
      </c>
      <c r="D123" s="24" t="s">
        <v>192</v>
      </c>
      <c r="E123" s="70"/>
      <c r="F123" s="27">
        <v>1709</v>
      </c>
      <c r="G123" s="26">
        <v>1484</v>
      </c>
    </row>
    <row r="124" spans="2:7" ht="22.5" customHeight="1">
      <c r="B124" s="68">
        <v>65</v>
      </c>
      <c r="C124" s="69" t="s">
        <v>193</v>
      </c>
      <c r="D124" s="24" t="s">
        <v>194</v>
      </c>
      <c r="E124" s="70"/>
      <c r="F124" s="27">
        <v>438</v>
      </c>
      <c r="G124" s="72">
        <v>714</v>
      </c>
    </row>
    <row r="125" spans="2:7" ht="22.5" customHeight="1">
      <c r="B125" s="68"/>
      <c r="C125" s="69"/>
      <c r="D125" s="24" t="s">
        <v>195</v>
      </c>
      <c r="E125" s="70"/>
      <c r="F125" s="27">
        <v>526</v>
      </c>
      <c r="G125" s="72"/>
    </row>
    <row r="126" spans="2:7" ht="22.5" customHeight="1">
      <c r="B126" s="68"/>
      <c r="C126" s="69"/>
      <c r="D126" s="24" t="s">
        <v>196</v>
      </c>
      <c r="E126" s="70"/>
      <c r="F126" s="27">
        <v>240</v>
      </c>
      <c r="G126" s="26">
        <v>240</v>
      </c>
    </row>
    <row r="127" spans="2:7" ht="36.75" customHeight="1">
      <c r="B127" s="28">
        <v>66</v>
      </c>
      <c r="C127" s="21" t="s">
        <v>197</v>
      </c>
      <c r="D127" s="24" t="s">
        <v>198</v>
      </c>
      <c r="E127" s="70"/>
      <c r="F127" s="27">
        <v>4061</v>
      </c>
      <c r="G127" s="26">
        <v>4061</v>
      </c>
    </row>
    <row r="128" spans="2:7">
      <c r="B128" s="68">
        <v>67</v>
      </c>
      <c r="C128" s="69" t="s">
        <v>199</v>
      </c>
      <c r="D128" s="24" t="s">
        <v>200</v>
      </c>
      <c r="E128" s="70"/>
      <c r="F128" s="25">
        <v>4256</v>
      </c>
      <c r="G128" s="26">
        <v>232</v>
      </c>
    </row>
    <row r="129" spans="2:8">
      <c r="B129" s="68"/>
      <c r="C129" s="69"/>
      <c r="D129" s="24" t="s">
        <v>201</v>
      </c>
      <c r="E129" s="70"/>
      <c r="F129" s="25">
        <v>12943</v>
      </c>
      <c r="G129" s="26">
        <v>544</v>
      </c>
    </row>
    <row r="130" spans="2:8">
      <c r="B130" s="68"/>
      <c r="C130" s="69"/>
      <c r="D130" s="24" t="s">
        <v>860</v>
      </c>
      <c r="E130" s="70"/>
      <c r="F130" s="25">
        <v>23591</v>
      </c>
      <c r="G130" s="26">
        <v>13423</v>
      </c>
    </row>
    <row r="131" spans="2:8">
      <c r="B131" s="68"/>
      <c r="C131" s="69"/>
      <c r="D131" s="24" t="s">
        <v>203</v>
      </c>
      <c r="E131" s="70"/>
      <c r="F131" s="27">
        <v>312</v>
      </c>
      <c r="G131" s="26">
        <v>312</v>
      </c>
    </row>
    <row r="132" spans="2:8">
      <c r="B132" s="68">
        <v>68</v>
      </c>
      <c r="C132" s="69" t="s">
        <v>204</v>
      </c>
      <c r="D132" s="24" t="s">
        <v>205</v>
      </c>
      <c r="E132" s="70"/>
      <c r="F132" s="27">
        <v>14216</v>
      </c>
      <c r="G132" s="26">
        <v>1822</v>
      </c>
    </row>
    <row r="133" spans="2:8">
      <c r="B133" s="68"/>
      <c r="C133" s="69"/>
      <c r="D133" s="24" t="s">
        <v>206</v>
      </c>
      <c r="E133" s="70"/>
      <c r="F133" s="27">
        <v>554</v>
      </c>
      <c r="G133" s="26">
        <v>81</v>
      </c>
    </row>
    <row r="134" spans="2:8" ht="30.75" customHeight="1">
      <c r="B134" s="68">
        <v>69</v>
      </c>
      <c r="C134" s="69" t="s">
        <v>207</v>
      </c>
      <c r="D134" s="24" t="s">
        <v>208</v>
      </c>
      <c r="E134" s="70"/>
      <c r="F134" s="25">
        <v>9861</v>
      </c>
      <c r="G134" s="26">
        <v>9861</v>
      </c>
    </row>
    <row r="135" spans="2:8">
      <c r="B135" s="68"/>
      <c r="C135" s="69"/>
      <c r="D135" s="24" t="s">
        <v>209</v>
      </c>
      <c r="E135" s="70"/>
      <c r="F135" s="27">
        <v>190</v>
      </c>
      <c r="G135" s="26">
        <v>190</v>
      </c>
    </row>
    <row r="136" spans="2:8" ht="26.4">
      <c r="B136" s="28">
        <v>70</v>
      </c>
      <c r="C136" s="21" t="s">
        <v>210</v>
      </c>
      <c r="D136" s="24" t="s">
        <v>211</v>
      </c>
      <c r="E136" s="70"/>
      <c r="F136" s="25">
        <v>2526</v>
      </c>
      <c r="G136" s="26">
        <v>2465</v>
      </c>
    </row>
    <row r="137" spans="2:8" ht="26.4">
      <c r="B137" s="28">
        <v>71</v>
      </c>
      <c r="C137" s="21" t="s">
        <v>212</v>
      </c>
      <c r="D137" s="24" t="s">
        <v>213</v>
      </c>
      <c r="E137" s="70"/>
      <c r="F137" s="27">
        <v>553</v>
      </c>
      <c r="G137" s="26">
        <v>553</v>
      </c>
    </row>
    <row r="138" spans="2:8">
      <c r="B138" s="68">
        <v>72</v>
      </c>
      <c r="C138" s="69" t="s">
        <v>214</v>
      </c>
      <c r="D138" s="24" t="s">
        <v>215</v>
      </c>
      <c r="E138" s="70" t="s">
        <v>216</v>
      </c>
      <c r="F138" s="25">
        <v>25120</v>
      </c>
      <c r="G138" s="26">
        <f xml:space="preserve"> F138-2437</f>
        <v>22683</v>
      </c>
      <c r="H138" s="3"/>
    </row>
    <row r="139" spans="2:8">
      <c r="B139" s="68"/>
      <c r="C139" s="69"/>
      <c r="D139" s="24" t="s">
        <v>217</v>
      </c>
      <c r="E139" s="70"/>
      <c r="F139" s="25">
        <v>2635</v>
      </c>
      <c r="G139" s="26">
        <v>2635</v>
      </c>
    </row>
    <row r="140" spans="2:8">
      <c r="B140" s="68"/>
      <c r="C140" s="69"/>
      <c r="D140" s="24" t="s">
        <v>218</v>
      </c>
      <c r="E140" s="70"/>
      <c r="F140" s="27">
        <v>748</v>
      </c>
      <c r="G140" s="26">
        <v>748</v>
      </c>
    </row>
    <row r="141" spans="2:8">
      <c r="B141" s="68">
        <v>73</v>
      </c>
      <c r="C141" s="32" t="s">
        <v>219</v>
      </c>
      <c r="D141" s="24" t="s">
        <v>220</v>
      </c>
      <c r="E141" s="70"/>
      <c r="F141" s="27">
        <v>690</v>
      </c>
      <c r="G141" s="26">
        <v>690</v>
      </c>
      <c r="H141" s="3"/>
    </row>
    <row r="142" spans="2:8">
      <c r="B142" s="68"/>
      <c r="C142" s="32" t="s">
        <v>221</v>
      </c>
      <c r="D142" s="24" t="s">
        <v>222</v>
      </c>
      <c r="E142" s="70"/>
      <c r="F142" s="27">
        <v>682</v>
      </c>
      <c r="G142" s="26">
        <v>682</v>
      </c>
      <c r="H142" s="3"/>
    </row>
    <row r="143" spans="2:8">
      <c r="B143" s="68"/>
      <c r="C143" s="32" t="s">
        <v>223</v>
      </c>
      <c r="D143" s="24" t="s">
        <v>224</v>
      </c>
      <c r="E143" s="70"/>
      <c r="F143" s="27">
        <v>1474</v>
      </c>
      <c r="G143" s="26">
        <v>1474</v>
      </c>
    </row>
    <row r="144" spans="2:8" ht="26.4">
      <c r="B144" s="28">
        <v>74</v>
      </c>
      <c r="C144" s="21" t="s">
        <v>225</v>
      </c>
      <c r="D144" s="24" t="s">
        <v>226</v>
      </c>
      <c r="E144" s="22" t="s">
        <v>227</v>
      </c>
      <c r="F144" s="27">
        <v>2630</v>
      </c>
      <c r="G144" s="26">
        <v>2630</v>
      </c>
    </row>
    <row r="145" spans="2:11" ht="41.25" customHeight="1">
      <c r="B145" s="28">
        <v>75</v>
      </c>
      <c r="C145" s="21" t="s">
        <v>230</v>
      </c>
      <c r="D145" s="24" t="s">
        <v>231</v>
      </c>
      <c r="E145" s="70" t="s">
        <v>232</v>
      </c>
      <c r="F145" s="27">
        <v>2858</v>
      </c>
      <c r="G145" s="26">
        <v>152</v>
      </c>
    </row>
    <row r="146" spans="2:11" ht="29.25" customHeight="1">
      <c r="B146" s="28">
        <v>76</v>
      </c>
      <c r="C146" s="21" t="s">
        <v>233</v>
      </c>
      <c r="D146" s="24" t="s">
        <v>234</v>
      </c>
      <c r="E146" s="70"/>
      <c r="F146" s="27">
        <v>20746</v>
      </c>
      <c r="G146" s="26">
        <v>8861</v>
      </c>
    </row>
    <row r="147" spans="2:11">
      <c r="B147" s="73" t="s">
        <v>235</v>
      </c>
      <c r="C147" s="73"/>
      <c r="D147" s="73"/>
      <c r="E147" s="73"/>
      <c r="F147" s="33">
        <f>SUM(F5:F146)</f>
        <v>1887776</v>
      </c>
      <c r="G147" s="33">
        <f>SUM(G5:G146)</f>
        <v>525759.86</v>
      </c>
    </row>
    <row r="148" spans="2:11" ht="22.5" customHeight="1">
      <c r="B148" s="68" t="s">
        <v>236</v>
      </c>
      <c r="C148" s="68"/>
      <c r="D148" s="68"/>
      <c r="E148" s="68"/>
      <c r="F148" s="28"/>
      <c r="G148" s="34">
        <v>19240</v>
      </c>
      <c r="H148" s="5"/>
    </row>
    <row r="149" spans="2:11">
      <c r="B149" s="73" t="s">
        <v>237</v>
      </c>
      <c r="C149" s="73"/>
      <c r="D149" s="73"/>
      <c r="E149" s="73"/>
      <c r="F149" s="28"/>
      <c r="G149" s="35">
        <f>G147+G148</f>
        <v>544999.86</v>
      </c>
      <c r="I149" s="6"/>
      <c r="J149" s="6"/>
      <c r="K149" s="6"/>
    </row>
    <row r="150" spans="2:11">
      <c r="B150" s="9"/>
      <c r="D150" s="9"/>
      <c r="E150" s="9"/>
      <c r="F150" s="7"/>
      <c r="G150" s="8"/>
      <c r="I150" s="6"/>
      <c r="J150" s="6"/>
      <c r="K150" s="6"/>
    </row>
    <row r="151" spans="2:11">
      <c r="B151" s="74" t="s">
        <v>238</v>
      </c>
      <c r="C151" s="74"/>
      <c r="D151" s="74"/>
      <c r="E151" s="74"/>
      <c r="F151" s="7"/>
      <c r="G151" s="8"/>
      <c r="I151" s="6"/>
      <c r="J151" s="6"/>
      <c r="K151" s="6"/>
    </row>
    <row r="152" spans="2:11">
      <c r="B152" s="9"/>
      <c r="D152" s="9"/>
      <c r="E152" s="9"/>
      <c r="F152" s="7"/>
      <c r="G152" s="8"/>
      <c r="I152" s="6"/>
      <c r="J152" s="6"/>
      <c r="K152" s="6"/>
    </row>
    <row r="153" spans="2:11">
      <c r="B153" s="68" t="s">
        <v>239</v>
      </c>
      <c r="C153" s="68"/>
      <c r="D153" s="68"/>
      <c r="E153" s="68"/>
      <c r="F153" s="7"/>
      <c r="G153" s="8"/>
      <c r="I153" s="6"/>
      <c r="J153" s="6"/>
      <c r="K153" s="6"/>
    </row>
    <row r="154" spans="2:11">
      <c r="B154" s="18" t="s">
        <v>2</v>
      </c>
      <c r="C154" s="16" t="s">
        <v>240</v>
      </c>
      <c r="D154" s="18" t="s">
        <v>4</v>
      </c>
      <c r="E154" s="18" t="s">
        <v>241</v>
      </c>
      <c r="F154" s="7"/>
      <c r="G154" s="8"/>
      <c r="I154" s="6"/>
      <c r="J154" s="6"/>
      <c r="K154" s="6"/>
    </row>
    <row r="155" spans="2:11">
      <c r="B155" s="18" t="s">
        <v>242</v>
      </c>
      <c r="C155" s="16" t="s">
        <v>243</v>
      </c>
      <c r="D155" s="18" t="s">
        <v>244</v>
      </c>
      <c r="E155" s="18" t="s">
        <v>232</v>
      </c>
      <c r="F155" s="7"/>
      <c r="G155" s="8"/>
      <c r="I155" s="6"/>
      <c r="J155" s="6"/>
      <c r="K155" s="6"/>
    </row>
    <row r="156" spans="2:11" ht="26.4">
      <c r="B156" s="18" t="s">
        <v>245</v>
      </c>
      <c r="C156" s="16" t="s">
        <v>246</v>
      </c>
      <c r="D156" s="18" t="s">
        <v>205</v>
      </c>
      <c r="E156" s="18" t="s">
        <v>186</v>
      </c>
      <c r="F156" s="7"/>
      <c r="G156" s="8"/>
      <c r="I156" s="6"/>
      <c r="J156" s="6"/>
      <c r="K156" s="6"/>
    </row>
    <row r="157" spans="2:11" ht="26.4">
      <c r="B157" s="18">
        <v>3</v>
      </c>
      <c r="C157" s="16" t="s">
        <v>247</v>
      </c>
      <c r="D157" s="18" t="s">
        <v>208</v>
      </c>
      <c r="E157" s="18" t="s">
        <v>186</v>
      </c>
      <c r="F157" s="7"/>
      <c r="G157" s="8"/>
      <c r="I157" s="6"/>
      <c r="J157" s="6"/>
      <c r="K157" s="6"/>
    </row>
    <row r="158" spans="2:11">
      <c r="B158" s="18" t="s">
        <v>248</v>
      </c>
      <c r="C158" s="16" t="s">
        <v>249</v>
      </c>
      <c r="D158" s="18" t="s">
        <v>250</v>
      </c>
      <c r="E158" s="18" t="s">
        <v>9</v>
      </c>
      <c r="F158" s="7"/>
      <c r="G158" s="8"/>
      <c r="I158" s="6"/>
      <c r="J158" s="6"/>
      <c r="K158" s="6"/>
    </row>
    <row r="159" spans="2:11">
      <c r="B159" s="18" t="s">
        <v>251</v>
      </c>
      <c r="C159" s="16" t="s">
        <v>252</v>
      </c>
      <c r="D159" s="18" t="s">
        <v>253</v>
      </c>
      <c r="E159" s="18" t="s">
        <v>95</v>
      </c>
      <c r="F159" s="7"/>
      <c r="G159" s="8"/>
      <c r="I159" s="6"/>
      <c r="J159" s="6"/>
      <c r="K159" s="6"/>
    </row>
    <row r="160" spans="2:11">
      <c r="B160" s="18" t="s">
        <v>254</v>
      </c>
      <c r="C160" s="16" t="s">
        <v>255</v>
      </c>
      <c r="D160" s="18" t="s">
        <v>155</v>
      </c>
      <c r="E160" s="18" t="s">
        <v>95</v>
      </c>
      <c r="F160" s="7"/>
      <c r="G160" s="8"/>
      <c r="I160" s="6"/>
      <c r="J160" s="6"/>
      <c r="K160" s="6"/>
    </row>
    <row r="161" spans="2:11" ht="26.4">
      <c r="B161" s="18" t="s">
        <v>256</v>
      </c>
      <c r="C161" s="16" t="s">
        <v>257</v>
      </c>
      <c r="D161" s="18" t="s">
        <v>258</v>
      </c>
      <c r="E161" s="18" t="s">
        <v>77</v>
      </c>
      <c r="F161" s="7"/>
      <c r="G161" s="8"/>
      <c r="I161" s="6"/>
      <c r="J161" s="6"/>
      <c r="K161" s="6"/>
    </row>
    <row r="162" spans="2:11" ht="26.4">
      <c r="B162" s="18" t="s">
        <v>259</v>
      </c>
      <c r="C162" s="16" t="s">
        <v>260</v>
      </c>
      <c r="D162" s="18" t="s">
        <v>261</v>
      </c>
      <c r="E162" s="18" t="s">
        <v>95</v>
      </c>
      <c r="F162" s="7"/>
      <c r="G162" s="8"/>
      <c r="I162" s="6"/>
      <c r="J162" s="6"/>
      <c r="K162" s="6"/>
    </row>
    <row r="163" spans="2:11" ht="39.6">
      <c r="B163" s="18" t="s">
        <v>262</v>
      </c>
      <c r="C163" s="16" t="s">
        <v>263</v>
      </c>
      <c r="D163" s="18" t="s">
        <v>264</v>
      </c>
      <c r="E163" s="18" t="s">
        <v>9</v>
      </c>
      <c r="F163" s="7"/>
      <c r="G163" s="8"/>
      <c r="I163" s="6"/>
      <c r="J163" s="6"/>
      <c r="K163" s="6"/>
    </row>
    <row r="164" spans="2:11">
      <c r="B164" s="18" t="s">
        <v>265</v>
      </c>
      <c r="C164" s="16" t="s">
        <v>266</v>
      </c>
      <c r="D164" s="18" t="s">
        <v>267</v>
      </c>
      <c r="E164" s="18" t="s">
        <v>268</v>
      </c>
      <c r="F164" s="7"/>
      <c r="G164" s="8"/>
      <c r="I164" s="6"/>
      <c r="J164" s="6"/>
      <c r="K164" s="6"/>
    </row>
    <row r="165" spans="2:11" ht="26.4">
      <c r="B165" s="18" t="s">
        <v>269</v>
      </c>
      <c r="C165" s="16" t="s">
        <v>270</v>
      </c>
      <c r="D165" s="18" t="s">
        <v>271</v>
      </c>
      <c r="E165" s="18" t="s">
        <v>95</v>
      </c>
      <c r="F165" s="7"/>
      <c r="G165" s="8"/>
      <c r="I165" s="6"/>
      <c r="J165" s="6"/>
      <c r="K165" s="6"/>
    </row>
    <row r="166" spans="2:11" ht="26.4">
      <c r="B166" s="18" t="s">
        <v>272</v>
      </c>
      <c r="C166" s="16" t="s">
        <v>273</v>
      </c>
      <c r="D166" s="18" t="s">
        <v>274</v>
      </c>
      <c r="E166" s="18" t="s">
        <v>62</v>
      </c>
      <c r="F166" s="7"/>
      <c r="G166" s="8"/>
      <c r="I166" s="6"/>
      <c r="J166" s="6"/>
      <c r="K166" s="6"/>
    </row>
    <row r="167" spans="2:11">
      <c r="B167" s="18" t="s">
        <v>275</v>
      </c>
      <c r="C167" s="16" t="s">
        <v>276</v>
      </c>
      <c r="D167" s="18" t="s">
        <v>277</v>
      </c>
      <c r="E167" s="18" t="s">
        <v>62</v>
      </c>
      <c r="F167" s="7"/>
      <c r="G167" s="8"/>
      <c r="I167" s="6"/>
      <c r="J167" s="6"/>
      <c r="K167" s="6"/>
    </row>
    <row r="168" spans="2:11" ht="39.6">
      <c r="B168" s="18" t="s">
        <v>278</v>
      </c>
      <c r="C168" s="16" t="s">
        <v>279</v>
      </c>
      <c r="D168" s="18" t="s">
        <v>61</v>
      </c>
      <c r="E168" s="18" t="s">
        <v>62</v>
      </c>
      <c r="F168" s="7"/>
      <c r="G168" s="8"/>
      <c r="I168" s="6"/>
      <c r="J168" s="6"/>
      <c r="K168" s="6"/>
    </row>
    <row r="169" spans="2:11">
      <c r="B169" s="18" t="s">
        <v>280</v>
      </c>
      <c r="C169" s="16" t="s">
        <v>281</v>
      </c>
      <c r="D169" s="18" t="s">
        <v>282</v>
      </c>
      <c r="E169" s="18" t="s">
        <v>227</v>
      </c>
      <c r="F169" s="7"/>
      <c r="G169" s="8"/>
      <c r="I169" s="6"/>
      <c r="J169" s="6"/>
      <c r="K169" s="6"/>
    </row>
    <row r="170" spans="2:11" ht="26.4">
      <c r="B170" s="18" t="s">
        <v>283</v>
      </c>
      <c r="C170" s="16" t="s">
        <v>284</v>
      </c>
      <c r="D170" s="18" t="s">
        <v>285</v>
      </c>
      <c r="E170" s="18" t="s">
        <v>77</v>
      </c>
      <c r="F170" s="7"/>
      <c r="G170" s="8"/>
      <c r="I170" s="6"/>
      <c r="J170" s="6"/>
      <c r="K170" s="6"/>
    </row>
    <row r="171" spans="2:11" ht="26.4">
      <c r="B171" s="18" t="s">
        <v>286</v>
      </c>
      <c r="C171" s="16" t="s">
        <v>287</v>
      </c>
      <c r="D171" s="18" t="s">
        <v>288</v>
      </c>
      <c r="E171" s="18" t="s">
        <v>216</v>
      </c>
      <c r="F171" s="7"/>
      <c r="G171" s="8"/>
      <c r="I171" s="6"/>
      <c r="J171" s="6"/>
      <c r="K171" s="6"/>
    </row>
    <row r="172" spans="2:11" ht="26.4">
      <c r="B172" s="18" t="s">
        <v>289</v>
      </c>
      <c r="C172" s="16" t="s">
        <v>290</v>
      </c>
      <c r="D172" s="18" t="s">
        <v>291</v>
      </c>
      <c r="E172" s="18" t="s">
        <v>22</v>
      </c>
      <c r="F172" s="7"/>
      <c r="G172" s="8"/>
      <c r="I172" s="6"/>
      <c r="J172" s="6"/>
      <c r="K172" s="6"/>
    </row>
    <row r="173" spans="2:11">
      <c r="B173" s="18" t="s">
        <v>292</v>
      </c>
      <c r="C173" s="16" t="s">
        <v>293</v>
      </c>
      <c r="D173" s="62" t="s">
        <v>859</v>
      </c>
      <c r="E173" s="62"/>
      <c r="F173" s="7"/>
      <c r="G173" s="8"/>
      <c r="I173" s="6"/>
      <c r="J173" s="6"/>
      <c r="K173" s="6"/>
    </row>
    <row r="174" spans="2:11" ht="26.4">
      <c r="B174" s="18" t="s">
        <v>294</v>
      </c>
      <c r="C174" s="16" t="s">
        <v>295</v>
      </c>
      <c r="D174" s="62"/>
      <c r="E174" s="62"/>
      <c r="F174" s="7"/>
      <c r="G174" s="8"/>
      <c r="I174" s="6"/>
      <c r="J174" s="6"/>
      <c r="K174" s="6"/>
    </row>
    <row r="175" spans="2:11">
      <c r="B175" s="18" t="s">
        <v>296</v>
      </c>
      <c r="C175" s="16" t="s">
        <v>297</v>
      </c>
      <c r="D175" s="62"/>
      <c r="E175" s="62"/>
      <c r="F175" s="7"/>
      <c r="G175" s="8"/>
      <c r="I175" s="6"/>
      <c r="J175" s="6"/>
      <c r="K175" s="6"/>
    </row>
    <row r="176" spans="2:11">
      <c r="B176" s="18" t="s">
        <v>298</v>
      </c>
      <c r="C176" s="16" t="s">
        <v>299</v>
      </c>
      <c r="D176" s="18" t="s">
        <v>300</v>
      </c>
      <c r="E176" s="18" t="s">
        <v>301</v>
      </c>
      <c r="F176" s="7"/>
      <c r="G176" s="8"/>
      <c r="I176" s="6"/>
      <c r="J176" s="6"/>
      <c r="K176" s="6"/>
    </row>
    <row r="177" spans="2:11" ht="26.4">
      <c r="B177" s="18" t="s">
        <v>302</v>
      </c>
      <c r="C177" s="16" t="s">
        <v>303</v>
      </c>
      <c r="D177" s="18" t="s">
        <v>304</v>
      </c>
      <c r="E177" s="18" t="s">
        <v>268</v>
      </c>
      <c r="F177" s="7"/>
      <c r="G177" s="8"/>
      <c r="I177" s="6"/>
      <c r="J177" s="6"/>
      <c r="K177" s="6"/>
    </row>
    <row r="178" spans="2:11">
      <c r="B178" s="18">
        <v>25</v>
      </c>
      <c r="C178" s="16" t="s">
        <v>305</v>
      </c>
      <c r="D178" s="18" t="s">
        <v>306</v>
      </c>
      <c r="E178" s="18" t="s">
        <v>307</v>
      </c>
      <c r="F178" s="7"/>
      <c r="G178" s="8"/>
      <c r="I178" s="6"/>
      <c r="J178" s="6"/>
      <c r="K178" s="6"/>
    </row>
    <row r="179" spans="2:11">
      <c r="B179" s="18">
        <v>26</v>
      </c>
      <c r="C179" s="16" t="s">
        <v>308</v>
      </c>
      <c r="D179" s="18" t="s">
        <v>309</v>
      </c>
      <c r="E179" s="18" t="s">
        <v>310</v>
      </c>
      <c r="F179" s="7"/>
      <c r="G179" s="8"/>
      <c r="I179" s="6"/>
      <c r="J179" s="6"/>
      <c r="K179" s="6"/>
    </row>
    <row r="180" spans="2:11" ht="26.4">
      <c r="B180" s="18">
        <v>27</v>
      </c>
      <c r="C180" s="16" t="s">
        <v>311</v>
      </c>
      <c r="D180" s="18" t="s">
        <v>312</v>
      </c>
      <c r="E180" s="18" t="s">
        <v>313</v>
      </c>
      <c r="F180" s="7"/>
      <c r="G180" s="8"/>
      <c r="I180" s="6"/>
      <c r="J180" s="6"/>
      <c r="K180" s="6"/>
    </row>
    <row r="181" spans="2:11">
      <c r="B181" s="18">
        <v>28</v>
      </c>
      <c r="C181" s="16" t="s">
        <v>314</v>
      </c>
      <c r="D181" s="18" t="s">
        <v>315</v>
      </c>
      <c r="E181" s="18" t="s">
        <v>316</v>
      </c>
      <c r="F181" s="7"/>
      <c r="G181" s="8"/>
      <c r="I181" s="6"/>
      <c r="J181" s="6"/>
      <c r="K181" s="6"/>
    </row>
    <row r="182" spans="2:11">
      <c r="B182" s="18">
        <v>29</v>
      </c>
      <c r="C182" s="16" t="s">
        <v>317</v>
      </c>
      <c r="D182" s="18" t="s">
        <v>318</v>
      </c>
      <c r="E182" s="18" t="s">
        <v>319</v>
      </c>
      <c r="F182" s="7"/>
      <c r="G182" s="8"/>
      <c r="I182" s="6"/>
      <c r="J182" s="6"/>
      <c r="K182" s="6"/>
    </row>
    <row r="183" spans="2:11">
      <c r="B183" s="18">
        <v>30</v>
      </c>
      <c r="C183" s="16" t="s">
        <v>320</v>
      </c>
      <c r="D183" s="18">
        <v>1074</v>
      </c>
      <c r="E183" s="18" t="s">
        <v>319</v>
      </c>
      <c r="F183" s="7"/>
      <c r="G183" s="8"/>
      <c r="I183" s="6"/>
      <c r="J183" s="6"/>
      <c r="K183" s="6"/>
    </row>
    <row r="184" spans="2:11">
      <c r="B184" s="18">
        <v>31</v>
      </c>
      <c r="C184" s="16" t="s">
        <v>321</v>
      </c>
      <c r="D184" s="18" t="s">
        <v>322</v>
      </c>
      <c r="E184" s="18" t="s">
        <v>307</v>
      </c>
      <c r="F184" s="7"/>
      <c r="G184" s="8"/>
      <c r="I184" s="6"/>
      <c r="J184" s="6"/>
      <c r="K184" s="6"/>
    </row>
    <row r="185" spans="2:11" ht="26.4">
      <c r="B185" s="18">
        <v>32</v>
      </c>
      <c r="C185" s="16" t="s">
        <v>323</v>
      </c>
      <c r="D185" s="18" t="s">
        <v>324</v>
      </c>
      <c r="E185" s="18" t="s">
        <v>77</v>
      </c>
      <c r="F185" s="7"/>
      <c r="G185" s="8"/>
      <c r="I185" s="6"/>
      <c r="J185" s="6"/>
      <c r="K185" s="6"/>
    </row>
    <row r="186" spans="2:11">
      <c r="B186" s="18">
        <v>33</v>
      </c>
      <c r="C186" s="16" t="s">
        <v>325</v>
      </c>
      <c r="D186" s="18" t="s">
        <v>326</v>
      </c>
      <c r="E186" s="18" t="s">
        <v>307</v>
      </c>
      <c r="F186" s="7"/>
      <c r="G186" s="8"/>
      <c r="I186" s="6"/>
      <c r="J186" s="6"/>
      <c r="K186" s="6"/>
    </row>
    <row r="187" spans="2:11">
      <c r="B187" s="18">
        <v>34</v>
      </c>
      <c r="C187" s="16" t="s">
        <v>327</v>
      </c>
      <c r="D187" s="18" t="s">
        <v>328</v>
      </c>
      <c r="E187" s="18" t="s">
        <v>268</v>
      </c>
      <c r="F187" s="7"/>
      <c r="G187" s="8"/>
      <c r="I187" s="6"/>
      <c r="J187" s="6"/>
      <c r="K187" s="6"/>
    </row>
    <row r="188" spans="2:11" ht="26.4">
      <c r="B188" s="18">
        <v>35</v>
      </c>
      <c r="C188" s="16" t="s">
        <v>329</v>
      </c>
      <c r="D188" s="18" t="s">
        <v>330</v>
      </c>
      <c r="E188" s="18" t="s">
        <v>77</v>
      </c>
      <c r="F188" s="7"/>
      <c r="G188" s="8"/>
      <c r="I188" s="6"/>
      <c r="J188" s="6"/>
      <c r="K188" s="6"/>
    </row>
    <row r="189" spans="2:11">
      <c r="B189" s="18">
        <v>36</v>
      </c>
      <c r="C189" s="16" t="s">
        <v>331</v>
      </c>
      <c r="D189" s="18" t="s">
        <v>332</v>
      </c>
      <c r="E189" s="18" t="s">
        <v>22</v>
      </c>
      <c r="F189" s="7"/>
      <c r="G189" s="8"/>
      <c r="I189" s="6"/>
      <c r="J189" s="6"/>
      <c r="K189" s="6"/>
    </row>
    <row r="190" spans="2:11">
      <c r="B190" s="18">
        <v>37</v>
      </c>
      <c r="C190" s="16" t="s">
        <v>333</v>
      </c>
      <c r="D190" s="18" t="s">
        <v>334</v>
      </c>
      <c r="E190" s="18" t="s">
        <v>310</v>
      </c>
      <c r="F190" s="7"/>
      <c r="G190" s="8"/>
      <c r="I190" s="6"/>
      <c r="J190" s="6"/>
      <c r="K190" s="6"/>
    </row>
    <row r="191" spans="2:11">
      <c r="B191" s="17">
        <v>38</v>
      </c>
      <c r="C191" s="10" t="s">
        <v>335</v>
      </c>
      <c r="D191" s="17" t="s">
        <v>336</v>
      </c>
      <c r="E191" s="18" t="s">
        <v>310</v>
      </c>
      <c r="F191" s="7"/>
      <c r="G191" s="8"/>
      <c r="I191" s="6"/>
      <c r="J191" s="6"/>
      <c r="K191" s="6"/>
    </row>
    <row r="192" spans="2:11">
      <c r="B192" s="17">
        <v>39</v>
      </c>
      <c r="C192" s="10" t="s">
        <v>337</v>
      </c>
      <c r="D192" s="17" t="s">
        <v>338</v>
      </c>
      <c r="E192" s="18" t="s">
        <v>77</v>
      </c>
      <c r="F192" s="7"/>
      <c r="G192" s="8"/>
      <c r="I192" s="6"/>
      <c r="J192" s="6"/>
      <c r="K192" s="6"/>
    </row>
    <row r="193" spans="2:11">
      <c r="B193" s="17">
        <v>40</v>
      </c>
      <c r="C193" s="10" t="s">
        <v>339</v>
      </c>
      <c r="D193" s="17" t="s">
        <v>340</v>
      </c>
      <c r="E193" s="18" t="s">
        <v>77</v>
      </c>
      <c r="F193" s="7"/>
      <c r="G193" s="8"/>
      <c r="I193" s="6"/>
      <c r="J193" s="6"/>
      <c r="K193" s="6"/>
    </row>
    <row r="194" spans="2:11">
      <c r="B194" s="17">
        <v>41</v>
      </c>
      <c r="C194" s="10" t="s">
        <v>341</v>
      </c>
      <c r="D194" s="17" t="s">
        <v>342</v>
      </c>
      <c r="E194" s="18" t="s">
        <v>77</v>
      </c>
      <c r="F194" s="7"/>
      <c r="G194" s="8"/>
      <c r="I194" s="6"/>
      <c r="J194" s="6"/>
      <c r="K194" s="6"/>
    </row>
    <row r="195" spans="2:11">
      <c r="B195" s="9"/>
      <c r="D195" s="9"/>
      <c r="E195" s="9"/>
      <c r="F195" s="7"/>
      <c r="G195" s="8"/>
      <c r="I195" s="6"/>
      <c r="J195" s="6"/>
      <c r="K195" s="6"/>
    </row>
    <row r="196" spans="2:11">
      <c r="B196" s="9"/>
      <c r="D196" s="9"/>
      <c r="E196" s="9"/>
      <c r="F196" s="7"/>
      <c r="G196" s="8"/>
      <c r="I196" s="6"/>
      <c r="J196" s="6"/>
      <c r="K196" s="6"/>
    </row>
    <row r="197" spans="2:11">
      <c r="B197" s="9"/>
      <c r="D197" s="9"/>
      <c r="E197" s="9"/>
      <c r="F197" s="7"/>
      <c r="G197" s="8"/>
      <c r="I197" s="6"/>
      <c r="J197" s="6"/>
      <c r="K197" s="6"/>
    </row>
    <row r="198" spans="2:11">
      <c r="B198" s="9"/>
      <c r="D198" s="9"/>
      <c r="E198" s="9"/>
      <c r="F198" s="7"/>
      <c r="G198" s="8"/>
      <c r="I198" s="6"/>
      <c r="J198" s="6"/>
      <c r="K198" s="6"/>
    </row>
    <row r="199" spans="2:11">
      <c r="B199" s="9"/>
      <c r="D199" s="9"/>
      <c r="E199" s="9"/>
      <c r="F199" s="7"/>
      <c r="G199" s="8"/>
      <c r="I199" s="6"/>
      <c r="J199" s="6"/>
      <c r="K199" s="6"/>
    </row>
    <row r="200" spans="2:11">
      <c r="B200" s="9"/>
      <c r="D200" s="9"/>
      <c r="E200" s="9"/>
      <c r="F200" s="7"/>
      <c r="G200" s="8"/>
      <c r="I200" s="6"/>
      <c r="J200" s="6"/>
      <c r="K200" s="6"/>
    </row>
    <row r="201" spans="2:11">
      <c r="B201" s="9"/>
      <c r="D201" s="9"/>
      <c r="E201" s="9"/>
      <c r="F201" s="7"/>
      <c r="G201" s="8"/>
      <c r="I201" s="6"/>
      <c r="J201" s="6"/>
      <c r="K201" s="6"/>
    </row>
    <row r="202" spans="2:11">
      <c r="B202" s="9"/>
      <c r="D202" s="9"/>
      <c r="E202" s="9"/>
      <c r="F202" s="7"/>
      <c r="G202" s="8"/>
      <c r="I202" s="6"/>
      <c r="J202" s="6"/>
      <c r="K202" s="6"/>
    </row>
    <row r="203" spans="2:11">
      <c r="B203" s="9"/>
      <c r="D203" s="9"/>
      <c r="E203" s="9"/>
      <c r="F203" s="7"/>
      <c r="G203" s="8"/>
      <c r="I203" s="6"/>
      <c r="J203" s="6"/>
      <c r="K203" s="6"/>
    </row>
    <row r="204" spans="2:11">
      <c r="B204" s="9"/>
      <c r="D204" s="9"/>
      <c r="E204" s="9"/>
      <c r="F204" s="7"/>
      <c r="G204" s="8"/>
      <c r="I204" s="6"/>
      <c r="J204" s="6"/>
      <c r="K204" s="6"/>
    </row>
    <row r="205" spans="2:11">
      <c r="B205" s="9"/>
      <c r="D205" s="9"/>
      <c r="E205" s="9"/>
      <c r="F205" s="7"/>
      <c r="G205" s="8"/>
      <c r="I205" s="6"/>
      <c r="J205" s="6"/>
      <c r="K205" s="6"/>
    </row>
    <row r="206" spans="2:11">
      <c r="B206" s="9"/>
      <c r="D206" s="9"/>
      <c r="E206" s="9"/>
      <c r="F206" s="7"/>
      <c r="G206" s="8"/>
      <c r="I206" s="6"/>
      <c r="J206" s="6"/>
      <c r="K206" s="6"/>
    </row>
    <row r="207" spans="2:11">
      <c r="B207" s="9"/>
      <c r="D207" s="9"/>
      <c r="E207" s="9"/>
      <c r="F207" s="7"/>
      <c r="G207" s="8"/>
      <c r="I207" s="6"/>
      <c r="J207" s="6"/>
      <c r="K207" s="6"/>
    </row>
    <row r="208" spans="2:11">
      <c r="B208" s="9"/>
      <c r="D208" s="9"/>
      <c r="E208" s="9"/>
      <c r="F208" s="7"/>
      <c r="G208" s="8"/>
      <c r="I208" s="6"/>
      <c r="J208" s="6"/>
      <c r="K208" s="6"/>
    </row>
    <row r="209" spans="2:11">
      <c r="B209" s="9"/>
      <c r="D209" s="9"/>
      <c r="E209" s="9"/>
      <c r="F209" s="7"/>
      <c r="G209" s="8"/>
      <c r="I209" s="6"/>
      <c r="J209" s="6"/>
      <c r="K209" s="6"/>
    </row>
  </sheetData>
  <mergeCells count="75">
    <mergeCell ref="B148:E148"/>
    <mergeCell ref="B149:E149"/>
    <mergeCell ref="B151:E151"/>
    <mergeCell ref="B153:E153"/>
    <mergeCell ref="B138:B140"/>
    <mergeCell ref="C138:C140"/>
    <mergeCell ref="E138:E143"/>
    <mergeCell ref="B141:B143"/>
    <mergeCell ref="E145:E146"/>
    <mergeCell ref="B147:E147"/>
    <mergeCell ref="E120:E137"/>
    <mergeCell ref="B124:B126"/>
    <mergeCell ref="C124:C126"/>
    <mergeCell ref="G124:G125"/>
    <mergeCell ref="B128:B131"/>
    <mergeCell ref="C128:C131"/>
    <mergeCell ref="B132:B133"/>
    <mergeCell ref="C132:C133"/>
    <mergeCell ref="B134:B135"/>
    <mergeCell ref="C134:C135"/>
    <mergeCell ref="B113:B115"/>
    <mergeCell ref="C113:C115"/>
    <mergeCell ref="B111:B112"/>
    <mergeCell ref="C111:C112"/>
    <mergeCell ref="B88:B89"/>
    <mergeCell ref="C88:C89"/>
    <mergeCell ref="B91:B100"/>
    <mergeCell ref="C91:C100"/>
    <mergeCell ref="B103:B104"/>
    <mergeCell ref="C103:C104"/>
    <mergeCell ref="B75:B78"/>
    <mergeCell ref="C75:C78"/>
    <mergeCell ref="B80:B81"/>
    <mergeCell ref="C80:C81"/>
    <mergeCell ref="B84:B85"/>
    <mergeCell ref="C84:C85"/>
    <mergeCell ref="B64:B65"/>
    <mergeCell ref="C64:C65"/>
    <mergeCell ref="B68:B69"/>
    <mergeCell ref="C68:C69"/>
    <mergeCell ref="B72:B73"/>
    <mergeCell ref="C72:C73"/>
    <mergeCell ref="E47:E61"/>
    <mergeCell ref="B48:B61"/>
    <mergeCell ref="C48:C61"/>
    <mergeCell ref="B62:B63"/>
    <mergeCell ref="C62:C63"/>
    <mergeCell ref="B37:B38"/>
    <mergeCell ref="C37:C38"/>
    <mergeCell ref="E37:E38"/>
    <mergeCell ref="E39:E43"/>
    <mergeCell ref="B44:B46"/>
    <mergeCell ref="C44:C46"/>
    <mergeCell ref="E44:E46"/>
    <mergeCell ref="C29:C31"/>
    <mergeCell ref="E25:E36"/>
    <mergeCell ref="G30:G31"/>
    <mergeCell ref="B33:B35"/>
    <mergeCell ref="C33:C35"/>
    <mergeCell ref="D173:E175"/>
    <mergeCell ref="E62:E119"/>
    <mergeCell ref="D2:G2"/>
    <mergeCell ref="C3:G3"/>
    <mergeCell ref="B5:B6"/>
    <mergeCell ref="C5:C6"/>
    <mergeCell ref="E5:E13"/>
    <mergeCell ref="B7:B13"/>
    <mergeCell ref="C7:C13"/>
    <mergeCell ref="E14:E22"/>
    <mergeCell ref="B20:B24"/>
    <mergeCell ref="C20:C24"/>
    <mergeCell ref="E23:E24"/>
    <mergeCell ref="B26:B28"/>
    <mergeCell ref="C26:C28"/>
    <mergeCell ref="B29:B31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95"/>
  <sheetViews>
    <sheetView topLeftCell="C1" zoomScaleNormal="100" zoomScaleSheetLayoutView="100" workbookViewId="0">
      <selection activeCell="I8" sqref="I8"/>
    </sheetView>
  </sheetViews>
  <sheetFormatPr defaultRowHeight="13.2"/>
  <cols>
    <col min="1" max="1" width="13.88671875" style="42" customWidth="1"/>
    <col min="2" max="2" width="2.44140625" style="42" hidden="1" customWidth="1"/>
    <col min="3" max="3" width="6.44140625" style="59" customWidth="1"/>
    <col min="4" max="4" width="40.5546875" style="42" customWidth="1"/>
    <col min="5" max="5" width="13.5546875" style="42" customWidth="1"/>
    <col min="6" max="6" width="9.109375" style="59" customWidth="1"/>
    <col min="7" max="7" width="14.6640625" style="42" customWidth="1"/>
    <col min="8" max="8" width="21.33203125" style="42" customWidth="1"/>
    <col min="9" max="9" width="9.33203125" style="42" customWidth="1"/>
    <col min="10" max="255" width="9.109375" style="42" customWidth="1"/>
    <col min="256" max="256" width="13.88671875" style="42" customWidth="1"/>
    <col min="257" max="257" width="0" style="42" hidden="1" customWidth="1"/>
    <col min="258" max="258" width="6.44140625" style="42" customWidth="1"/>
    <col min="259" max="259" width="40.5546875" style="42" customWidth="1"/>
    <col min="260" max="260" width="24.44140625" style="42" customWidth="1"/>
    <col min="261" max="261" width="9.109375" style="42" customWidth="1"/>
    <col min="262" max="262" width="1.44140625" style="42" customWidth="1"/>
    <col min="263" max="263" width="18.109375" style="42" customWidth="1"/>
    <col min="264" max="264" width="21.33203125" style="42" customWidth="1"/>
    <col min="265" max="265" width="9.33203125" style="42" customWidth="1"/>
    <col min="266" max="511" width="9.109375" style="42" customWidth="1"/>
    <col min="512" max="512" width="13.88671875" style="42" customWidth="1"/>
    <col min="513" max="513" width="0" style="42" hidden="1" customWidth="1"/>
    <col min="514" max="514" width="6.44140625" style="42" customWidth="1"/>
    <col min="515" max="515" width="40.5546875" style="42" customWidth="1"/>
    <col min="516" max="516" width="24.44140625" style="42" customWidth="1"/>
    <col min="517" max="517" width="9.109375" style="42" customWidth="1"/>
    <col min="518" max="518" width="1.44140625" style="42" customWidth="1"/>
    <col min="519" max="519" width="18.109375" style="42" customWidth="1"/>
    <col min="520" max="520" width="21.33203125" style="42" customWidth="1"/>
    <col min="521" max="521" width="9.33203125" style="42" customWidth="1"/>
    <col min="522" max="767" width="9.109375" style="42" customWidth="1"/>
    <col min="768" max="768" width="13.88671875" style="42" customWidth="1"/>
    <col min="769" max="769" width="0" style="42" hidden="1" customWidth="1"/>
    <col min="770" max="770" width="6.44140625" style="42" customWidth="1"/>
    <col min="771" max="771" width="40.5546875" style="42" customWidth="1"/>
    <col min="772" max="772" width="24.44140625" style="42" customWidth="1"/>
    <col min="773" max="773" width="9.109375" style="42" customWidth="1"/>
    <col min="774" max="774" width="1.44140625" style="42" customWidth="1"/>
    <col min="775" max="775" width="18.109375" style="42" customWidth="1"/>
    <col min="776" max="776" width="21.33203125" style="42" customWidth="1"/>
    <col min="777" max="777" width="9.33203125" style="42" customWidth="1"/>
    <col min="778" max="1023" width="9.109375" style="42" customWidth="1"/>
    <col min="1024" max="1024" width="13.88671875" style="42" customWidth="1"/>
    <col min="1025" max="1025" width="0" style="42" hidden="1" customWidth="1"/>
    <col min="1026" max="1026" width="6.44140625" style="42" customWidth="1"/>
    <col min="1027" max="1027" width="40.5546875" style="42" customWidth="1"/>
    <col min="1028" max="1028" width="24.44140625" style="42" customWidth="1"/>
    <col min="1029" max="1029" width="9.109375" style="42" customWidth="1"/>
    <col min="1030" max="1030" width="1.44140625" style="42" customWidth="1"/>
    <col min="1031" max="1031" width="18.109375" style="42" customWidth="1"/>
    <col min="1032" max="1032" width="21.33203125" style="42" customWidth="1"/>
    <col min="1033" max="1033" width="9.33203125" style="42" customWidth="1"/>
    <col min="1034" max="1279" width="9.109375" style="42" customWidth="1"/>
    <col min="1280" max="1280" width="13.88671875" style="42" customWidth="1"/>
    <col min="1281" max="1281" width="0" style="42" hidden="1" customWidth="1"/>
    <col min="1282" max="1282" width="6.44140625" style="42" customWidth="1"/>
    <col min="1283" max="1283" width="40.5546875" style="42" customWidth="1"/>
    <col min="1284" max="1284" width="24.44140625" style="42" customWidth="1"/>
    <col min="1285" max="1285" width="9.109375" style="42" customWidth="1"/>
    <col min="1286" max="1286" width="1.44140625" style="42" customWidth="1"/>
    <col min="1287" max="1287" width="18.109375" style="42" customWidth="1"/>
    <col min="1288" max="1288" width="21.33203125" style="42" customWidth="1"/>
    <col min="1289" max="1289" width="9.33203125" style="42" customWidth="1"/>
    <col min="1290" max="1535" width="9.109375" style="42" customWidth="1"/>
    <col min="1536" max="1536" width="13.88671875" style="42" customWidth="1"/>
    <col min="1537" max="1537" width="0" style="42" hidden="1" customWidth="1"/>
    <col min="1538" max="1538" width="6.44140625" style="42" customWidth="1"/>
    <col min="1539" max="1539" width="40.5546875" style="42" customWidth="1"/>
    <col min="1540" max="1540" width="24.44140625" style="42" customWidth="1"/>
    <col min="1541" max="1541" width="9.109375" style="42" customWidth="1"/>
    <col min="1542" max="1542" width="1.44140625" style="42" customWidth="1"/>
    <col min="1543" max="1543" width="18.109375" style="42" customWidth="1"/>
    <col min="1544" max="1544" width="21.33203125" style="42" customWidth="1"/>
    <col min="1545" max="1545" width="9.33203125" style="42" customWidth="1"/>
    <col min="1546" max="1791" width="9.109375" style="42" customWidth="1"/>
    <col min="1792" max="1792" width="13.88671875" style="42" customWidth="1"/>
    <col min="1793" max="1793" width="0" style="42" hidden="1" customWidth="1"/>
    <col min="1794" max="1794" width="6.44140625" style="42" customWidth="1"/>
    <col min="1795" max="1795" width="40.5546875" style="42" customWidth="1"/>
    <col min="1796" max="1796" width="24.44140625" style="42" customWidth="1"/>
    <col min="1797" max="1797" width="9.109375" style="42" customWidth="1"/>
    <col min="1798" max="1798" width="1.44140625" style="42" customWidth="1"/>
    <col min="1799" max="1799" width="18.109375" style="42" customWidth="1"/>
    <col min="1800" max="1800" width="21.33203125" style="42" customWidth="1"/>
    <col min="1801" max="1801" width="9.33203125" style="42" customWidth="1"/>
    <col min="1802" max="2047" width="9.109375" style="42" customWidth="1"/>
    <col min="2048" max="2048" width="13.88671875" style="42" customWidth="1"/>
    <col min="2049" max="2049" width="0" style="42" hidden="1" customWidth="1"/>
    <col min="2050" max="2050" width="6.44140625" style="42" customWidth="1"/>
    <col min="2051" max="2051" width="40.5546875" style="42" customWidth="1"/>
    <col min="2052" max="2052" width="24.44140625" style="42" customWidth="1"/>
    <col min="2053" max="2053" width="9.109375" style="42" customWidth="1"/>
    <col min="2054" max="2054" width="1.44140625" style="42" customWidth="1"/>
    <col min="2055" max="2055" width="18.109375" style="42" customWidth="1"/>
    <col min="2056" max="2056" width="21.33203125" style="42" customWidth="1"/>
    <col min="2057" max="2057" width="9.33203125" style="42" customWidth="1"/>
    <col min="2058" max="2303" width="9.109375" style="42" customWidth="1"/>
    <col min="2304" max="2304" width="13.88671875" style="42" customWidth="1"/>
    <col min="2305" max="2305" width="0" style="42" hidden="1" customWidth="1"/>
    <col min="2306" max="2306" width="6.44140625" style="42" customWidth="1"/>
    <col min="2307" max="2307" width="40.5546875" style="42" customWidth="1"/>
    <col min="2308" max="2308" width="24.44140625" style="42" customWidth="1"/>
    <col min="2309" max="2309" width="9.109375" style="42" customWidth="1"/>
    <col min="2310" max="2310" width="1.44140625" style="42" customWidth="1"/>
    <col min="2311" max="2311" width="18.109375" style="42" customWidth="1"/>
    <col min="2312" max="2312" width="21.33203125" style="42" customWidth="1"/>
    <col min="2313" max="2313" width="9.33203125" style="42" customWidth="1"/>
    <col min="2314" max="2559" width="9.109375" style="42" customWidth="1"/>
    <col min="2560" max="2560" width="13.88671875" style="42" customWidth="1"/>
    <col min="2561" max="2561" width="0" style="42" hidden="1" customWidth="1"/>
    <col min="2562" max="2562" width="6.44140625" style="42" customWidth="1"/>
    <col min="2563" max="2563" width="40.5546875" style="42" customWidth="1"/>
    <col min="2564" max="2564" width="24.44140625" style="42" customWidth="1"/>
    <col min="2565" max="2565" width="9.109375" style="42" customWidth="1"/>
    <col min="2566" max="2566" width="1.44140625" style="42" customWidth="1"/>
    <col min="2567" max="2567" width="18.109375" style="42" customWidth="1"/>
    <col min="2568" max="2568" width="21.33203125" style="42" customWidth="1"/>
    <col min="2569" max="2569" width="9.33203125" style="42" customWidth="1"/>
    <col min="2570" max="2815" width="9.109375" style="42" customWidth="1"/>
    <col min="2816" max="2816" width="13.88671875" style="42" customWidth="1"/>
    <col min="2817" max="2817" width="0" style="42" hidden="1" customWidth="1"/>
    <col min="2818" max="2818" width="6.44140625" style="42" customWidth="1"/>
    <col min="2819" max="2819" width="40.5546875" style="42" customWidth="1"/>
    <col min="2820" max="2820" width="24.44140625" style="42" customWidth="1"/>
    <col min="2821" max="2821" width="9.109375" style="42" customWidth="1"/>
    <col min="2822" max="2822" width="1.44140625" style="42" customWidth="1"/>
    <col min="2823" max="2823" width="18.109375" style="42" customWidth="1"/>
    <col min="2824" max="2824" width="21.33203125" style="42" customWidth="1"/>
    <col min="2825" max="2825" width="9.33203125" style="42" customWidth="1"/>
    <col min="2826" max="3071" width="9.109375" style="42" customWidth="1"/>
    <col min="3072" max="3072" width="13.88671875" style="42" customWidth="1"/>
    <col min="3073" max="3073" width="0" style="42" hidden="1" customWidth="1"/>
    <col min="3074" max="3074" width="6.44140625" style="42" customWidth="1"/>
    <col min="3075" max="3075" width="40.5546875" style="42" customWidth="1"/>
    <col min="3076" max="3076" width="24.44140625" style="42" customWidth="1"/>
    <col min="3077" max="3077" width="9.109375" style="42" customWidth="1"/>
    <col min="3078" max="3078" width="1.44140625" style="42" customWidth="1"/>
    <col min="3079" max="3079" width="18.109375" style="42" customWidth="1"/>
    <col min="3080" max="3080" width="21.33203125" style="42" customWidth="1"/>
    <col min="3081" max="3081" width="9.33203125" style="42" customWidth="1"/>
    <col min="3082" max="3327" width="9.109375" style="42" customWidth="1"/>
    <col min="3328" max="3328" width="13.88671875" style="42" customWidth="1"/>
    <col min="3329" max="3329" width="0" style="42" hidden="1" customWidth="1"/>
    <col min="3330" max="3330" width="6.44140625" style="42" customWidth="1"/>
    <col min="3331" max="3331" width="40.5546875" style="42" customWidth="1"/>
    <col min="3332" max="3332" width="24.44140625" style="42" customWidth="1"/>
    <col min="3333" max="3333" width="9.109375" style="42" customWidth="1"/>
    <col min="3334" max="3334" width="1.44140625" style="42" customWidth="1"/>
    <col min="3335" max="3335" width="18.109375" style="42" customWidth="1"/>
    <col min="3336" max="3336" width="21.33203125" style="42" customWidth="1"/>
    <col min="3337" max="3337" width="9.33203125" style="42" customWidth="1"/>
    <col min="3338" max="3583" width="9.109375" style="42" customWidth="1"/>
    <col min="3584" max="3584" width="13.88671875" style="42" customWidth="1"/>
    <col min="3585" max="3585" width="0" style="42" hidden="1" customWidth="1"/>
    <col min="3586" max="3586" width="6.44140625" style="42" customWidth="1"/>
    <col min="3587" max="3587" width="40.5546875" style="42" customWidth="1"/>
    <col min="3588" max="3588" width="24.44140625" style="42" customWidth="1"/>
    <col min="3589" max="3589" width="9.109375" style="42" customWidth="1"/>
    <col min="3590" max="3590" width="1.44140625" style="42" customWidth="1"/>
    <col min="3591" max="3591" width="18.109375" style="42" customWidth="1"/>
    <col min="3592" max="3592" width="21.33203125" style="42" customWidth="1"/>
    <col min="3593" max="3593" width="9.33203125" style="42" customWidth="1"/>
    <col min="3594" max="3839" width="9.109375" style="42" customWidth="1"/>
    <col min="3840" max="3840" width="13.88671875" style="42" customWidth="1"/>
    <col min="3841" max="3841" width="0" style="42" hidden="1" customWidth="1"/>
    <col min="3842" max="3842" width="6.44140625" style="42" customWidth="1"/>
    <col min="3843" max="3843" width="40.5546875" style="42" customWidth="1"/>
    <col min="3844" max="3844" width="24.44140625" style="42" customWidth="1"/>
    <col min="3845" max="3845" width="9.109375" style="42" customWidth="1"/>
    <col min="3846" max="3846" width="1.44140625" style="42" customWidth="1"/>
    <col min="3847" max="3847" width="18.109375" style="42" customWidth="1"/>
    <col min="3848" max="3848" width="21.33203125" style="42" customWidth="1"/>
    <col min="3849" max="3849" width="9.33203125" style="42" customWidth="1"/>
    <col min="3850" max="4095" width="9.109375" style="42" customWidth="1"/>
    <col min="4096" max="4096" width="13.88671875" style="42" customWidth="1"/>
    <col min="4097" max="4097" width="0" style="42" hidden="1" customWidth="1"/>
    <col min="4098" max="4098" width="6.44140625" style="42" customWidth="1"/>
    <col min="4099" max="4099" width="40.5546875" style="42" customWidth="1"/>
    <col min="4100" max="4100" width="24.44140625" style="42" customWidth="1"/>
    <col min="4101" max="4101" width="9.109375" style="42" customWidth="1"/>
    <col min="4102" max="4102" width="1.44140625" style="42" customWidth="1"/>
    <col min="4103" max="4103" width="18.109375" style="42" customWidth="1"/>
    <col min="4104" max="4104" width="21.33203125" style="42" customWidth="1"/>
    <col min="4105" max="4105" width="9.33203125" style="42" customWidth="1"/>
    <col min="4106" max="4351" width="9.109375" style="42" customWidth="1"/>
    <col min="4352" max="4352" width="13.88671875" style="42" customWidth="1"/>
    <col min="4353" max="4353" width="0" style="42" hidden="1" customWidth="1"/>
    <col min="4354" max="4354" width="6.44140625" style="42" customWidth="1"/>
    <col min="4355" max="4355" width="40.5546875" style="42" customWidth="1"/>
    <col min="4356" max="4356" width="24.44140625" style="42" customWidth="1"/>
    <col min="4357" max="4357" width="9.109375" style="42" customWidth="1"/>
    <col min="4358" max="4358" width="1.44140625" style="42" customWidth="1"/>
    <col min="4359" max="4359" width="18.109375" style="42" customWidth="1"/>
    <col min="4360" max="4360" width="21.33203125" style="42" customWidth="1"/>
    <col min="4361" max="4361" width="9.33203125" style="42" customWidth="1"/>
    <col min="4362" max="4607" width="9.109375" style="42" customWidth="1"/>
    <col min="4608" max="4608" width="13.88671875" style="42" customWidth="1"/>
    <col min="4609" max="4609" width="0" style="42" hidden="1" customWidth="1"/>
    <col min="4610" max="4610" width="6.44140625" style="42" customWidth="1"/>
    <col min="4611" max="4611" width="40.5546875" style="42" customWidth="1"/>
    <col min="4612" max="4612" width="24.44140625" style="42" customWidth="1"/>
    <col min="4613" max="4613" width="9.109375" style="42" customWidth="1"/>
    <col min="4614" max="4614" width="1.44140625" style="42" customWidth="1"/>
    <col min="4615" max="4615" width="18.109375" style="42" customWidth="1"/>
    <col min="4616" max="4616" width="21.33203125" style="42" customWidth="1"/>
    <col min="4617" max="4617" width="9.33203125" style="42" customWidth="1"/>
    <col min="4618" max="4863" width="9.109375" style="42" customWidth="1"/>
    <col min="4864" max="4864" width="13.88671875" style="42" customWidth="1"/>
    <col min="4865" max="4865" width="0" style="42" hidden="1" customWidth="1"/>
    <col min="4866" max="4866" width="6.44140625" style="42" customWidth="1"/>
    <col min="4867" max="4867" width="40.5546875" style="42" customWidth="1"/>
    <col min="4868" max="4868" width="24.44140625" style="42" customWidth="1"/>
    <col min="4869" max="4869" width="9.109375" style="42" customWidth="1"/>
    <col min="4870" max="4870" width="1.44140625" style="42" customWidth="1"/>
    <col min="4871" max="4871" width="18.109375" style="42" customWidth="1"/>
    <col min="4872" max="4872" width="21.33203125" style="42" customWidth="1"/>
    <col min="4873" max="4873" width="9.33203125" style="42" customWidth="1"/>
    <col min="4874" max="5119" width="9.109375" style="42" customWidth="1"/>
    <col min="5120" max="5120" width="13.88671875" style="42" customWidth="1"/>
    <col min="5121" max="5121" width="0" style="42" hidden="1" customWidth="1"/>
    <col min="5122" max="5122" width="6.44140625" style="42" customWidth="1"/>
    <col min="5123" max="5123" width="40.5546875" style="42" customWidth="1"/>
    <col min="5124" max="5124" width="24.44140625" style="42" customWidth="1"/>
    <col min="5125" max="5125" width="9.109375" style="42" customWidth="1"/>
    <col min="5126" max="5126" width="1.44140625" style="42" customWidth="1"/>
    <col min="5127" max="5127" width="18.109375" style="42" customWidth="1"/>
    <col min="5128" max="5128" width="21.33203125" style="42" customWidth="1"/>
    <col min="5129" max="5129" width="9.33203125" style="42" customWidth="1"/>
    <col min="5130" max="5375" width="9.109375" style="42" customWidth="1"/>
    <col min="5376" max="5376" width="13.88671875" style="42" customWidth="1"/>
    <col min="5377" max="5377" width="0" style="42" hidden="1" customWidth="1"/>
    <col min="5378" max="5378" width="6.44140625" style="42" customWidth="1"/>
    <col min="5379" max="5379" width="40.5546875" style="42" customWidth="1"/>
    <col min="5380" max="5380" width="24.44140625" style="42" customWidth="1"/>
    <col min="5381" max="5381" width="9.109375" style="42" customWidth="1"/>
    <col min="5382" max="5382" width="1.44140625" style="42" customWidth="1"/>
    <col min="5383" max="5383" width="18.109375" style="42" customWidth="1"/>
    <col min="5384" max="5384" width="21.33203125" style="42" customWidth="1"/>
    <col min="5385" max="5385" width="9.33203125" style="42" customWidth="1"/>
    <col min="5386" max="5631" width="9.109375" style="42" customWidth="1"/>
    <col min="5632" max="5632" width="13.88671875" style="42" customWidth="1"/>
    <col min="5633" max="5633" width="0" style="42" hidden="1" customWidth="1"/>
    <col min="5634" max="5634" width="6.44140625" style="42" customWidth="1"/>
    <col min="5635" max="5635" width="40.5546875" style="42" customWidth="1"/>
    <col min="5636" max="5636" width="24.44140625" style="42" customWidth="1"/>
    <col min="5637" max="5637" width="9.109375" style="42" customWidth="1"/>
    <col min="5638" max="5638" width="1.44140625" style="42" customWidth="1"/>
    <col min="5639" max="5639" width="18.109375" style="42" customWidth="1"/>
    <col min="5640" max="5640" width="21.33203125" style="42" customWidth="1"/>
    <col min="5641" max="5641" width="9.33203125" style="42" customWidth="1"/>
    <col min="5642" max="5887" width="9.109375" style="42" customWidth="1"/>
    <col min="5888" max="5888" width="13.88671875" style="42" customWidth="1"/>
    <col min="5889" max="5889" width="0" style="42" hidden="1" customWidth="1"/>
    <col min="5890" max="5890" width="6.44140625" style="42" customWidth="1"/>
    <col min="5891" max="5891" width="40.5546875" style="42" customWidth="1"/>
    <col min="5892" max="5892" width="24.44140625" style="42" customWidth="1"/>
    <col min="5893" max="5893" width="9.109375" style="42" customWidth="1"/>
    <col min="5894" max="5894" width="1.44140625" style="42" customWidth="1"/>
    <col min="5895" max="5895" width="18.109375" style="42" customWidth="1"/>
    <col min="5896" max="5896" width="21.33203125" style="42" customWidth="1"/>
    <col min="5897" max="5897" width="9.33203125" style="42" customWidth="1"/>
    <col min="5898" max="6143" width="9.109375" style="42" customWidth="1"/>
    <col min="6144" max="6144" width="13.88671875" style="42" customWidth="1"/>
    <col min="6145" max="6145" width="0" style="42" hidden="1" customWidth="1"/>
    <col min="6146" max="6146" width="6.44140625" style="42" customWidth="1"/>
    <col min="6147" max="6147" width="40.5546875" style="42" customWidth="1"/>
    <col min="6148" max="6148" width="24.44140625" style="42" customWidth="1"/>
    <col min="6149" max="6149" width="9.109375" style="42" customWidth="1"/>
    <col min="6150" max="6150" width="1.44140625" style="42" customWidth="1"/>
    <col min="6151" max="6151" width="18.109375" style="42" customWidth="1"/>
    <col min="6152" max="6152" width="21.33203125" style="42" customWidth="1"/>
    <col min="6153" max="6153" width="9.33203125" style="42" customWidth="1"/>
    <col min="6154" max="6399" width="9.109375" style="42" customWidth="1"/>
    <col min="6400" max="6400" width="13.88671875" style="42" customWidth="1"/>
    <col min="6401" max="6401" width="0" style="42" hidden="1" customWidth="1"/>
    <col min="6402" max="6402" width="6.44140625" style="42" customWidth="1"/>
    <col min="6403" max="6403" width="40.5546875" style="42" customWidth="1"/>
    <col min="6404" max="6404" width="24.44140625" style="42" customWidth="1"/>
    <col min="6405" max="6405" width="9.109375" style="42" customWidth="1"/>
    <col min="6406" max="6406" width="1.44140625" style="42" customWidth="1"/>
    <col min="6407" max="6407" width="18.109375" style="42" customWidth="1"/>
    <col min="6408" max="6408" width="21.33203125" style="42" customWidth="1"/>
    <col min="6409" max="6409" width="9.33203125" style="42" customWidth="1"/>
    <col min="6410" max="6655" width="9.109375" style="42" customWidth="1"/>
    <col min="6656" max="6656" width="13.88671875" style="42" customWidth="1"/>
    <col min="6657" max="6657" width="0" style="42" hidden="1" customWidth="1"/>
    <col min="6658" max="6658" width="6.44140625" style="42" customWidth="1"/>
    <col min="6659" max="6659" width="40.5546875" style="42" customWidth="1"/>
    <col min="6660" max="6660" width="24.44140625" style="42" customWidth="1"/>
    <col min="6661" max="6661" width="9.109375" style="42" customWidth="1"/>
    <col min="6662" max="6662" width="1.44140625" style="42" customWidth="1"/>
    <col min="6663" max="6663" width="18.109375" style="42" customWidth="1"/>
    <col min="6664" max="6664" width="21.33203125" style="42" customWidth="1"/>
    <col min="6665" max="6665" width="9.33203125" style="42" customWidth="1"/>
    <col min="6666" max="6911" width="9.109375" style="42" customWidth="1"/>
    <col min="6912" max="6912" width="13.88671875" style="42" customWidth="1"/>
    <col min="6913" max="6913" width="0" style="42" hidden="1" customWidth="1"/>
    <col min="6914" max="6914" width="6.44140625" style="42" customWidth="1"/>
    <col min="6915" max="6915" width="40.5546875" style="42" customWidth="1"/>
    <col min="6916" max="6916" width="24.44140625" style="42" customWidth="1"/>
    <col min="6917" max="6917" width="9.109375" style="42" customWidth="1"/>
    <col min="6918" max="6918" width="1.44140625" style="42" customWidth="1"/>
    <col min="6919" max="6919" width="18.109375" style="42" customWidth="1"/>
    <col min="6920" max="6920" width="21.33203125" style="42" customWidth="1"/>
    <col min="6921" max="6921" width="9.33203125" style="42" customWidth="1"/>
    <col min="6922" max="7167" width="9.109375" style="42" customWidth="1"/>
    <col min="7168" max="7168" width="13.88671875" style="42" customWidth="1"/>
    <col min="7169" max="7169" width="0" style="42" hidden="1" customWidth="1"/>
    <col min="7170" max="7170" width="6.44140625" style="42" customWidth="1"/>
    <col min="7171" max="7171" width="40.5546875" style="42" customWidth="1"/>
    <col min="7172" max="7172" width="24.44140625" style="42" customWidth="1"/>
    <col min="7173" max="7173" width="9.109375" style="42" customWidth="1"/>
    <col min="7174" max="7174" width="1.44140625" style="42" customWidth="1"/>
    <col min="7175" max="7175" width="18.109375" style="42" customWidth="1"/>
    <col min="7176" max="7176" width="21.33203125" style="42" customWidth="1"/>
    <col min="7177" max="7177" width="9.33203125" style="42" customWidth="1"/>
    <col min="7178" max="7423" width="9.109375" style="42" customWidth="1"/>
    <col min="7424" max="7424" width="13.88671875" style="42" customWidth="1"/>
    <col min="7425" max="7425" width="0" style="42" hidden="1" customWidth="1"/>
    <col min="7426" max="7426" width="6.44140625" style="42" customWidth="1"/>
    <col min="7427" max="7427" width="40.5546875" style="42" customWidth="1"/>
    <col min="7428" max="7428" width="24.44140625" style="42" customWidth="1"/>
    <col min="7429" max="7429" width="9.109375" style="42" customWidth="1"/>
    <col min="7430" max="7430" width="1.44140625" style="42" customWidth="1"/>
    <col min="7431" max="7431" width="18.109375" style="42" customWidth="1"/>
    <col min="7432" max="7432" width="21.33203125" style="42" customWidth="1"/>
    <col min="7433" max="7433" width="9.33203125" style="42" customWidth="1"/>
    <col min="7434" max="7679" width="9.109375" style="42" customWidth="1"/>
    <col min="7680" max="7680" width="13.88671875" style="42" customWidth="1"/>
    <col min="7681" max="7681" width="0" style="42" hidden="1" customWidth="1"/>
    <col min="7682" max="7682" width="6.44140625" style="42" customWidth="1"/>
    <col min="7683" max="7683" width="40.5546875" style="42" customWidth="1"/>
    <col min="7684" max="7684" width="24.44140625" style="42" customWidth="1"/>
    <col min="7685" max="7685" width="9.109375" style="42" customWidth="1"/>
    <col min="7686" max="7686" width="1.44140625" style="42" customWidth="1"/>
    <col min="7687" max="7687" width="18.109375" style="42" customWidth="1"/>
    <col min="7688" max="7688" width="21.33203125" style="42" customWidth="1"/>
    <col min="7689" max="7689" width="9.33203125" style="42" customWidth="1"/>
    <col min="7690" max="7935" width="9.109375" style="42" customWidth="1"/>
    <col min="7936" max="7936" width="13.88671875" style="42" customWidth="1"/>
    <col min="7937" max="7937" width="0" style="42" hidden="1" customWidth="1"/>
    <col min="7938" max="7938" width="6.44140625" style="42" customWidth="1"/>
    <col min="7939" max="7939" width="40.5546875" style="42" customWidth="1"/>
    <col min="7940" max="7940" width="24.44140625" style="42" customWidth="1"/>
    <col min="7941" max="7941" width="9.109375" style="42" customWidth="1"/>
    <col min="7942" max="7942" width="1.44140625" style="42" customWidth="1"/>
    <col min="7943" max="7943" width="18.109375" style="42" customWidth="1"/>
    <col min="7944" max="7944" width="21.33203125" style="42" customWidth="1"/>
    <col min="7945" max="7945" width="9.33203125" style="42" customWidth="1"/>
    <col min="7946" max="8191" width="9.109375" style="42" customWidth="1"/>
    <col min="8192" max="8192" width="13.88671875" style="42" customWidth="1"/>
    <col min="8193" max="8193" width="0" style="42" hidden="1" customWidth="1"/>
    <col min="8194" max="8194" width="6.44140625" style="42" customWidth="1"/>
    <col min="8195" max="8195" width="40.5546875" style="42" customWidth="1"/>
    <col min="8196" max="8196" width="24.44140625" style="42" customWidth="1"/>
    <col min="8197" max="8197" width="9.109375" style="42" customWidth="1"/>
    <col min="8198" max="8198" width="1.44140625" style="42" customWidth="1"/>
    <col min="8199" max="8199" width="18.109375" style="42" customWidth="1"/>
    <col min="8200" max="8200" width="21.33203125" style="42" customWidth="1"/>
    <col min="8201" max="8201" width="9.33203125" style="42" customWidth="1"/>
    <col min="8202" max="8447" width="9.109375" style="42" customWidth="1"/>
    <col min="8448" max="8448" width="13.88671875" style="42" customWidth="1"/>
    <col min="8449" max="8449" width="0" style="42" hidden="1" customWidth="1"/>
    <col min="8450" max="8450" width="6.44140625" style="42" customWidth="1"/>
    <col min="8451" max="8451" width="40.5546875" style="42" customWidth="1"/>
    <col min="8452" max="8452" width="24.44140625" style="42" customWidth="1"/>
    <col min="8453" max="8453" width="9.109375" style="42" customWidth="1"/>
    <col min="8454" max="8454" width="1.44140625" style="42" customWidth="1"/>
    <col min="8455" max="8455" width="18.109375" style="42" customWidth="1"/>
    <col min="8456" max="8456" width="21.33203125" style="42" customWidth="1"/>
    <col min="8457" max="8457" width="9.33203125" style="42" customWidth="1"/>
    <col min="8458" max="8703" width="9.109375" style="42" customWidth="1"/>
    <col min="8704" max="8704" width="13.88671875" style="42" customWidth="1"/>
    <col min="8705" max="8705" width="0" style="42" hidden="1" customWidth="1"/>
    <col min="8706" max="8706" width="6.44140625" style="42" customWidth="1"/>
    <col min="8707" max="8707" width="40.5546875" style="42" customWidth="1"/>
    <col min="8708" max="8708" width="24.44140625" style="42" customWidth="1"/>
    <col min="8709" max="8709" width="9.109375" style="42" customWidth="1"/>
    <col min="8710" max="8710" width="1.44140625" style="42" customWidth="1"/>
    <col min="8711" max="8711" width="18.109375" style="42" customWidth="1"/>
    <col min="8712" max="8712" width="21.33203125" style="42" customWidth="1"/>
    <col min="8713" max="8713" width="9.33203125" style="42" customWidth="1"/>
    <col min="8714" max="8959" width="9.109375" style="42" customWidth="1"/>
    <col min="8960" max="8960" width="13.88671875" style="42" customWidth="1"/>
    <col min="8961" max="8961" width="0" style="42" hidden="1" customWidth="1"/>
    <col min="8962" max="8962" width="6.44140625" style="42" customWidth="1"/>
    <col min="8963" max="8963" width="40.5546875" style="42" customWidth="1"/>
    <col min="8964" max="8964" width="24.44140625" style="42" customWidth="1"/>
    <col min="8965" max="8965" width="9.109375" style="42" customWidth="1"/>
    <col min="8966" max="8966" width="1.44140625" style="42" customWidth="1"/>
    <col min="8967" max="8967" width="18.109375" style="42" customWidth="1"/>
    <col min="8968" max="8968" width="21.33203125" style="42" customWidth="1"/>
    <col min="8969" max="8969" width="9.33203125" style="42" customWidth="1"/>
    <col min="8970" max="9215" width="9.109375" style="42" customWidth="1"/>
    <col min="9216" max="9216" width="13.88671875" style="42" customWidth="1"/>
    <col min="9217" max="9217" width="0" style="42" hidden="1" customWidth="1"/>
    <col min="9218" max="9218" width="6.44140625" style="42" customWidth="1"/>
    <col min="9219" max="9219" width="40.5546875" style="42" customWidth="1"/>
    <col min="9220" max="9220" width="24.44140625" style="42" customWidth="1"/>
    <col min="9221" max="9221" width="9.109375" style="42" customWidth="1"/>
    <col min="9222" max="9222" width="1.44140625" style="42" customWidth="1"/>
    <col min="9223" max="9223" width="18.109375" style="42" customWidth="1"/>
    <col min="9224" max="9224" width="21.33203125" style="42" customWidth="1"/>
    <col min="9225" max="9225" width="9.33203125" style="42" customWidth="1"/>
    <col min="9226" max="9471" width="9.109375" style="42" customWidth="1"/>
    <col min="9472" max="9472" width="13.88671875" style="42" customWidth="1"/>
    <col min="9473" max="9473" width="0" style="42" hidden="1" customWidth="1"/>
    <col min="9474" max="9474" width="6.44140625" style="42" customWidth="1"/>
    <col min="9475" max="9475" width="40.5546875" style="42" customWidth="1"/>
    <col min="9476" max="9476" width="24.44140625" style="42" customWidth="1"/>
    <col min="9477" max="9477" width="9.109375" style="42" customWidth="1"/>
    <col min="9478" max="9478" width="1.44140625" style="42" customWidth="1"/>
    <col min="9479" max="9479" width="18.109375" style="42" customWidth="1"/>
    <col min="9480" max="9480" width="21.33203125" style="42" customWidth="1"/>
    <col min="9481" max="9481" width="9.33203125" style="42" customWidth="1"/>
    <col min="9482" max="9727" width="9.109375" style="42" customWidth="1"/>
    <col min="9728" max="9728" width="13.88671875" style="42" customWidth="1"/>
    <col min="9729" max="9729" width="0" style="42" hidden="1" customWidth="1"/>
    <col min="9730" max="9730" width="6.44140625" style="42" customWidth="1"/>
    <col min="9731" max="9731" width="40.5546875" style="42" customWidth="1"/>
    <col min="9732" max="9732" width="24.44140625" style="42" customWidth="1"/>
    <col min="9733" max="9733" width="9.109375" style="42" customWidth="1"/>
    <col min="9734" max="9734" width="1.44140625" style="42" customWidth="1"/>
    <col min="9735" max="9735" width="18.109375" style="42" customWidth="1"/>
    <col min="9736" max="9736" width="21.33203125" style="42" customWidth="1"/>
    <col min="9737" max="9737" width="9.33203125" style="42" customWidth="1"/>
    <col min="9738" max="9983" width="9.109375" style="42" customWidth="1"/>
    <col min="9984" max="9984" width="13.88671875" style="42" customWidth="1"/>
    <col min="9985" max="9985" width="0" style="42" hidden="1" customWidth="1"/>
    <col min="9986" max="9986" width="6.44140625" style="42" customWidth="1"/>
    <col min="9987" max="9987" width="40.5546875" style="42" customWidth="1"/>
    <col min="9988" max="9988" width="24.44140625" style="42" customWidth="1"/>
    <col min="9989" max="9989" width="9.109375" style="42" customWidth="1"/>
    <col min="9990" max="9990" width="1.44140625" style="42" customWidth="1"/>
    <col min="9991" max="9991" width="18.109375" style="42" customWidth="1"/>
    <col min="9992" max="9992" width="21.33203125" style="42" customWidth="1"/>
    <col min="9993" max="9993" width="9.33203125" style="42" customWidth="1"/>
    <col min="9994" max="10239" width="9.109375" style="42" customWidth="1"/>
    <col min="10240" max="10240" width="13.88671875" style="42" customWidth="1"/>
    <col min="10241" max="10241" width="0" style="42" hidden="1" customWidth="1"/>
    <col min="10242" max="10242" width="6.44140625" style="42" customWidth="1"/>
    <col min="10243" max="10243" width="40.5546875" style="42" customWidth="1"/>
    <col min="10244" max="10244" width="24.44140625" style="42" customWidth="1"/>
    <col min="10245" max="10245" width="9.109375" style="42" customWidth="1"/>
    <col min="10246" max="10246" width="1.44140625" style="42" customWidth="1"/>
    <col min="10247" max="10247" width="18.109375" style="42" customWidth="1"/>
    <col min="10248" max="10248" width="21.33203125" style="42" customWidth="1"/>
    <col min="10249" max="10249" width="9.33203125" style="42" customWidth="1"/>
    <col min="10250" max="10495" width="9.109375" style="42" customWidth="1"/>
    <col min="10496" max="10496" width="13.88671875" style="42" customWidth="1"/>
    <col min="10497" max="10497" width="0" style="42" hidden="1" customWidth="1"/>
    <col min="10498" max="10498" width="6.44140625" style="42" customWidth="1"/>
    <col min="10499" max="10499" width="40.5546875" style="42" customWidth="1"/>
    <col min="10500" max="10500" width="24.44140625" style="42" customWidth="1"/>
    <col min="10501" max="10501" width="9.109375" style="42" customWidth="1"/>
    <col min="10502" max="10502" width="1.44140625" style="42" customWidth="1"/>
    <col min="10503" max="10503" width="18.109375" style="42" customWidth="1"/>
    <col min="10504" max="10504" width="21.33203125" style="42" customWidth="1"/>
    <col min="10505" max="10505" width="9.33203125" style="42" customWidth="1"/>
    <col min="10506" max="10751" width="9.109375" style="42" customWidth="1"/>
    <col min="10752" max="10752" width="13.88671875" style="42" customWidth="1"/>
    <col min="10753" max="10753" width="0" style="42" hidden="1" customWidth="1"/>
    <col min="10754" max="10754" width="6.44140625" style="42" customWidth="1"/>
    <col min="10755" max="10755" width="40.5546875" style="42" customWidth="1"/>
    <col min="10756" max="10756" width="24.44140625" style="42" customWidth="1"/>
    <col min="10757" max="10757" width="9.109375" style="42" customWidth="1"/>
    <col min="10758" max="10758" width="1.44140625" style="42" customWidth="1"/>
    <col min="10759" max="10759" width="18.109375" style="42" customWidth="1"/>
    <col min="10760" max="10760" width="21.33203125" style="42" customWidth="1"/>
    <col min="10761" max="10761" width="9.33203125" style="42" customWidth="1"/>
    <col min="10762" max="11007" width="9.109375" style="42" customWidth="1"/>
    <col min="11008" max="11008" width="13.88671875" style="42" customWidth="1"/>
    <col min="11009" max="11009" width="0" style="42" hidden="1" customWidth="1"/>
    <col min="11010" max="11010" width="6.44140625" style="42" customWidth="1"/>
    <col min="11011" max="11011" width="40.5546875" style="42" customWidth="1"/>
    <col min="11012" max="11012" width="24.44140625" style="42" customWidth="1"/>
    <col min="11013" max="11013" width="9.109375" style="42" customWidth="1"/>
    <col min="11014" max="11014" width="1.44140625" style="42" customWidth="1"/>
    <col min="11015" max="11015" width="18.109375" style="42" customWidth="1"/>
    <col min="11016" max="11016" width="21.33203125" style="42" customWidth="1"/>
    <col min="11017" max="11017" width="9.33203125" style="42" customWidth="1"/>
    <col min="11018" max="11263" width="9.109375" style="42" customWidth="1"/>
    <col min="11264" max="11264" width="13.88671875" style="42" customWidth="1"/>
    <col min="11265" max="11265" width="0" style="42" hidden="1" customWidth="1"/>
    <col min="11266" max="11266" width="6.44140625" style="42" customWidth="1"/>
    <col min="11267" max="11267" width="40.5546875" style="42" customWidth="1"/>
    <col min="11268" max="11268" width="24.44140625" style="42" customWidth="1"/>
    <col min="11269" max="11269" width="9.109375" style="42" customWidth="1"/>
    <col min="11270" max="11270" width="1.44140625" style="42" customWidth="1"/>
    <col min="11271" max="11271" width="18.109375" style="42" customWidth="1"/>
    <col min="11272" max="11272" width="21.33203125" style="42" customWidth="1"/>
    <col min="11273" max="11273" width="9.33203125" style="42" customWidth="1"/>
    <col min="11274" max="11519" width="9.109375" style="42" customWidth="1"/>
    <col min="11520" max="11520" width="13.88671875" style="42" customWidth="1"/>
    <col min="11521" max="11521" width="0" style="42" hidden="1" customWidth="1"/>
    <col min="11522" max="11522" width="6.44140625" style="42" customWidth="1"/>
    <col min="11523" max="11523" width="40.5546875" style="42" customWidth="1"/>
    <col min="11524" max="11524" width="24.44140625" style="42" customWidth="1"/>
    <col min="11525" max="11525" width="9.109375" style="42" customWidth="1"/>
    <col min="11526" max="11526" width="1.44140625" style="42" customWidth="1"/>
    <col min="11527" max="11527" width="18.109375" style="42" customWidth="1"/>
    <col min="11528" max="11528" width="21.33203125" style="42" customWidth="1"/>
    <col min="11529" max="11529" width="9.33203125" style="42" customWidth="1"/>
    <col min="11530" max="11775" width="9.109375" style="42" customWidth="1"/>
    <col min="11776" max="11776" width="13.88671875" style="42" customWidth="1"/>
    <col min="11777" max="11777" width="0" style="42" hidden="1" customWidth="1"/>
    <col min="11778" max="11778" width="6.44140625" style="42" customWidth="1"/>
    <col min="11779" max="11779" width="40.5546875" style="42" customWidth="1"/>
    <col min="11780" max="11780" width="24.44140625" style="42" customWidth="1"/>
    <col min="11781" max="11781" width="9.109375" style="42" customWidth="1"/>
    <col min="11782" max="11782" width="1.44140625" style="42" customWidth="1"/>
    <col min="11783" max="11783" width="18.109375" style="42" customWidth="1"/>
    <col min="11784" max="11784" width="21.33203125" style="42" customWidth="1"/>
    <col min="11785" max="11785" width="9.33203125" style="42" customWidth="1"/>
    <col min="11786" max="12031" width="9.109375" style="42" customWidth="1"/>
    <col min="12032" max="12032" width="13.88671875" style="42" customWidth="1"/>
    <col min="12033" max="12033" width="0" style="42" hidden="1" customWidth="1"/>
    <col min="12034" max="12034" width="6.44140625" style="42" customWidth="1"/>
    <col min="12035" max="12035" width="40.5546875" style="42" customWidth="1"/>
    <col min="12036" max="12036" width="24.44140625" style="42" customWidth="1"/>
    <col min="12037" max="12037" width="9.109375" style="42" customWidth="1"/>
    <col min="12038" max="12038" width="1.44140625" style="42" customWidth="1"/>
    <col min="12039" max="12039" width="18.109375" style="42" customWidth="1"/>
    <col min="12040" max="12040" width="21.33203125" style="42" customWidth="1"/>
    <col min="12041" max="12041" width="9.33203125" style="42" customWidth="1"/>
    <col min="12042" max="12287" width="9.109375" style="42" customWidth="1"/>
    <col min="12288" max="12288" width="13.88671875" style="42" customWidth="1"/>
    <col min="12289" max="12289" width="0" style="42" hidden="1" customWidth="1"/>
    <col min="12290" max="12290" width="6.44140625" style="42" customWidth="1"/>
    <col min="12291" max="12291" width="40.5546875" style="42" customWidth="1"/>
    <col min="12292" max="12292" width="24.44140625" style="42" customWidth="1"/>
    <col min="12293" max="12293" width="9.109375" style="42" customWidth="1"/>
    <col min="12294" max="12294" width="1.44140625" style="42" customWidth="1"/>
    <col min="12295" max="12295" width="18.109375" style="42" customWidth="1"/>
    <col min="12296" max="12296" width="21.33203125" style="42" customWidth="1"/>
    <col min="12297" max="12297" width="9.33203125" style="42" customWidth="1"/>
    <col min="12298" max="12543" width="9.109375" style="42" customWidth="1"/>
    <col min="12544" max="12544" width="13.88671875" style="42" customWidth="1"/>
    <col min="12545" max="12545" width="0" style="42" hidden="1" customWidth="1"/>
    <col min="12546" max="12546" width="6.44140625" style="42" customWidth="1"/>
    <col min="12547" max="12547" width="40.5546875" style="42" customWidth="1"/>
    <col min="12548" max="12548" width="24.44140625" style="42" customWidth="1"/>
    <col min="12549" max="12549" width="9.109375" style="42" customWidth="1"/>
    <col min="12550" max="12550" width="1.44140625" style="42" customWidth="1"/>
    <col min="12551" max="12551" width="18.109375" style="42" customWidth="1"/>
    <col min="12552" max="12552" width="21.33203125" style="42" customWidth="1"/>
    <col min="12553" max="12553" width="9.33203125" style="42" customWidth="1"/>
    <col min="12554" max="12799" width="9.109375" style="42" customWidth="1"/>
    <col min="12800" max="12800" width="13.88671875" style="42" customWidth="1"/>
    <col min="12801" max="12801" width="0" style="42" hidden="1" customWidth="1"/>
    <col min="12802" max="12802" width="6.44140625" style="42" customWidth="1"/>
    <col min="12803" max="12803" width="40.5546875" style="42" customWidth="1"/>
    <col min="12804" max="12804" width="24.44140625" style="42" customWidth="1"/>
    <col min="12805" max="12805" width="9.109375" style="42" customWidth="1"/>
    <col min="12806" max="12806" width="1.44140625" style="42" customWidth="1"/>
    <col min="12807" max="12807" width="18.109375" style="42" customWidth="1"/>
    <col min="12808" max="12808" width="21.33203125" style="42" customWidth="1"/>
    <col min="12809" max="12809" width="9.33203125" style="42" customWidth="1"/>
    <col min="12810" max="13055" width="9.109375" style="42" customWidth="1"/>
    <col min="13056" max="13056" width="13.88671875" style="42" customWidth="1"/>
    <col min="13057" max="13057" width="0" style="42" hidden="1" customWidth="1"/>
    <col min="13058" max="13058" width="6.44140625" style="42" customWidth="1"/>
    <col min="13059" max="13059" width="40.5546875" style="42" customWidth="1"/>
    <col min="13060" max="13060" width="24.44140625" style="42" customWidth="1"/>
    <col min="13061" max="13061" width="9.109375" style="42" customWidth="1"/>
    <col min="13062" max="13062" width="1.44140625" style="42" customWidth="1"/>
    <col min="13063" max="13063" width="18.109375" style="42" customWidth="1"/>
    <col min="13064" max="13064" width="21.33203125" style="42" customWidth="1"/>
    <col min="13065" max="13065" width="9.33203125" style="42" customWidth="1"/>
    <col min="13066" max="13311" width="9.109375" style="42" customWidth="1"/>
    <col min="13312" max="13312" width="13.88671875" style="42" customWidth="1"/>
    <col min="13313" max="13313" width="0" style="42" hidden="1" customWidth="1"/>
    <col min="13314" max="13314" width="6.44140625" style="42" customWidth="1"/>
    <col min="13315" max="13315" width="40.5546875" style="42" customWidth="1"/>
    <col min="13316" max="13316" width="24.44140625" style="42" customWidth="1"/>
    <col min="13317" max="13317" width="9.109375" style="42" customWidth="1"/>
    <col min="13318" max="13318" width="1.44140625" style="42" customWidth="1"/>
    <col min="13319" max="13319" width="18.109375" style="42" customWidth="1"/>
    <col min="13320" max="13320" width="21.33203125" style="42" customWidth="1"/>
    <col min="13321" max="13321" width="9.33203125" style="42" customWidth="1"/>
    <col min="13322" max="13567" width="9.109375" style="42" customWidth="1"/>
    <col min="13568" max="13568" width="13.88671875" style="42" customWidth="1"/>
    <col min="13569" max="13569" width="0" style="42" hidden="1" customWidth="1"/>
    <col min="13570" max="13570" width="6.44140625" style="42" customWidth="1"/>
    <col min="13571" max="13571" width="40.5546875" style="42" customWidth="1"/>
    <col min="13572" max="13572" width="24.44140625" style="42" customWidth="1"/>
    <col min="13573" max="13573" width="9.109375" style="42" customWidth="1"/>
    <col min="13574" max="13574" width="1.44140625" style="42" customWidth="1"/>
    <col min="13575" max="13575" width="18.109375" style="42" customWidth="1"/>
    <col min="13576" max="13576" width="21.33203125" style="42" customWidth="1"/>
    <col min="13577" max="13577" width="9.33203125" style="42" customWidth="1"/>
    <col min="13578" max="13823" width="9.109375" style="42" customWidth="1"/>
    <col min="13824" max="13824" width="13.88671875" style="42" customWidth="1"/>
    <col min="13825" max="13825" width="0" style="42" hidden="1" customWidth="1"/>
    <col min="13826" max="13826" width="6.44140625" style="42" customWidth="1"/>
    <col min="13827" max="13827" width="40.5546875" style="42" customWidth="1"/>
    <col min="13828" max="13828" width="24.44140625" style="42" customWidth="1"/>
    <col min="13829" max="13829" width="9.109375" style="42" customWidth="1"/>
    <col min="13830" max="13830" width="1.44140625" style="42" customWidth="1"/>
    <col min="13831" max="13831" width="18.109375" style="42" customWidth="1"/>
    <col min="13832" max="13832" width="21.33203125" style="42" customWidth="1"/>
    <col min="13833" max="13833" width="9.33203125" style="42" customWidth="1"/>
    <col min="13834" max="14079" width="9.109375" style="42" customWidth="1"/>
    <col min="14080" max="14080" width="13.88671875" style="42" customWidth="1"/>
    <col min="14081" max="14081" width="0" style="42" hidden="1" customWidth="1"/>
    <col min="14082" max="14082" width="6.44140625" style="42" customWidth="1"/>
    <col min="14083" max="14083" width="40.5546875" style="42" customWidth="1"/>
    <col min="14084" max="14084" width="24.44140625" style="42" customWidth="1"/>
    <col min="14085" max="14085" width="9.109375" style="42" customWidth="1"/>
    <col min="14086" max="14086" width="1.44140625" style="42" customWidth="1"/>
    <col min="14087" max="14087" width="18.109375" style="42" customWidth="1"/>
    <col min="14088" max="14088" width="21.33203125" style="42" customWidth="1"/>
    <col min="14089" max="14089" width="9.33203125" style="42" customWidth="1"/>
    <col min="14090" max="14335" width="9.109375" style="42" customWidth="1"/>
    <col min="14336" max="14336" width="13.88671875" style="42" customWidth="1"/>
    <col min="14337" max="14337" width="0" style="42" hidden="1" customWidth="1"/>
    <col min="14338" max="14338" width="6.44140625" style="42" customWidth="1"/>
    <col min="14339" max="14339" width="40.5546875" style="42" customWidth="1"/>
    <col min="14340" max="14340" width="24.44140625" style="42" customWidth="1"/>
    <col min="14341" max="14341" width="9.109375" style="42" customWidth="1"/>
    <col min="14342" max="14342" width="1.44140625" style="42" customWidth="1"/>
    <col min="14343" max="14343" width="18.109375" style="42" customWidth="1"/>
    <col min="14344" max="14344" width="21.33203125" style="42" customWidth="1"/>
    <col min="14345" max="14345" width="9.33203125" style="42" customWidth="1"/>
    <col min="14346" max="14591" width="9.109375" style="42" customWidth="1"/>
    <col min="14592" max="14592" width="13.88671875" style="42" customWidth="1"/>
    <col min="14593" max="14593" width="0" style="42" hidden="1" customWidth="1"/>
    <col min="14594" max="14594" width="6.44140625" style="42" customWidth="1"/>
    <col min="14595" max="14595" width="40.5546875" style="42" customWidth="1"/>
    <col min="14596" max="14596" width="24.44140625" style="42" customWidth="1"/>
    <col min="14597" max="14597" width="9.109375" style="42" customWidth="1"/>
    <col min="14598" max="14598" width="1.44140625" style="42" customWidth="1"/>
    <col min="14599" max="14599" width="18.109375" style="42" customWidth="1"/>
    <col min="14600" max="14600" width="21.33203125" style="42" customWidth="1"/>
    <col min="14601" max="14601" width="9.33203125" style="42" customWidth="1"/>
    <col min="14602" max="14847" width="9.109375" style="42" customWidth="1"/>
    <col min="14848" max="14848" width="13.88671875" style="42" customWidth="1"/>
    <col min="14849" max="14849" width="0" style="42" hidden="1" customWidth="1"/>
    <col min="14850" max="14850" width="6.44140625" style="42" customWidth="1"/>
    <col min="14851" max="14851" width="40.5546875" style="42" customWidth="1"/>
    <col min="14852" max="14852" width="24.44140625" style="42" customWidth="1"/>
    <col min="14853" max="14853" width="9.109375" style="42" customWidth="1"/>
    <col min="14854" max="14854" width="1.44140625" style="42" customWidth="1"/>
    <col min="14855" max="14855" width="18.109375" style="42" customWidth="1"/>
    <col min="14856" max="14856" width="21.33203125" style="42" customWidth="1"/>
    <col min="14857" max="14857" width="9.33203125" style="42" customWidth="1"/>
    <col min="14858" max="15103" width="9.109375" style="42" customWidth="1"/>
    <col min="15104" max="15104" width="13.88671875" style="42" customWidth="1"/>
    <col min="15105" max="15105" width="0" style="42" hidden="1" customWidth="1"/>
    <col min="15106" max="15106" width="6.44140625" style="42" customWidth="1"/>
    <col min="15107" max="15107" width="40.5546875" style="42" customWidth="1"/>
    <col min="15108" max="15108" width="24.44140625" style="42" customWidth="1"/>
    <col min="15109" max="15109" width="9.109375" style="42" customWidth="1"/>
    <col min="15110" max="15110" width="1.44140625" style="42" customWidth="1"/>
    <col min="15111" max="15111" width="18.109375" style="42" customWidth="1"/>
    <col min="15112" max="15112" width="21.33203125" style="42" customWidth="1"/>
    <col min="15113" max="15113" width="9.33203125" style="42" customWidth="1"/>
    <col min="15114" max="15359" width="9.109375" style="42" customWidth="1"/>
    <col min="15360" max="15360" width="13.88671875" style="42" customWidth="1"/>
    <col min="15361" max="15361" width="0" style="42" hidden="1" customWidth="1"/>
    <col min="15362" max="15362" width="6.44140625" style="42" customWidth="1"/>
    <col min="15363" max="15363" width="40.5546875" style="42" customWidth="1"/>
    <col min="15364" max="15364" width="24.44140625" style="42" customWidth="1"/>
    <col min="15365" max="15365" width="9.109375" style="42" customWidth="1"/>
    <col min="15366" max="15366" width="1.44140625" style="42" customWidth="1"/>
    <col min="15367" max="15367" width="18.109375" style="42" customWidth="1"/>
    <col min="15368" max="15368" width="21.33203125" style="42" customWidth="1"/>
    <col min="15369" max="15369" width="9.33203125" style="42" customWidth="1"/>
    <col min="15370" max="15615" width="9.109375" style="42" customWidth="1"/>
    <col min="15616" max="15616" width="13.88671875" style="42" customWidth="1"/>
    <col min="15617" max="15617" width="0" style="42" hidden="1" customWidth="1"/>
    <col min="15618" max="15618" width="6.44140625" style="42" customWidth="1"/>
    <col min="15619" max="15619" width="40.5546875" style="42" customWidth="1"/>
    <col min="15620" max="15620" width="24.44140625" style="42" customWidth="1"/>
    <col min="15621" max="15621" width="9.109375" style="42" customWidth="1"/>
    <col min="15622" max="15622" width="1.44140625" style="42" customWidth="1"/>
    <col min="15623" max="15623" width="18.109375" style="42" customWidth="1"/>
    <col min="15624" max="15624" width="21.33203125" style="42" customWidth="1"/>
    <col min="15625" max="15625" width="9.33203125" style="42" customWidth="1"/>
    <col min="15626" max="15871" width="9.109375" style="42" customWidth="1"/>
    <col min="15872" max="15872" width="13.88671875" style="42" customWidth="1"/>
    <col min="15873" max="15873" width="0" style="42" hidden="1" customWidth="1"/>
    <col min="15874" max="15874" width="6.44140625" style="42" customWidth="1"/>
    <col min="15875" max="15875" width="40.5546875" style="42" customWidth="1"/>
    <col min="15876" max="15876" width="24.44140625" style="42" customWidth="1"/>
    <col min="15877" max="15877" width="9.109375" style="42" customWidth="1"/>
    <col min="15878" max="15878" width="1.44140625" style="42" customWidth="1"/>
    <col min="15879" max="15879" width="18.109375" style="42" customWidth="1"/>
    <col min="15880" max="15880" width="21.33203125" style="42" customWidth="1"/>
    <col min="15881" max="15881" width="9.33203125" style="42" customWidth="1"/>
    <col min="15882" max="16127" width="9.109375" style="42" customWidth="1"/>
    <col min="16128" max="16128" width="13.88671875" style="42" customWidth="1"/>
    <col min="16129" max="16129" width="0" style="42" hidden="1" customWidth="1"/>
    <col min="16130" max="16130" width="6.44140625" style="42" customWidth="1"/>
    <col min="16131" max="16131" width="40.5546875" style="42" customWidth="1"/>
    <col min="16132" max="16132" width="24.44140625" style="42" customWidth="1"/>
    <col min="16133" max="16133" width="9.109375" style="42" customWidth="1"/>
    <col min="16134" max="16134" width="1.44140625" style="42" customWidth="1"/>
    <col min="16135" max="16135" width="18.109375" style="42" customWidth="1"/>
    <col min="16136" max="16136" width="21.33203125" style="42" customWidth="1"/>
    <col min="16137" max="16137" width="9.33203125" style="42" customWidth="1"/>
    <col min="16138" max="16384" width="9.109375" style="42" customWidth="1"/>
  </cols>
  <sheetData>
    <row r="2" spans="3:10">
      <c r="E2" s="83" t="s">
        <v>865</v>
      </c>
      <c r="F2" s="83"/>
      <c r="G2" s="83"/>
      <c r="H2" s="83"/>
    </row>
    <row r="3" spans="3:10">
      <c r="C3" s="84" t="s">
        <v>343</v>
      </c>
      <c r="D3" s="84"/>
      <c r="E3" s="84"/>
      <c r="F3" s="84"/>
      <c r="G3" s="84"/>
      <c r="H3" s="84"/>
    </row>
    <row r="4" spans="3:10" ht="57.75" customHeight="1">
      <c r="C4" s="11" t="s">
        <v>2</v>
      </c>
      <c r="D4" s="11" t="s">
        <v>3</v>
      </c>
      <c r="E4" s="11" t="s">
        <v>4</v>
      </c>
      <c r="F4" s="11" t="s">
        <v>241</v>
      </c>
      <c r="G4" s="11" t="s">
        <v>6</v>
      </c>
      <c r="H4" s="11" t="s">
        <v>7</v>
      </c>
    </row>
    <row r="5" spans="3:10" ht="25.5" customHeight="1">
      <c r="C5" s="70">
        <v>1</v>
      </c>
      <c r="D5" s="62" t="s">
        <v>344</v>
      </c>
      <c r="E5" s="12" t="s">
        <v>345</v>
      </c>
      <c r="F5" s="70" t="s">
        <v>9</v>
      </c>
      <c r="G5" s="15">
        <v>4320</v>
      </c>
      <c r="H5" s="14">
        <v>4320</v>
      </c>
    </row>
    <row r="6" spans="3:10" ht="19.5" customHeight="1">
      <c r="C6" s="70"/>
      <c r="D6" s="62"/>
      <c r="E6" s="12" t="s">
        <v>346</v>
      </c>
      <c r="F6" s="70"/>
      <c r="G6" s="15">
        <v>1706</v>
      </c>
      <c r="H6" s="14">
        <v>1706</v>
      </c>
    </row>
    <row r="7" spans="3:10" ht="19.5" customHeight="1">
      <c r="C7" s="62">
        <v>2</v>
      </c>
      <c r="D7" s="62" t="s">
        <v>861</v>
      </c>
      <c r="E7" s="12" t="s">
        <v>856</v>
      </c>
      <c r="F7" s="70"/>
      <c r="G7" s="13">
        <v>68663</v>
      </c>
      <c r="H7" s="14">
        <f>67618-35909</f>
        <v>31709</v>
      </c>
    </row>
    <row r="8" spans="3:10">
      <c r="C8" s="62"/>
      <c r="D8" s="62"/>
      <c r="E8" s="12" t="s">
        <v>347</v>
      </c>
      <c r="F8" s="70"/>
      <c r="G8" s="15">
        <v>5399</v>
      </c>
      <c r="H8" s="14">
        <v>5399</v>
      </c>
    </row>
    <row r="9" spans="3:10" ht="30" customHeight="1">
      <c r="C9" s="18">
        <v>3</v>
      </c>
      <c r="D9" s="12" t="s">
        <v>348</v>
      </c>
      <c r="E9" s="12" t="s">
        <v>349</v>
      </c>
      <c r="F9" s="70"/>
      <c r="G9" s="15">
        <v>15</v>
      </c>
      <c r="H9" s="14">
        <v>15</v>
      </c>
    </row>
    <row r="10" spans="3:10" ht="28.5" customHeight="1">
      <c r="C10" s="18">
        <v>4</v>
      </c>
      <c r="D10" s="12" t="s">
        <v>350</v>
      </c>
      <c r="E10" s="12" t="s">
        <v>351</v>
      </c>
      <c r="F10" s="70"/>
      <c r="G10" s="15">
        <v>57</v>
      </c>
      <c r="H10" s="14">
        <v>57</v>
      </c>
    </row>
    <row r="11" spans="3:10" ht="26.4">
      <c r="C11" s="18">
        <v>5</v>
      </c>
      <c r="D11" s="12" t="s">
        <v>352</v>
      </c>
      <c r="E11" s="12" t="s">
        <v>353</v>
      </c>
      <c r="F11" s="70"/>
      <c r="G11" s="13">
        <v>13643</v>
      </c>
      <c r="H11" s="14">
        <v>13643</v>
      </c>
    </row>
    <row r="12" spans="3:10" ht="26.4">
      <c r="C12" s="18">
        <v>6</v>
      </c>
      <c r="D12" s="12" t="s">
        <v>354</v>
      </c>
      <c r="E12" s="12" t="s">
        <v>355</v>
      </c>
      <c r="F12" s="70"/>
      <c r="G12" s="15">
        <v>63140</v>
      </c>
      <c r="H12" s="14">
        <v>63140</v>
      </c>
    </row>
    <row r="13" spans="3:10">
      <c r="C13" s="70">
        <v>7</v>
      </c>
      <c r="D13" s="78" t="s">
        <v>356</v>
      </c>
      <c r="E13" s="12" t="s">
        <v>357</v>
      </c>
      <c r="F13" s="70"/>
      <c r="G13" s="13">
        <v>1709</v>
      </c>
      <c r="H13" s="14">
        <v>1709</v>
      </c>
    </row>
    <row r="14" spans="3:10">
      <c r="C14" s="70"/>
      <c r="D14" s="78"/>
      <c r="E14" s="12" t="s">
        <v>358</v>
      </c>
      <c r="F14" s="70"/>
      <c r="G14" s="15">
        <v>76</v>
      </c>
      <c r="H14" s="14">
        <v>76</v>
      </c>
    </row>
    <row r="15" spans="3:10">
      <c r="C15" s="70"/>
      <c r="D15" s="78"/>
      <c r="E15" s="12" t="s">
        <v>91</v>
      </c>
      <c r="F15" s="70"/>
      <c r="G15" s="15">
        <v>25</v>
      </c>
      <c r="H15" s="14">
        <v>25</v>
      </c>
    </row>
    <row r="16" spans="3:10" ht="20.25" customHeight="1">
      <c r="C16" s="70"/>
      <c r="D16" s="78"/>
      <c r="E16" s="12" t="s">
        <v>359</v>
      </c>
      <c r="F16" s="70"/>
      <c r="G16" s="15">
        <v>152</v>
      </c>
      <c r="H16" s="14">
        <v>152</v>
      </c>
      <c r="J16" s="43"/>
    </row>
    <row r="17" spans="1:8">
      <c r="C17" s="70"/>
      <c r="D17" s="78"/>
      <c r="E17" s="12" t="s">
        <v>360</v>
      </c>
      <c r="F17" s="70"/>
      <c r="G17" s="15">
        <v>153</v>
      </c>
      <c r="H17" s="14">
        <v>153</v>
      </c>
    </row>
    <row r="18" spans="1:8">
      <c r="C18" s="70"/>
      <c r="D18" s="78"/>
      <c r="E18" s="12" t="s">
        <v>361</v>
      </c>
      <c r="F18" s="70"/>
      <c r="G18" s="15">
        <v>154</v>
      </c>
      <c r="H18" s="14">
        <v>154</v>
      </c>
    </row>
    <row r="19" spans="1:8">
      <c r="C19" s="70"/>
      <c r="D19" s="78"/>
      <c r="E19" s="12" t="s">
        <v>362</v>
      </c>
      <c r="F19" s="70"/>
      <c r="G19" s="15">
        <v>305</v>
      </c>
      <c r="H19" s="14">
        <v>305</v>
      </c>
    </row>
    <row r="20" spans="1:8">
      <c r="C20" s="70"/>
      <c r="D20" s="78"/>
      <c r="E20" s="12" t="s">
        <v>363</v>
      </c>
      <c r="F20" s="70"/>
      <c r="G20" s="15">
        <v>128</v>
      </c>
      <c r="H20" s="14">
        <v>128</v>
      </c>
    </row>
    <row r="21" spans="1:8">
      <c r="C21" s="70"/>
      <c r="D21" s="78"/>
      <c r="E21" s="12" t="s">
        <v>364</v>
      </c>
      <c r="F21" s="70"/>
      <c r="G21" s="13">
        <v>1751</v>
      </c>
      <c r="H21" s="14">
        <v>1751</v>
      </c>
    </row>
    <row r="22" spans="1:8">
      <c r="C22" s="70">
        <v>8</v>
      </c>
      <c r="D22" s="78" t="s">
        <v>365</v>
      </c>
      <c r="E22" s="12" t="s">
        <v>366</v>
      </c>
      <c r="F22" s="70"/>
      <c r="G22" s="15">
        <v>127</v>
      </c>
      <c r="H22" s="14">
        <v>127</v>
      </c>
    </row>
    <row r="23" spans="1:8">
      <c r="C23" s="70"/>
      <c r="D23" s="78"/>
      <c r="E23" s="12" t="s">
        <v>367</v>
      </c>
      <c r="F23" s="70"/>
      <c r="G23" s="13">
        <v>3331</v>
      </c>
      <c r="H23" s="14">
        <v>3195</v>
      </c>
    </row>
    <row r="24" spans="1:8">
      <c r="C24" s="70"/>
      <c r="D24" s="78"/>
      <c r="E24" s="12" t="s">
        <v>368</v>
      </c>
      <c r="F24" s="70"/>
      <c r="G24" s="13">
        <v>2023</v>
      </c>
      <c r="H24" s="14">
        <v>1793</v>
      </c>
    </row>
    <row r="25" spans="1:8">
      <c r="C25" s="70"/>
      <c r="D25" s="78"/>
      <c r="E25" s="12" t="s">
        <v>369</v>
      </c>
      <c r="F25" s="70"/>
      <c r="G25" s="15">
        <v>1135</v>
      </c>
      <c r="H25" s="14">
        <v>799</v>
      </c>
    </row>
    <row r="26" spans="1:8">
      <c r="C26" s="70">
        <v>9</v>
      </c>
      <c r="D26" s="78" t="s">
        <v>370</v>
      </c>
      <c r="E26" s="78" t="s">
        <v>371</v>
      </c>
      <c r="F26" s="70"/>
      <c r="G26" s="82">
        <v>6646</v>
      </c>
      <c r="H26" s="72">
        <v>6646</v>
      </c>
    </row>
    <row r="27" spans="1:8" ht="13.8" thickBot="1">
      <c r="C27" s="70"/>
      <c r="D27" s="78"/>
      <c r="E27" s="78"/>
      <c r="F27" s="70"/>
      <c r="G27" s="82"/>
      <c r="H27" s="72"/>
    </row>
    <row r="28" spans="1:8" ht="80.400000000000006" thickTop="1" thickBot="1">
      <c r="A28" s="4"/>
      <c r="B28" s="52"/>
      <c r="C28" s="18">
        <v>10</v>
      </c>
      <c r="D28" s="12" t="s">
        <v>18</v>
      </c>
      <c r="E28" s="12" t="s">
        <v>857</v>
      </c>
      <c r="F28" s="18" t="s">
        <v>19</v>
      </c>
      <c r="G28" s="15">
        <v>4880</v>
      </c>
      <c r="H28" s="14">
        <v>397</v>
      </c>
    </row>
    <row r="29" spans="1:8" ht="13.8" thickTop="1">
      <c r="C29" s="18">
        <v>11</v>
      </c>
      <c r="D29" s="12" t="s">
        <v>372</v>
      </c>
      <c r="E29" s="12" t="s">
        <v>373</v>
      </c>
      <c r="F29" s="70" t="s">
        <v>22</v>
      </c>
      <c r="G29" s="15">
        <v>397</v>
      </c>
      <c r="H29" s="14">
        <v>397</v>
      </c>
    </row>
    <row r="30" spans="1:8">
      <c r="C30" s="18">
        <v>12</v>
      </c>
      <c r="D30" s="12" t="s">
        <v>374</v>
      </c>
      <c r="E30" s="12" t="s">
        <v>375</v>
      </c>
      <c r="F30" s="70"/>
      <c r="G30" s="36">
        <v>210</v>
      </c>
      <c r="H30" s="37">
        <v>210</v>
      </c>
    </row>
    <row r="31" spans="1:8">
      <c r="C31" s="70">
        <v>13</v>
      </c>
      <c r="D31" s="78" t="s">
        <v>376</v>
      </c>
      <c r="E31" s="12" t="s">
        <v>377</v>
      </c>
      <c r="F31" s="70"/>
      <c r="G31" s="36">
        <v>45</v>
      </c>
      <c r="H31" s="37">
        <v>45</v>
      </c>
    </row>
    <row r="32" spans="1:8">
      <c r="C32" s="70"/>
      <c r="D32" s="78"/>
      <c r="E32" s="12" t="s">
        <v>378</v>
      </c>
      <c r="F32" s="70"/>
      <c r="G32" s="36">
        <v>46</v>
      </c>
      <c r="H32" s="37">
        <v>46</v>
      </c>
    </row>
    <row r="33" spans="3:12">
      <c r="C33" s="70"/>
      <c r="D33" s="78"/>
      <c r="E33" s="12" t="s">
        <v>379</v>
      </c>
      <c r="F33" s="70"/>
      <c r="G33" s="36">
        <v>422</v>
      </c>
      <c r="H33" s="37">
        <v>422</v>
      </c>
    </row>
    <row r="34" spans="3:12">
      <c r="C34" s="70"/>
      <c r="D34" s="78"/>
      <c r="E34" s="12" t="s">
        <v>380</v>
      </c>
      <c r="F34" s="70"/>
      <c r="G34" s="36">
        <v>309</v>
      </c>
      <c r="H34" s="37">
        <v>309</v>
      </c>
    </row>
    <row r="35" spans="3:12">
      <c r="C35" s="18">
        <v>14</v>
      </c>
      <c r="D35" s="12" t="s">
        <v>381</v>
      </c>
      <c r="E35" s="12" t="s">
        <v>382</v>
      </c>
      <c r="F35" s="70"/>
      <c r="G35" s="36">
        <v>1457</v>
      </c>
      <c r="H35" s="37">
        <v>1000</v>
      </c>
    </row>
    <row r="36" spans="3:12" ht="40.5" customHeight="1">
      <c r="C36" s="18">
        <v>15</v>
      </c>
      <c r="D36" s="12" t="s">
        <v>383</v>
      </c>
      <c r="E36" s="12" t="s">
        <v>384</v>
      </c>
      <c r="F36" s="70"/>
      <c r="G36" s="36">
        <v>653</v>
      </c>
      <c r="H36" s="37">
        <v>653</v>
      </c>
      <c r="I36" s="38"/>
      <c r="L36" s="44"/>
    </row>
    <row r="37" spans="3:12" ht="26.4">
      <c r="C37" s="18">
        <v>16</v>
      </c>
      <c r="D37" s="12" t="s">
        <v>385</v>
      </c>
      <c r="E37" s="12" t="s">
        <v>386</v>
      </c>
      <c r="F37" s="70"/>
      <c r="G37" s="36">
        <v>258</v>
      </c>
      <c r="H37" s="37">
        <v>34</v>
      </c>
    </row>
    <row r="38" spans="3:12">
      <c r="C38" s="70">
        <v>17</v>
      </c>
      <c r="D38" s="78" t="s">
        <v>387</v>
      </c>
      <c r="E38" s="12" t="s">
        <v>388</v>
      </c>
      <c r="F38" s="70"/>
      <c r="G38" s="36">
        <v>194</v>
      </c>
      <c r="H38" s="37">
        <v>194</v>
      </c>
    </row>
    <row r="39" spans="3:12">
      <c r="C39" s="70"/>
      <c r="D39" s="78"/>
      <c r="E39" s="12" t="s">
        <v>389</v>
      </c>
      <c r="F39" s="70"/>
      <c r="G39" s="36">
        <v>600</v>
      </c>
      <c r="H39" s="37">
        <v>600</v>
      </c>
    </row>
    <row r="40" spans="3:12">
      <c r="C40" s="70"/>
      <c r="D40" s="78"/>
      <c r="E40" s="12" t="s">
        <v>390</v>
      </c>
      <c r="F40" s="70"/>
      <c r="G40" s="36">
        <v>600</v>
      </c>
      <c r="H40" s="37">
        <v>600</v>
      </c>
    </row>
    <row r="41" spans="3:12">
      <c r="C41" s="70"/>
      <c r="D41" s="78"/>
      <c r="E41" s="12" t="s">
        <v>391</v>
      </c>
      <c r="F41" s="70"/>
      <c r="G41" s="36">
        <v>213</v>
      </c>
      <c r="H41" s="37">
        <v>213</v>
      </c>
    </row>
    <row r="42" spans="3:12">
      <c r="C42" s="70"/>
      <c r="D42" s="78"/>
      <c r="E42" s="12" t="s">
        <v>392</v>
      </c>
      <c r="F42" s="70"/>
      <c r="G42" s="36">
        <v>657</v>
      </c>
      <c r="H42" s="37">
        <v>657</v>
      </c>
    </row>
    <row r="43" spans="3:12" ht="24" customHeight="1">
      <c r="C43" s="70"/>
      <c r="D43" s="78"/>
      <c r="E43" s="12" t="s">
        <v>393</v>
      </c>
      <c r="F43" s="70"/>
      <c r="G43" s="36">
        <v>654</v>
      </c>
      <c r="H43" s="37">
        <v>654</v>
      </c>
    </row>
    <row r="44" spans="3:12">
      <c r="C44" s="70">
        <v>18</v>
      </c>
      <c r="D44" s="70" t="s">
        <v>33</v>
      </c>
      <c r="E44" s="12" t="s">
        <v>291</v>
      </c>
      <c r="F44" s="70"/>
      <c r="G44" s="13">
        <v>58741</v>
      </c>
      <c r="H44" s="14">
        <f>58694-24694</f>
        <v>34000</v>
      </c>
    </row>
    <row r="45" spans="3:12">
      <c r="C45" s="70"/>
      <c r="D45" s="70"/>
      <c r="E45" s="12" t="s">
        <v>34</v>
      </c>
      <c r="F45" s="70"/>
      <c r="G45" s="13">
        <v>22679</v>
      </c>
      <c r="H45" s="14">
        <f>22530-12530</f>
        <v>10000</v>
      </c>
    </row>
    <row r="46" spans="3:12">
      <c r="C46" s="70"/>
      <c r="D46" s="70"/>
      <c r="E46" s="12" t="s">
        <v>35</v>
      </c>
      <c r="F46" s="70"/>
      <c r="G46" s="13">
        <v>72025</v>
      </c>
      <c r="H46" s="14">
        <f>70862-25862</f>
        <v>45000</v>
      </c>
    </row>
    <row r="47" spans="3:12">
      <c r="C47" s="70"/>
      <c r="D47" s="70"/>
      <c r="E47" s="12" t="s">
        <v>36</v>
      </c>
      <c r="F47" s="70" t="s">
        <v>37</v>
      </c>
      <c r="G47" s="13">
        <v>72427</v>
      </c>
      <c r="H47" s="14">
        <f>72246-25246</f>
        <v>47000</v>
      </c>
    </row>
    <row r="48" spans="3:12">
      <c r="C48" s="70"/>
      <c r="D48" s="70"/>
      <c r="E48" s="12" t="s">
        <v>38</v>
      </c>
      <c r="F48" s="70"/>
      <c r="G48" s="13">
        <v>25930</v>
      </c>
      <c r="H48" s="14">
        <f>25770-15770</f>
        <v>10000</v>
      </c>
    </row>
    <row r="49" spans="3:8">
      <c r="C49" s="22">
        <v>19</v>
      </c>
      <c r="D49" s="12" t="s">
        <v>394</v>
      </c>
      <c r="E49" s="12" t="s">
        <v>395</v>
      </c>
      <c r="F49" s="70"/>
      <c r="G49" s="36">
        <v>1209</v>
      </c>
      <c r="H49" s="37">
        <v>584</v>
      </c>
    </row>
    <row r="50" spans="3:8">
      <c r="C50" s="70">
        <v>20</v>
      </c>
      <c r="D50" s="78" t="s">
        <v>396</v>
      </c>
      <c r="E50" s="12" t="s">
        <v>397</v>
      </c>
      <c r="F50" s="70"/>
      <c r="G50" s="36">
        <v>123</v>
      </c>
      <c r="H50" s="37">
        <v>123</v>
      </c>
    </row>
    <row r="51" spans="3:8">
      <c r="C51" s="70"/>
      <c r="D51" s="78"/>
      <c r="E51" s="12" t="s">
        <v>398</v>
      </c>
      <c r="F51" s="70"/>
      <c r="G51" s="36">
        <v>6469</v>
      </c>
      <c r="H51" s="37">
        <v>6182</v>
      </c>
    </row>
    <row r="52" spans="3:8">
      <c r="C52" s="70">
        <v>21</v>
      </c>
      <c r="D52" s="78" t="s">
        <v>399</v>
      </c>
      <c r="E52" s="12" t="s">
        <v>400</v>
      </c>
      <c r="F52" s="70"/>
      <c r="G52" s="39">
        <v>4451</v>
      </c>
      <c r="H52" s="37">
        <v>4451</v>
      </c>
    </row>
    <row r="53" spans="3:8">
      <c r="C53" s="70"/>
      <c r="D53" s="78"/>
      <c r="E53" s="12" t="s">
        <v>401</v>
      </c>
      <c r="F53" s="70"/>
      <c r="G53" s="39">
        <v>1223</v>
      </c>
      <c r="H53" s="37">
        <v>1223</v>
      </c>
    </row>
    <row r="54" spans="3:8" ht="21.75" customHeight="1">
      <c r="C54" s="70"/>
      <c r="D54" s="78"/>
      <c r="E54" s="12" t="s">
        <v>402</v>
      </c>
      <c r="F54" s="70"/>
      <c r="G54" s="39">
        <v>1392</v>
      </c>
      <c r="H54" s="37">
        <v>1392</v>
      </c>
    </row>
    <row r="55" spans="3:8" ht="24.75" customHeight="1">
      <c r="C55" s="70">
        <v>22</v>
      </c>
      <c r="D55" s="78" t="s">
        <v>403</v>
      </c>
      <c r="E55" s="12" t="s">
        <v>404</v>
      </c>
      <c r="F55" s="70"/>
      <c r="G55" s="39">
        <v>125159</v>
      </c>
      <c r="H55" s="37">
        <v>125113</v>
      </c>
    </row>
    <row r="56" spans="3:8" ht="39.75" customHeight="1">
      <c r="C56" s="70"/>
      <c r="D56" s="78"/>
      <c r="E56" s="12" t="s">
        <v>405</v>
      </c>
      <c r="F56" s="70"/>
      <c r="G56" s="36">
        <v>87500</v>
      </c>
      <c r="H56" s="37">
        <v>87500</v>
      </c>
    </row>
    <row r="57" spans="3:8" ht="26.4">
      <c r="C57" s="18">
        <v>23</v>
      </c>
      <c r="D57" s="12" t="s">
        <v>406</v>
      </c>
      <c r="E57" s="12" t="s">
        <v>407</v>
      </c>
      <c r="F57" s="70"/>
      <c r="G57" s="39">
        <v>38198</v>
      </c>
      <c r="H57" s="37">
        <v>1445</v>
      </c>
    </row>
    <row r="58" spans="3:8">
      <c r="C58" s="70">
        <v>24</v>
      </c>
      <c r="D58" s="78" t="s">
        <v>408</v>
      </c>
      <c r="E58" s="12" t="s">
        <v>409</v>
      </c>
      <c r="F58" s="70"/>
      <c r="G58" s="36">
        <v>875</v>
      </c>
      <c r="H58" s="37">
        <v>875</v>
      </c>
    </row>
    <row r="59" spans="3:8">
      <c r="C59" s="70"/>
      <c r="D59" s="78"/>
      <c r="E59" s="12" t="s">
        <v>410</v>
      </c>
      <c r="F59" s="70"/>
      <c r="G59" s="39">
        <v>2446</v>
      </c>
      <c r="H59" s="37">
        <v>2446</v>
      </c>
    </row>
    <row r="60" spans="3:8">
      <c r="C60" s="70"/>
      <c r="D60" s="78"/>
      <c r="E60" s="12" t="s">
        <v>411</v>
      </c>
      <c r="F60" s="70"/>
      <c r="G60" s="36">
        <v>887</v>
      </c>
      <c r="H60" s="37">
        <v>887</v>
      </c>
    </row>
    <row r="61" spans="3:8">
      <c r="C61" s="70"/>
      <c r="D61" s="78"/>
      <c r="E61" s="12" t="s">
        <v>412</v>
      </c>
      <c r="F61" s="70"/>
      <c r="G61" s="36">
        <v>2422</v>
      </c>
      <c r="H61" s="37">
        <v>142</v>
      </c>
    </row>
    <row r="62" spans="3:8">
      <c r="C62" s="70">
        <v>25</v>
      </c>
      <c r="D62" s="78" t="s">
        <v>413</v>
      </c>
      <c r="E62" s="12" t="s">
        <v>414</v>
      </c>
      <c r="F62" s="70"/>
      <c r="G62" s="36">
        <v>998</v>
      </c>
      <c r="H62" s="37">
        <v>998</v>
      </c>
    </row>
    <row r="63" spans="3:8">
      <c r="C63" s="70"/>
      <c r="D63" s="78"/>
      <c r="E63" s="12" t="s">
        <v>415</v>
      </c>
      <c r="F63" s="70"/>
      <c r="G63" s="39">
        <v>2374</v>
      </c>
      <c r="H63" s="37">
        <v>2374</v>
      </c>
    </row>
    <row r="64" spans="3:8">
      <c r="C64" s="70"/>
      <c r="D64" s="78"/>
      <c r="E64" s="12" t="s">
        <v>416</v>
      </c>
      <c r="F64" s="70"/>
      <c r="G64" s="36">
        <v>444</v>
      </c>
      <c r="H64" s="37">
        <v>444</v>
      </c>
    </row>
    <row r="65" spans="3:8">
      <c r="C65" s="70"/>
      <c r="D65" s="78"/>
      <c r="E65" s="12" t="s">
        <v>417</v>
      </c>
      <c r="F65" s="70"/>
      <c r="G65" s="36">
        <v>846</v>
      </c>
      <c r="H65" s="37">
        <v>846</v>
      </c>
    </row>
    <row r="66" spans="3:8">
      <c r="C66" s="70"/>
      <c r="D66" s="78"/>
      <c r="E66" s="12" t="s">
        <v>418</v>
      </c>
      <c r="F66" s="70"/>
      <c r="G66" s="39">
        <v>3102</v>
      </c>
      <c r="H66" s="37">
        <v>3102</v>
      </c>
    </row>
    <row r="67" spans="3:8">
      <c r="C67" s="70">
        <v>26</v>
      </c>
      <c r="D67" s="78" t="s">
        <v>419</v>
      </c>
      <c r="E67" s="12" t="s">
        <v>420</v>
      </c>
      <c r="F67" s="70"/>
      <c r="G67" s="39">
        <v>2083</v>
      </c>
      <c r="H67" s="37">
        <v>2083</v>
      </c>
    </row>
    <row r="68" spans="3:8" ht="19.5" customHeight="1">
      <c r="C68" s="70"/>
      <c r="D68" s="78"/>
      <c r="E68" s="12" t="s">
        <v>421</v>
      </c>
      <c r="F68" s="70"/>
      <c r="G68" s="36">
        <v>227</v>
      </c>
      <c r="H68" s="37">
        <v>227</v>
      </c>
    </row>
    <row r="69" spans="3:8">
      <c r="C69" s="70"/>
      <c r="D69" s="78"/>
      <c r="E69" s="12" t="s">
        <v>422</v>
      </c>
      <c r="F69" s="70"/>
      <c r="G69" s="36">
        <v>369</v>
      </c>
      <c r="H69" s="37">
        <v>369</v>
      </c>
    </row>
    <row r="70" spans="3:8">
      <c r="C70" s="70"/>
      <c r="D70" s="78"/>
      <c r="E70" s="12" t="s">
        <v>423</v>
      </c>
      <c r="F70" s="70"/>
      <c r="G70" s="36">
        <v>273</v>
      </c>
      <c r="H70" s="37">
        <v>273</v>
      </c>
    </row>
    <row r="71" spans="3:8" ht="26.4">
      <c r="C71" s="18">
        <v>27</v>
      </c>
      <c r="D71" s="53" t="s">
        <v>424</v>
      </c>
      <c r="E71" s="12" t="s">
        <v>425</v>
      </c>
      <c r="F71" s="70" t="s">
        <v>426</v>
      </c>
      <c r="G71" s="36">
        <v>2831</v>
      </c>
      <c r="H71" s="37">
        <v>2831</v>
      </c>
    </row>
    <row r="72" spans="3:8">
      <c r="C72" s="70">
        <v>28</v>
      </c>
      <c r="D72" s="78" t="s">
        <v>427</v>
      </c>
      <c r="E72" s="12" t="s">
        <v>428</v>
      </c>
      <c r="F72" s="70"/>
      <c r="G72" s="39">
        <v>138323</v>
      </c>
      <c r="H72" s="37">
        <v>17500</v>
      </c>
    </row>
    <row r="73" spans="3:8">
      <c r="C73" s="70"/>
      <c r="D73" s="78"/>
      <c r="E73" s="12" t="s">
        <v>429</v>
      </c>
      <c r="F73" s="70"/>
      <c r="G73" s="39">
        <v>180</v>
      </c>
      <c r="H73" s="37">
        <v>180</v>
      </c>
    </row>
    <row r="74" spans="3:8" ht="30.75" customHeight="1">
      <c r="C74" s="18">
        <v>29</v>
      </c>
      <c r="D74" s="12" t="s">
        <v>427</v>
      </c>
      <c r="E74" s="12" t="s">
        <v>430</v>
      </c>
      <c r="F74" s="70"/>
      <c r="G74" s="36">
        <v>1961</v>
      </c>
      <c r="H74" s="37">
        <v>1961</v>
      </c>
    </row>
    <row r="75" spans="3:8" ht="42" customHeight="1">
      <c r="C75" s="70">
        <v>30</v>
      </c>
      <c r="D75" s="78" t="s">
        <v>431</v>
      </c>
      <c r="E75" s="12" t="s">
        <v>432</v>
      </c>
      <c r="F75" s="70" t="s">
        <v>62</v>
      </c>
      <c r="G75" s="54">
        <v>105690</v>
      </c>
      <c r="H75" s="79">
        <v>3432</v>
      </c>
    </row>
    <row r="76" spans="3:8" ht="20.25" customHeight="1">
      <c r="C76" s="70"/>
      <c r="D76" s="78"/>
      <c r="E76" s="12" t="s">
        <v>433</v>
      </c>
      <c r="F76" s="70"/>
      <c r="G76" s="45">
        <v>508370</v>
      </c>
      <c r="H76" s="79"/>
    </row>
    <row r="77" spans="3:8" ht="26.25" customHeight="1">
      <c r="C77" s="70">
        <v>31</v>
      </c>
      <c r="D77" s="70" t="s">
        <v>434</v>
      </c>
      <c r="E77" s="12" t="s">
        <v>435</v>
      </c>
      <c r="F77" s="70"/>
      <c r="G77" s="45"/>
      <c r="H77" s="46">
        <v>1600</v>
      </c>
    </row>
    <row r="78" spans="3:8">
      <c r="C78" s="70"/>
      <c r="D78" s="70"/>
      <c r="E78" s="12" t="s">
        <v>436</v>
      </c>
      <c r="F78" s="70"/>
      <c r="G78" s="45"/>
      <c r="H78" s="46">
        <v>5</v>
      </c>
    </row>
    <row r="79" spans="3:8">
      <c r="C79" s="18">
        <v>32</v>
      </c>
      <c r="D79" s="12" t="s">
        <v>437</v>
      </c>
      <c r="E79" s="12" t="s">
        <v>438</v>
      </c>
      <c r="F79" s="70"/>
      <c r="G79" s="36">
        <v>3101</v>
      </c>
      <c r="H79" s="37">
        <v>3101</v>
      </c>
    </row>
    <row r="80" spans="3:8">
      <c r="C80" s="18">
        <v>33</v>
      </c>
      <c r="D80" s="12" t="s">
        <v>439</v>
      </c>
      <c r="E80" s="12" t="s">
        <v>440</v>
      </c>
      <c r="F80" s="70"/>
      <c r="G80" s="36">
        <v>374</v>
      </c>
      <c r="H80" s="37">
        <v>374</v>
      </c>
    </row>
    <row r="81" spans="3:8">
      <c r="C81" s="18">
        <v>34</v>
      </c>
      <c r="D81" s="12" t="s">
        <v>441</v>
      </c>
      <c r="E81" s="12" t="s">
        <v>442</v>
      </c>
      <c r="F81" s="70"/>
      <c r="G81" s="36">
        <v>661</v>
      </c>
      <c r="H81" s="37">
        <v>661</v>
      </c>
    </row>
    <row r="82" spans="3:8">
      <c r="C82" s="18">
        <v>35</v>
      </c>
      <c r="D82" s="12" t="s">
        <v>443</v>
      </c>
      <c r="E82" s="12" t="s">
        <v>444</v>
      </c>
      <c r="F82" s="70"/>
      <c r="G82" s="36">
        <v>1608</v>
      </c>
      <c r="H82" s="37">
        <v>1608</v>
      </c>
    </row>
    <row r="83" spans="3:8">
      <c r="C83" s="18">
        <v>36</v>
      </c>
      <c r="D83" s="12" t="s">
        <v>443</v>
      </c>
      <c r="E83" s="12" t="s">
        <v>445</v>
      </c>
      <c r="F83" s="70"/>
      <c r="G83" s="36">
        <v>2312</v>
      </c>
      <c r="H83" s="37">
        <v>1412</v>
      </c>
    </row>
    <row r="84" spans="3:8">
      <c r="C84" s="70">
        <v>37</v>
      </c>
      <c r="D84" s="78" t="s">
        <v>446</v>
      </c>
      <c r="E84" s="12" t="s">
        <v>447</v>
      </c>
      <c r="F84" s="70"/>
      <c r="G84" s="36">
        <v>3</v>
      </c>
      <c r="H84" s="37">
        <v>3</v>
      </c>
    </row>
    <row r="85" spans="3:8">
      <c r="C85" s="70"/>
      <c r="D85" s="78"/>
      <c r="E85" s="12" t="s">
        <v>448</v>
      </c>
      <c r="F85" s="70"/>
      <c r="G85" s="36">
        <v>3</v>
      </c>
      <c r="H85" s="37">
        <v>3</v>
      </c>
    </row>
    <row r="86" spans="3:8">
      <c r="C86" s="70"/>
      <c r="D86" s="78"/>
      <c r="E86" s="12" t="s">
        <v>449</v>
      </c>
      <c r="F86" s="70"/>
      <c r="G86" s="36">
        <v>15</v>
      </c>
      <c r="H86" s="37">
        <v>15</v>
      </c>
    </row>
    <row r="87" spans="3:8">
      <c r="C87" s="70"/>
      <c r="D87" s="78"/>
      <c r="E87" s="12" t="s">
        <v>450</v>
      </c>
      <c r="F87" s="70"/>
      <c r="G87" s="36">
        <v>42</v>
      </c>
      <c r="H87" s="37">
        <v>42</v>
      </c>
    </row>
    <row r="88" spans="3:8">
      <c r="C88" s="70"/>
      <c r="D88" s="78"/>
      <c r="E88" s="12" t="s">
        <v>451</v>
      </c>
      <c r="F88" s="70"/>
      <c r="G88" s="36">
        <v>42</v>
      </c>
      <c r="H88" s="37">
        <v>42</v>
      </c>
    </row>
    <row r="89" spans="3:8">
      <c r="C89" s="70"/>
      <c r="D89" s="78"/>
      <c r="E89" s="12" t="s">
        <v>452</v>
      </c>
      <c r="F89" s="70"/>
      <c r="G89" s="36">
        <v>84</v>
      </c>
      <c r="H89" s="37">
        <v>84</v>
      </c>
    </row>
    <row r="90" spans="3:8">
      <c r="C90" s="70"/>
      <c r="D90" s="78"/>
      <c r="E90" s="12" t="s">
        <v>453</v>
      </c>
      <c r="F90" s="70"/>
      <c r="G90" s="36">
        <v>909</v>
      </c>
      <c r="H90" s="37">
        <v>909</v>
      </c>
    </row>
    <row r="91" spans="3:8">
      <c r="C91" s="70"/>
      <c r="D91" s="78"/>
      <c r="E91" s="12" t="s">
        <v>454</v>
      </c>
      <c r="F91" s="70"/>
      <c r="G91" s="36">
        <v>29</v>
      </c>
      <c r="H91" s="37">
        <v>29</v>
      </c>
    </row>
    <row r="92" spans="3:8">
      <c r="C92" s="70"/>
      <c r="D92" s="78"/>
      <c r="E92" s="12" t="s">
        <v>455</v>
      </c>
      <c r="F92" s="70"/>
      <c r="G92" s="36">
        <v>34</v>
      </c>
      <c r="H92" s="37">
        <v>34</v>
      </c>
    </row>
    <row r="93" spans="3:8">
      <c r="C93" s="70"/>
      <c r="D93" s="78"/>
      <c r="E93" s="12" t="s">
        <v>456</v>
      </c>
      <c r="F93" s="70"/>
      <c r="G93" s="36">
        <v>63</v>
      </c>
      <c r="H93" s="37">
        <v>63</v>
      </c>
    </row>
    <row r="94" spans="3:8">
      <c r="C94" s="70"/>
      <c r="D94" s="78"/>
      <c r="E94" s="12" t="s">
        <v>457</v>
      </c>
      <c r="F94" s="70"/>
      <c r="G94" s="36">
        <v>343</v>
      </c>
      <c r="H94" s="37">
        <v>343</v>
      </c>
    </row>
    <row r="95" spans="3:8">
      <c r="C95" s="70"/>
      <c r="D95" s="78"/>
      <c r="E95" s="12" t="s">
        <v>458</v>
      </c>
      <c r="F95" s="70"/>
      <c r="G95" s="39">
        <v>4588</v>
      </c>
      <c r="H95" s="37">
        <v>4348</v>
      </c>
    </row>
    <row r="96" spans="3:8">
      <c r="C96" s="70"/>
      <c r="D96" s="78"/>
      <c r="E96" s="12" t="s">
        <v>459</v>
      </c>
      <c r="F96" s="70"/>
      <c r="G96" s="36">
        <v>177</v>
      </c>
      <c r="H96" s="37">
        <v>177</v>
      </c>
    </row>
    <row r="97" spans="3:8">
      <c r="C97" s="70"/>
      <c r="D97" s="78"/>
      <c r="E97" s="12" t="s">
        <v>460</v>
      </c>
      <c r="F97" s="70"/>
      <c r="G97" s="36">
        <v>3854</v>
      </c>
      <c r="H97" s="37">
        <v>3854</v>
      </c>
    </row>
    <row r="98" spans="3:8">
      <c r="C98" s="70"/>
      <c r="D98" s="78"/>
      <c r="E98" s="12" t="s">
        <v>461</v>
      </c>
      <c r="F98" s="70"/>
      <c r="G98" s="36">
        <v>98</v>
      </c>
      <c r="H98" s="37">
        <v>98</v>
      </c>
    </row>
    <row r="99" spans="3:8">
      <c r="C99" s="70"/>
      <c r="D99" s="78"/>
      <c r="E99" s="12" t="s">
        <v>462</v>
      </c>
      <c r="F99" s="70"/>
      <c r="G99" s="36">
        <v>31</v>
      </c>
      <c r="H99" s="37">
        <v>31</v>
      </c>
    </row>
    <row r="100" spans="3:8">
      <c r="C100" s="70"/>
      <c r="D100" s="78"/>
      <c r="E100" s="12" t="s">
        <v>463</v>
      </c>
      <c r="F100" s="70"/>
      <c r="G100" s="36">
        <v>101</v>
      </c>
      <c r="H100" s="37">
        <v>101</v>
      </c>
    </row>
    <row r="101" spans="3:8">
      <c r="C101" s="70"/>
      <c r="D101" s="78"/>
      <c r="E101" s="12" t="s">
        <v>464</v>
      </c>
      <c r="F101" s="70"/>
      <c r="G101" s="36">
        <v>53</v>
      </c>
      <c r="H101" s="37">
        <v>53</v>
      </c>
    </row>
    <row r="102" spans="3:8">
      <c r="C102" s="70"/>
      <c r="D102" s="78"/>
      <c r="E102" s="12" t="s">
        <v>465</v>
      </c>
      <c r="F102" s="70"/>
      <c r="G102" s="36">
        <v>20</v>
      </c>
      <c r="H102" s="37">
        <v>20</v>
      </c>
    </row>
    <row r="103" spans="3:8">
      <c r="C103" s="18">
        <v>38</v>
      </c>
      <c r="D103" s="12" t="s">
        <v>466</v>
      </c>
      <c r="E103" s="12" t="s">
        <v>467</v>
      </c>
      <c r="F103" s="70"/>
      <c r="G103" s="36">
        <v>807</v>
      </c>
      <c r="H103" s="37">
        <v>807</v>
      </c>
    </row>
    <row r="104" spans="3:8">
      <c r="C104" s="18">
        <v>39</v>
      </c>
      <c r="D104" s="12" t="s">
        <v>466</v>
      </c>
      <c r="E104" s="12" t="s">
        <v>468</v>
      </c>
      <c r="F104" s="70"/>
      <c r="G104" s="36">
        <v>4221</v>
      </c>
      <c r="H104" s="37">
        <v>3211</v>
      </c>
    </row>
    <row r="105" spans="3:8">
      <c r="C105" s="18">
        <v>40</v>
      </c>
      <c r="D105" s="12" t="s">
        <v>469</v>
      </c>
      <c r="E105" s="12" t="s">
        <v>470</v>
      </c>
      <c r="F105" s="70"/>
      <c r="G105" s="36">
        <v>8922</v>
      </c>
      <c r="H105" s="37">
        <v>4917</v>
      </c>
    </row>
    <row r="106" spans="3:8">
      <c r="C106" s="18">
        <v>41</v>
      </c>
      <c r="D106" s="12" t="s">
        <v>471</v>
      </c>
      <c r="E106" s="12" t="s">
        <v>472</v>
      </c>
      <c r="F106" s="70" t="s">
        <v>268</v>
      </c>
      <c r="G106" s="39">
        <v>6658</v>
      </c>
      <c r="H106" s="37">
        <v>6658</v>
      </c>
    </row>
    <row r="107" spans="3:8" ht="33" customHeight="1">
      <c r="C107" s="18">
        <v>42</v>
      </c>
      <c r="D107" s="12" t="s">
        <v>473</v>
      </c>
      <c r="E107" s="12" t="s">
        <v>474</v>
      </c>
      <c r="F107" s="70"/>
      <c r="G107" s="36">
        <v>471</v>
      </c>
      <c r="H107" s="37">
        <v>471</v>
      </c>
    </row>
    <row r="108" spans="3:8" ht="26.4">
      <c r="C108" s="18">
        <v>43</v>
      </c>
      <c r="D108" s="12" t="s">
        <v>475</v>
      </c>
      <c r="E108" s="12" t="s">
        <v>476</v>
      </c>
      <c r="F108" s="70"/>
      <c r="G108" s="36">
        <v>793</v>
      </c>
      <c r="H108" s="37">
        <v>793</v>
      </c>
    </row>
    <row r="109" spans="3:8">
      <c r="C109" s="70">
        <v>44</v>
      </c>
      <c r="D109" s="78" t="s">
        <v>477</v>
      </c>
      <c r="E109" s="12" t="s">
        <v>478</v>
      </c>
      <c r="F109" s="70"/>
      <c r="G109" s="39">
        <v>64678</v>
      </c>
      <c r="H109" s="37">
        <v>3850</v>
      </c>
    </row>
    <row r="110" spans="3:8">
      <c r="C110" s="70"/>
      <c r="D110" s="78"/>
      <c r="E110" s="12" t="s">
        <v>479</v>
      </c>
      <c r="F110" s="70"/>
      <c r="G110" s="39">
        <v>5226</v>
      </c>
      <c r="H110" s="37">
        <v>2625</v>
      </c>
    </row>
    <row r="111" spans="3:8">
      <c r="C111" s="70"/>
      <c r="D111" s="78"/>
      <c r="E111" s="12" t="s">
        <v>480</v>
      </c>
      <c r="F111" s="70"/>
      <c r="G111" s="36">
        <v>492</v>
      </c>
      <c r="H111" s="37">
        <v>492</v>
      </c>
    </row>
    <row r="112" spans="3:8">
      <c r="C112" s="70"/>
      <c r="D112" s="78"/>
      <c r="E112" s="12" t="s">
        <v>481</v>
      </c>
      <c r="F112" s="70"/>
      <c r="G112" s="39">
        <v>9840</v>
      </c>
      <c r="H112" s="37">
        <v>1380</v>
      </c>
    </row>
    <row r="113" spans="3:8" ht="18.75" customHeight="1">
      <c r="C113" s="70"/>
      <c r="D113" s="78"/>
      <c r="E113" s="12" t="s">
        <v>482</v>
      </c>
      <c r="F113" s="70"/>
      <c r="G113" s="39">
        <v>13809</v>
      </c>
      <c r="H113" s="37">
        <v>13809</v>
      </c>
    </row>
    <row r="114" spans="3:8" ht="22.5" customHeight="1">
      <c r="C114" s="18">
        <v>45</v>
      </c>
      <c r="D114" s="12" t="s">
        <v>483</v>
      </c>
      <c r="E114" s="12" t="s">
        <v>484</v>
      </c>
      <c r="F114" s="70"/>
      <c r="G114" s="39">
        <v>3298</v>
      </c>
      <c r="H114" s="37">
        <v>3298</v>
      </c>
    </row>
    <row r="115" spans="3:8" ht="22.5" customHeight="1">
      <c r="C115" s="18">
        <v>46</v>
      </c>
      <c r="D115" s="12" t="s">
        <v>485</v>
      </c>
      <c r="E115" s="12" t="s">
        <v>486</v>
      </c>
      <c r="F115" s="70" t="s">
        <v>301</v>
      </c>
      <c r="G115" s="39">
        <v>130</v>
      </c>
      <c r="H115" s="37">
        <v>130</v>
      </c>
    </row>
    <row r="116" spans="3:8">
      <c r="C116" s="18">
        <v>47</v>
      </c>
      <c r="D116" s="12" t="s">
        <v>487</v>
      </c>
      <c r="E116" s="12" t="s">
        <v>488</v>
      </c>
      <c r="F116" s="70"/>
      <c r="G116" s="36">
        <v>432</v>
      </c>
      <c r="H116" s="37">
        <v>432</v>
      </c>
    </row>
    <row r="117" spans="3:8" ht="26.4">
      <c r="C117" s="18">
        <v>48</v>
      </c>
      <c r="D117" s="12" t="s">
        <v>489</v>
      </c>
      <c r="E117" s="12" t="s">
        <v>490</v>
      </c>
      <c r="F117" s="70"/>
      <c r="G117" s="36">
        <v>211</v>
      </c>
      <c r="H117" s="37">
        <v>211</v>
      </c>
    </row>
    <row r="118" spans="3:8">
      <c r="C118" s="18">
        <v>49</v>
      </c>
      <c r="D118" s="12" t="s">
        <v>491</v>
      </c>
      <c r="E118" s="12" t="s">
        <v>492</v>
      </c>
      <c r="F118" s="70"/>
      <c r="G118" s="36">
        <v>400</v>
      </c>
      <c r="H118" s="46">
        <v>132</v>
      </c>
    </row>
    <row r="119" spans="3:8">
      <c r="C119" s="18">
        <v>50</v>
      </c>
      <c r="D119" s="12" t="s">
        <v>493</v>
      </c>
      <c r="E119" s="12" t="s">
        <v>494</v>
      </c>
      <c r="F119" s="70"/>
      <c r="G119" s="36">
        <v>500</v>
      </c>
      <c r="H119" s="46">
        <v>166</v>
      </c>
    </row>
    <row r="120" spans="3:8">
      <c r="C120" s="18">
        <v>51</v>
      </c>
      <c r="D120" s="12" t="s">
        <v>495</v>
      </c>
      <c r="E120" s="12" t="s">
        <v>380</v>
      </c>
      <c r="F120" s="70"/>
      <c r="G120" s="36">
        <v>542</v>
      </c>
      <c r="H120" s="46">
        <v>366</v>
      </c>
    </row>
    <row r="121" spans="3:8">
      <c r="C121" s="18">
        <v>52</v>
      </c>
      <c r="D121" s="12" t="s">
        <v>496</v>
      </c>
      <c r="E121" s="12" t="s">
        <v>497</v>
      </c>
      <c r="F121" s="70"/>
      <c r="G121" s="36">
        <v>447</v>
      </c>
      <c r="H121" s="46">
        <v>255</v>
      </c>
    </row>
    <row r="122" spans="3:8">
      <c r="C122" s="18">
        <v>53</v>
      </c>
      <c r="D122" s="12" t="s">
        <v>498</v>
      </c>
      <c r="E122" s="12" t="s">
        <v>499</v>
      </c>
      <c r="F122" s="70"/>
      <c r="G122" s="36">
        <v>452</v>
      </c>
      <c r="H122" s="46">
        <v>180</v>
      </c>
    </row>
    <row r="123" spans="3:8">
      <c r="C123" s="18">
        <v>54</v>
      </c>
      <c r="D123" s="12" t="s">
        <v>500</v>
      </c>
      <c r="E123" s="12" t="s">
        <v>501</v>
      </c>
      <c r="F123" s="70"/>
      <c r="G123" s="36">
        <v>623</v>
      </c>
      <c r="H123" s="37">
        <v>325</v>
      </c>
    </row>
    <row r="124" spans="3:8">
      <c r="C124" s="18">
        <v>55</v>
      </c>
      <c r="D124" s="12" t="s">
        <v>502</v>
      </c>
      <c r="E124" s="12" t="s">
        <v>503</v>
      </c>
      <c r="F124" s="70"/>
      <c r="G124" s="36">
        <v>678</v>
      </c>
      <c r="H124" s="37">
        <v>372</v>
      </c>
    </row>
    <row r="125" spans="3:8">
      <c r="C125" s="18">
        <v>56</v>
      </c>
      <c r="D125" s="12" t="s">
        <v>504</v>
      </c>
      <c r="E125" s="12" t="s">
        <v>505</v>
      </c>
      <c r="F125" s="70"/>
      <c r="G125" s="36">
        <v>848</v>
      </c>
      <c r="H125" s="37">
        <v>731</v>
      </c>
    </row>
    <row r="126" spans="3:8">
      <c r="C126" s="18">
        <v>57</v>
      </c>
      <c r="D126" s="12" t="s">
        <v>506</v>
      </c>
      <c r="E126" s="12" t="s">
        <v>507</v>
      </c>
      <c r="F126" s="70"/>
      <c r="G126" s="36">
        <v>730</v>
      </c>
      <c r="H126" s="37">
        <v>517</v>
      </c>
    </row>
    <row r="127" spans="3:8">
      <c r="C127" s="18">
        <v>58</v>
      </c>
      <c r="D127" s="12" t="s">
        <v>508</v>
      </c>
      <c r="E127" s="12" t="s">
        <v>509</v>
      </c>
      <c r="F127" s="70"/>
      <c r="G127" s="39">
        <v>1445</v>
      </c>
      <c r="H127" s="37">
        <v>1232</v>
      </c>
    </row>
    <row r="128" spans="3:8">
      <c r="C128" s="70">
        <v>59</v>
      </c>
      <c r="D128" s="78" t="s">
        <v>510</v>
      </c>
      <c r="E128" s="12" t="s">
        <v>511</v>
      </c>
      <c r="F128" s="70"/>
      <c r="G128" s="36">
        <v>496</v>
      </c>
      <c r="H128" s="37">
        <v>496</v>
      </c>
    </row>
    <row r="129" spans="3:8" ht="24" customHeight="1">
      <c r="C129" s="70"/>
      <c r="D129" s="78"/>
      <c r="E129" s="12" t="s">
        <v>512</v>
      </c>
      <c r="F129" s="70"/>
      <c r="G129" s="36">
        <v>384</v>
      </c>
      <c r="H129" s="37">
        <v>384</v>
      </c>
    </row>
    <row r="130" spans="3:8" ht="24" customHeight="1">
      <c r="C130" s="70"/>
      <c r="D130" s="78"/>
      <c r="E130" s="12" t="s">
        <v>513</v>
      </c>
      <c r="F130" s="70"/>
      <c r="G130" s="36">
        <v>448</v>
      </c>
      <c r="H130" s="37">
        <v>448</v>
      </c>
    </row>
    <row r="131" spans="3:8" ht="26.25" customHeight="1">
      <c r="C131" s="70"/>
      <c r="D131" s="78"/>
      <c r="E131" s="12" t="s">
        <v>514</v>
      </c>
      <c r="F131" s="70"/>
      <c r="G131" s="36">
        <v>760</v>
      </c>
      <c r="H131" s="37">
        <v>760</v>
      </c>
    </row>
    <row r="132" spans="3:8">
      <c r="C132" s="70"/>
      <c r="D132" s="78"/>
      <c r="E132" s="12" t="s">
        <v>515</v>
      </c>
      <c r="F132" s="70"/>
      <c r="G132" s="36">
        <v>513</v>
      </c>
      <c r="H132" s="37">
        <v>513</v>
      </c>
    </row>
    <row r="133" spans="3:8">
      <c r="C133" s="70"/>
      <c r="D133" s="78"/>
      <c r="E133" s="12" t="s">
        <v>516</v>
      </c>
      <c r="F133" s="70"/>
      <c r="G133" s="36">
        <v>65</v>
      </c>
      <c r="H133" s="37">
        <v>65</v>
      </c>
    </row>
    <row r="134" spans="3:8">
      <c r="C134" s="70"/>
      <c r="D134" s="78"/>
      <c r="E134" s="12" t="s">
        <v>517</v>
      </c>
      <c r="F134" s="70"/>
      <c r="G134" s="36">
        <v>65</v>
      </c>
      <c r="H134" s="37">
        <v>65</v>
      </c>
    </row>
    <row r="135" spans="3:8">
      <c r="C135" s="70"/>
      <c r="D135" s="78"/>
      <c r="E135" s="12" t="s">
        <v>518</v>
      </c>
      <c r="F135" s="70"/>
      <c r="G135" s="36">
        <v>903</v>
      </c>
      <c r="H135" s="37">
        <v>903</v>
      </c>
    </row>
    <row r="136" spans="3:8">
      <c r="C136" s="70"/>
      <c r="D136" s="78"/>
      <c r="E136" s="12" t="s">
        <v>519</v>
      </c>
      <c r="F136" s="70"/>
      <c r="G136" s="36">
        <v>357</v>
      </c>
      <c r="H136" s="37">
        <v>357</v>
      </c>
    </row>
    <row r="137" spans="3:8">
      <c r="C137" s="70"/>
      <c r="D137" s="78"/>
      <c r="E137" s="12" t="s">
        <v>520</v>
      </c>
      <c r="F137" s="70"/>
      <c r="G137" s="36">
        <v>626</v>
      </c>
      <c r="H137" s="37">
        <v>626</v>
      </c>
    </row>
    <row r="138" spans="3:8">
      <c r="C138" s="70"/>
      <c r="D138" s="78"/>
      <c r="E138" s="12" t="s">
        <v>521</v>
      </c>
      <c r="F138" s="70"/>
      <c r="G138" s="36">
        <v>271</v>
      </c>
      <c r="H138" s="37">
        <v>271</v>
      </c>
    </row>
    <row r="139" spans="3:8">
      <c r="C139" s="70"/>
      <c r="D139" s="78"/>
      <c r="E139" s="12" t="s">
        <v>99</v>
      </c>
      <c r="F139" s="70"/>
      <c r="G139" s="36">
        <v>545</v>
      </c>
      <c r="H139" s="37">
        <v>545</v>
      </c>
    </row>
    <row r="140" spans="3:8">
      <c r="C140" s="70"/>
      <c r="D140" s="78"/>
      <c r="E140" s="12" t="s">
        <v>522</v>
      </c>
      <c r="F140" s="70"/>
      <c r="G140" s="36">
        <v>255</v>
      </c>
      <c r="H140" s="37">
        <v>255</v>
      </c>
    </row>
    <row r="141" spans="3:8">
      <c r="C141" s="70"/>
      <c r="D141" s="78"/>
      <c r="E141" s="12" t="s">
        <v>523</v>
      </c>
      <c r="F141" s="70"/>
      <c r="G141" s="36">
        <v>544</v>
      </c>
      <c r="H141" s="37">
        <v>544</v>
      </c>
    </row>
    <row r="142" spans="3:8" ht="26.25" customHeight="1">
      <c r="C142" s="70"/>
      <c r="D142" s="78"/>
      <c r="E142" s="12" t="s">
        <v>524</v>
      </c>
      <c r="F142" s="70"/>
      <c r="G142" s="36">
        <v>289</v>
      </c>
      <c r="H142" s="37">
        <v>289</v>
      </c>
    </row>
    <row r="143" spans="3:8">
      <c r="C143" s="70"/>
      <c r="D143" s="78"/>
      <c r="E143" s="12" t="s">
        <v>525</v>
      </c>
      <c r="F143" s="70"/>
      <c r="G143" s="36">
        <v>159</v>
      </c>
      <c r="H143" s="37">
        <v>159</v>
      </c>
    </row>
    <row r="144" spans="3:8">
      <c r="C144" s="70">
        <v>60</v>
      </c>
      <c r="D144" s="78" t="s">
        <v>526</v>
      </c>
      <c r="E144" s="12" t="s">
        <v>527</v>
      </c>
      <c r="F144" s="70" t="s">
        <v>301</v>
      </c>
      <c r="G144" s="36">
        <v>707</v>
      </c>
      <c r="H144" s="80">
        <v>1182</v>
      </c>
    </row>
    <row r="145" spans="3:8">
      <c r="C145" s="70"/>
      <c r="D145" s="78"/>
      <c r="E145" s="12" t="s">
        <v>528</v>
      </c>
      <c r="F145" s="70"/>
      <c r="G145" s="36">
        <v>830</v>
      </c>
      <c r="H145" s="80"/>
    </row>
    <row r="146" spans="3:8">
      <c r="C146" s="70"/>
      <c r="D146" s="78"/>
      <c r="E146" s="12" t="s">
        <v>529</v>
      </c>
      <c r="F146" s="70"/>
      <c r="G146" s="39">
        <v>1563</v>
      </c>
      <c r="H146" s="37">
        <v>1214</v>
      </c>
    </row>
    <row r="147" spans="3:8">
      <c r="C147" s="70">
        <v>61</v>
      </c>
      <c r="D147" s="78" t="s">
        <v>530</v>
      </c>
      <c r="E147" s="12" t="s">
        <v>531</v>
      </c>
      <c r="F147" s="70"/>
      <c r="G147" s="39">
        <v>1217</v>
      </c>
      <c r="H147" s="37">
        <v>1217</v>
      </c>
    </row>
    <row r="148" spans="3:8">
      <c r="C148" s="70"/>
      <c r="D148" s="78"/>
      <c r="E148" s="12" t="s">
        <v>532</v>
      </c>
      <c r="F148" s="70"/>
      <c r="G148" s="36">
        <v>3648</v>
      </c>
      <c r="H148" s="37">
        <v>3648</v>
      </c>
    </row>
    <row r="149" spans="3:8" ht="30" customHeight="1">
      <c r="C149" s="18">
        <v>62</v>
      </c>
      <c r="D149" s="12" t="s">
        <v>533</v>
      </c>
      <c r="E149" s="12" t="s">
        <v>534</v>
      </c>
      <c r="F149" s="70"/>
      <c r="G149" s="39">
        <v>5355</v>
      </c>
      <c r="H149" s="37">
        <v>5355</v>
      </c>
    </row>
    <row r="150" spans="3:8">
      <c r="C150" s="18">
        <v>63</v>
      </c>
      <c r="D150" s="12" t="s">
        <v>535</v>
      </c>
      <c r="E150" s="12" t="s">
        <v>536</v>
      </c>
      <c r="F150" s="70"/>
      <c r="G150" s="36">
        <v>522</v>
      </c>
      <c r="H150" s="37">
        <v>522</v>
      </c>
    </row>
    <row r="151" spans="3:8">
      <c r="C151" s="70">
        <v>64</v>
      </c>
      <c r="D151" s="78" t="s">
        <v>537</v>
      </c>
      <c r="E151" s="12" t="s">
        <v>538</v>
      </c>
      <c r="F151" s="70"/>
      <c r="G151" s="36">
        <v>92</v>
      </c>
      <c r="H151" s="37">
        <v>92</v>
      </c>
    </row>
    <row r="152" spans="3:8">
      <c r="C152" s="70"/>
      <c r="D152" s="78"/>
      <c r="E152" s="12" t="s">
        <v>539</v>
      </c>
      <c r="F152" s="70"/>
      <c r="G152" s="36">
        <v>351</v>
      </c>
      <c r="H152" s="37">
        <v>262</v>
      </c>
    </row>
    <row r="153" spans="3:8">
      <c r="C153" s="70">
        <v>65</v>
      </c>
      <c r="D153" s="78" t="s">
        <v>540</v>
      </c>
      <c r="E153" s="12" t="s">
        <v>541</v>
      </c>
      <c r="F153" s="70"/>
      <c r="G153" s="36">
        <v>510</v>
      </c>
      <c r="H153" s="37">
        <v>358</v>
      </c>
    </row>
    <row r="154" spans="3:8">
      <c r="C154" s="70"/>
      <c r="D154" s="78"/>
      <c r="E154" s="12" t="s">
        <v>542</v>
      </c>
      <c r="F154" s="70"/>
      <c r="G154" s="36">
        <v>142</v>
      </c>
      <c r="H154" s="37">
        <v>52</v>
      </c>
    </row>
    <row r="155" spans="3:8">
      <c r="C155" s="18">
        <v>66</v>
      </c>
      <c r="D155" s="12" t="s">
        <v>543</v>
      </c>
      <c r="E155" s="12" t="s">
        <v>544</v>
      </c>
      <c r="F155" s="70"/>
      <c r="G155" s="36">
        <v>436</v>
      </c>
      <c r="H155" s="37">
        <v>304</v>
      </c>
    </row>
    <row r="156" spans="3:8">
      <c r="C156" s="18">
        <v>67</v>
      </c>
      <c r="D156" s="12" t="s">
        <v>545</v>
      </c>
      <c r="E156" s="12" t="s">
        <v>546</v>
      </c>
      <c r="F156" s="70"/>
      <c r="G156" s="36">
        <v>424</v>
      </c>
      <c r="H156" s="37">
        <v>304</v>
      </c>
    </row>
    <row r="157" spans="3:8">
      <c r="C157" s="70">
        <v>68</v>
      </c>
      <c r="D157" s="78" t="s">
        <v>547</v>
      </c>
      <c r="E157" s="12" t="s">
        <v>548</v>
      </c>
      <c r="F157" s="70"/>
      <c r="G157" s="36">
        <v>57</v>
      </c>
      <c r="H157" s="37">
        <v>57</v>
      </c>
    </row>
    <row r="158" spans="3:8">
      <c r="C158" s="70"/>
      <c r="D158" s="78"/>
      <c r="E158" s="12" t="s">
        <v>549</v>
      </c>
      <c r="F158" s="70"/>
      <c r="G158" s="36">
        <v>443</v>
      </c>
      <c r="H158" s="37">
        <v>328</v>
      </c>
    </row>
    <row r="159" spans="3:8">
      <c r="C159" s="18">
        <v>69</v>
      </c>
      <c r="D159" s="12" t="s">
        <v>550</v>
      </c>
      <c r="E159" s="12" t="s">
        <v>551</v>
      </c>
      <c r="F159" s="70"/>
      <c r="G159" s="36">
        <v>451</v>
      </c>
      <c r="H159" s="37">
        <v>339</v>
      </c>
    </row>
    <row r="160" spans="3:8">
      <c r="C160" s="18">
        <v>70</v>
      </c>
      <c r="D160" s="12" t="s">
        <v>552</v>
      </c>
      <c r="E160" s="12" t="s">
        <v>553</v>
      </c>
      <c r="F160" s="70" t="s">
        <v>77</v>
      </c>
      <c r="G160" s="36">
        <v>1274</v>
      </c>
      <c r="H160" s="37">
        <v>976</v>
      </c>
    </row>
    <row r="161" spans="3:8">
      <c r="C161" s="18">
        <v>71</v>
      </c>
      <c r="D161" s="12" t="s">
        <v>554</v>
      </c>
      <c r="E161" s="12" t="s">
        <v>555</v>
      </c>
      <c r="F161" s="70"/>
      <c r="G161" s="39">
        <v>2447</v>
      </c>
      <c r="H161" s="37">
        <v>2132</v>
      </c>
    </row>
    <row r="162" spans="3:8">
      <c r="C162" s="18">
        <v>72</v>
      </c>
      <c r="D162" s="12" t="s">
        <v>556</v>
      </c>
      <c r="E162" s="12" t="s">
        <v>557</v>
      </c>
      <c r="F162" s="70"/>
      <c r="G162" s="39">
        <v>600</v>
      </c>
      <c r="H162" s="37">
        <v>366</v>
      </c>
    </row>
    <row r="163" spans="3:8">
      <c r="C163" s="18">
        <v>73</v>
      </c>
      <c r="D163" s="12" t="s">
        <v>558</v>
      </c>
      <c r="E163" s="12" t="s">
        <v>559</v>
      </c>
      <c r="F163" s="70"/>
      <c r="G163" s="39">
        <v>801</v>
      </c>
      <c r="H163" s="37">
        <v>586</v>
      </c>
    </row>
    <row r="164" spans="3:8">
      <c r="C164" s="18">
        <v>74</v>
      </c>
      <c r="D164" s="12" t="s">
        <v>560</v>
      </c>
      <c r="E164" s="12" t="s">
        <v>561</v>
      </c>
      <c r="F164" s="70"/>
      <c r="G164" s="39">
        <v>1000</v>
      </c>
      <c r="H164" s="37">
        <v>795</v>
      </c>
    </row>
    <row r="165" spans="3:8">
      <c r="C165" s="70">
        <v>75</v>
      </c>
      <c r="D165" s="78" t="s">
        <v>562</v>
      </c>
      <c r="E165" s="12" t="s">
        <v>563</v>
      </c>
      <c r="F165" s="70"/>
      <c r="G165" s="39">
        <v>3041</v>
      </c>
      <c r="H165" s="37">
        <v>3041</v>
      </c>
    </row>
    <row r="166" spans="3:8">
      <c r="C166" s="70"/>
      <c r="D166" s="78"/>
      <c r="E166" s="12" t="s">
        <v>564</v>
      </c>
      <c r="F166" s="70"/>
      <c r="G166" s="39">
        <v>1092</v>
      </c>
      <c r="H166" s="37">
        <v>1092</v>
      </c>
    </row>
    <row r="167" spans="3:8">
      <c r="C167" s="18">
        <v>76</v>
      </c>
      <c r="D167" s="12" t="s">
        <v>565</v>
      </c>
      <c r="E167" s="12" t="s">
        <v>566</v>
      </c>
      <c r="F167" s="70"/>
      <c r="G167" s="36">
        <v>366</v>
      </c>
      <c r="H167" s="37">
        <v>366</v>
      </c>
    </row>
    <row r="168" spans="3:8" ht="30" customHeight="1">
      <c r="C168" s="18">
        <v>77</v>
      </c>
      <c r="D168" s="12" t="s">
        <v>567</v>
      </c>
      <c r="E168" s="12" t="s">
        <v>568</v>
      </c>
      <c r="F168" s="70"/>
      <c r="G168" s="36">
        <v>1267</v>
      </c>
      <c r="H168" s="37">
        <v>1167</v>
      </c>
    </row>
    <row r="169" spans="3:8" ht="27.75" customHeight="1">
      <c r="C169" s="70">
        <v>78</v>
      </c>
      <c r="D169" s="78" t="s">
        <v>569</v>
      </c>
      <c r="E169" s="12" t="s">
        <v>570</v>
      </c>
      <c r="F169" s="70"/>
      <c r="G169" s="36">
        <v>10132</v>
      </c>
      <c r="H169" s="37">
        <v>10132</v>
      </c>
    </row>
    <row r="170" spans="3:8" ht="25.5" customHeight="1">
      <c r="C170" s="70"/>
      <c r="D170" s="78"/>
      <c r="E170" s="12" t="s">
        <v>571</v>
      </c>
      <c r="F170" s="70"/>
      <c r="G170" s="39">
        <v>60</v>
      </c>
      <c r="H170" s="37">
        <v>60</v>
      </c>
    </row>
    <row r="171" spans="3:8" ht="29.25" customHeight="1">
      <c r="C171" s="70"/>
      <c r="D171" s="78"/>
      <c r="E171" s="12" t="s">
        <v>572</v>
      </c>
      <c r="F171" s="70"/>
      <c r="G171" s="39">
        <v>4141</v>
      </c>
      <c r="H171" s="37">
        <v>4141</v>
      </c>
    </row>
    <row r="172" spans="3:8">
      <c r="C172" s="70"/>
      <c r="D172" s="78"/>
      <c r="E172" s="12" t="s">
        <v>573</v>
      </c>
      <c r="F172" s="70"/>
      <c r="G172" s="36">
        <v>972</v>
      </c>
      <c r="H172" s="37">
        <v>972</v>
      </c>
    </row>
    <row r="173" spans="3:8">
      <c r="C173" s="70">
        <v>79</v>
      </c>
      <c r="D173" s="78" t="s">
        <v>574</v>
      </c>
      <c r="E173" s="12" t="s">
        <v>575</v>
      </c>
      <c r="F173" s="70"/>
      <c r="G173" s="36">
        <v>44</v>
      </c>
      <c r="H173" s="37">
        <v>44</v>
      </c>
    </row>
    <row r="174" spans="3:8">
      <c r="C174" s="70"/>
      <c r="D174" s="78"/>
      <c r="E174" s="12" t="s">
        <v>576</v>
      </c>
      <c r="F174" s="70"/>
      <c r="G174" s="36">
        <v>44</v>
      </c>
      <c r="H174" s="37">
        <v>44</v>
      </c>
    </row>
    <row r="175" spans="3:8">
      <c r="C175" s="70"/>
      <c r="D175" s="78"/>
      <c r="E175" s="12" t="s">
        <v>577</v>
      </c>
      <c r="F175" s="70"/>
      <c r="G175" s="36">
        <v>75</v>
      </c>
      <c r="H175" s="37">
        <v>75</v>
      </c>
    </row>
    <row r="176" spans="3:8">
      <c r="C176" s="70"/>
      <c r="D176" s="78"/>
      <c r="E176" s="12" t="s">
        <v>578</v>
      </c>
      <c r="F176" s="70"/>
      <c r="G176" s="36">
        <v>43</v>
      </c>
      <c r="H176" s="37">
        <v>43</v>
      </c>
    </row>
    <row r="177" spans="3:8">
      <c r="C177" s="70"/>
      <c r="D177" s="78"/>
      <c r="E177" s="12" t="s">
        <v>579</v>
      </c>
      <c r="F177" s="70"/>
      <c r="G177" s="36">
        <v>43</v>
      </c>
      <c r="H177" s="37">
        <v>43</v>
      </c>
    </row>
    <row r="178" spans="3:8">
      <c r="C178" s="70"/>
      <c r="D178" s="78"/>
      <c r="E178" s="12" t="s">
        <v>512</v>
      </c>
      <c r="F178" s="70"/>
      <c r="G178" s="36">
        <v>68</v>
      </c>
      <c r="H178" s="37">
        <v>68</v>
      </c>
    </row>
    <row r="179" spans="3:8">
      <c r="C179" s="70"/>
      <c r="D179" s="78"/>
      <c r="E179" s="12" t="s">
        <v>580</v>
      </c>
      <c r="F179" s="70"/>
      <c r="G179" s="36">
        <v>45</v>
      </c>
      <c r="H179" s="37">
        <v>45</v>
      </c>
    </row>
    <row r="180" spans="3:8">
      <c r="C180" s="70"/>
      <c r="D180" s="78"/>
      <c r="E180" s="12" t="s">
        <v>581</v>
      </c>
      <c r="F180" s="70"/>
      <c r="G180" s="36">
        <v>44</v>
      </c>
      <c r="H180" s="37">
        <v>44</v>
      </c>
    </row>
    <row r="181" spans="3:8">
      <c r="C181" s="70"/>
      <c r="D181" s="78"/>
      <c r="E181" s="12" t="s">
        <v>582</v>
      </c>
      <c r="F181" s="70"/>
      <c r="G181" s="36">
        <v>42</v>
      </c>
      <c r="H181" s="37">
        <v>42</v>
      </c>
    </row>
    <row r="182" spans="3:8">
      <c r="C182" s="70"/>
      <c r="D182" s="78"/>
      <c r="E182" s="12" t="s">
        <v>583</v>
      </c>
      <c r="F182" s="70"/>
      <c r="G182" s="36">
        <v>76</v>
      </c>
      <c r="H182" s="37">
        <v>76</v>
      </c>
    </row>
    <row r="183" spans="3:8">
      <c r="C183" s="18">
        <v>80</v>
      </c>
      <c r="D183" s="12" t="s">
        <v>584</v>
      </c>
      <c r="E183" s="12" t="s">
        <v>585</v>
      </c>
      <c r="F183" s="70"/>
      <c r="G183" s="36">
        <v>406</v>
      </c>
      <c r="H183" s="37">
        <v>406</v>
      </c>
    </row>
    <row r="184" spans="3:8">
      <c r="C184" s="70">
        <v>81</v>
      </c>
      <c r="D184" s="78" t="s">
        <v>586</v>
      </c>
      <c r="E184" s="12" t="s">
        <v>587</v>
      </c>
      <c r="F184" s="70"/>
      <c r="G184" s="36">
        <v>67</v>
      </c>
      <c r="H184" s="37">
        <v>67</v>
      </c>
    </row>
    <row r="185" spans="3:8">
      <c r="C185" s="70"/>
      <c r="D185" s="78"/>
      <c r="E185" s="12" t="s">
        <v>588</v>
      </c>
      <c r="F185" s="70"/>
      <c r="G185" s="36">
        <v>68</v>
      </c>
      <c r="H185" s="37">
        <v>68</v>
      </c>
    </row>
    <row r="186" spans="3:8">
      <c r="C186" s="70"/>
      <c r="D186" s="78"/>
      <c r="E186" s="12" t="s">
        <v>589</v>
      </c>
      <c r="F186" s="70"/>
      <c r="G186" s="36">
        <v>207</v>
      </c>
      <c r="H186" s="37">
        <v>207</v>
      </c>
    </row>
    <row r="187" spans="3:8">
      <c r="C187" s="70"/>
      <c r="D187" s="78"/>
      <c r="E187" s="12" t="s">
        <v>590</v>
      </c>
      <c r="F187" s="70"/>
      <c r="G187" s="36">
        <v>68</v>
      </c>
      <c r="H187" s="37">
        <v>68</v>
      </c>
    </row>
    <row r="188" spans="3:8">
      <c r="C188" s="70"/>
      <c r="D188" s="78"/>
      <c r="E188" s="12" t="s">
        <v>591</v>
      </c>
      <c r="F188" s="70"/>
      <c r="G188" s="36">
        <v>210</v>
      </c>
      <c r="H188" s="37">
        <v>210</v>
      </c>
    </row>
    <row r="189" spans="3:8">
      <c r="C189" s="70"/>
      <c r="D189" s="78"/>
      <c r="E189" s="12" t="s">
        <v>592</v>
      </c>
      <c r="F189" s="70"/>
      <c r="G189" s="36">
        <v>80</v>
      </c>
      <c r="H189" s="37">
        <v>80</v>
      </c>
    </row>
    <row r="190" spans="3:8">
      <c r="C190" s="70"/>
      <c r="D190" s="78"/>
      <c r="E190" s="12" t="s">
        <v>593</v>
      </c>
      <c r="F190" s="70"/>
      <c r="G190" s="36">
        <v>274</v>
      </c>
      <c r="H190" s="37">
        <v>274</v>
      </c>
    </row>
    <row r="191" spans="3:8">
      <c r="C191" s="70"/>
      <c r="D191" s="78"/>
      <c r="E191" s="12" t="s">
        <v>594</v>
      </c>
      <c r="F191" s="70"/>
      <c r="G191" s="36">
        <v>45</v>
      </c>
      <c r="H191" s="37">
        <v>45</v>
      </c>
    </row>
    <row r="192" spans="3:8">
      <c r="C192" s="70"/>
      <c r="D192" s="78"/>
      <c r="E192" s="12" t="s">
        <v>595</v>
      </c>
      <c r="F192" s="70"/>
      <c r="G192" s="36">
        <v>140</v>
      </c>
      <c r="H192" s="37">
        <v>140</v>
      </c>
    </row>
    <row r="193" spans="3:8">
      <c r="C193" s="70"/>
      <c r="D193" s="78"/>
      <c r="E193" s="12" t="s">
        <v>596</v>
      </c>
      <c r="F193" s="70"/>
      <c r="G193" s="36">
        <v>45</v>
      </c>
      <c r="H193" s="37">
        <v>45</v>
      </c>
    </row>
    <row r="194" spans="3:8">
      <c r="C194" s="70"/>
      <c r="D194" s="78"/>
      <c r="E194" s="12" t="s">
        <v>597</v>
      </c>
      <c r="F194" s="70"/>
      <c r="G194" s="36">
        <v>136</v>
      </c>
      <c r="H194" s="37">
        <v>136</v>
      </c>
    </row>
    <row r="195" spans="3:8">
      <c r="C195" s="70"/>
      <c r="D195" s="78"/>
      <c r="E195" s="12" t="s">
        <v>598</v>
      </c>
      <c r="F195" s="70"/>
      <c r="G195" s="36">
        <v>88</v>
      </c>
      <c r="H195" s="37">
        <v>88</v>
      </c>
    </row>
    <row r="196" spans="3:8">
      <c r="C196" s="70"/>
      <c r="D196" s="78"/>
      <c r="E196" s="12" t="s">
        <v>599</v>
      </c>
      <c r="F196" s="70"/>
      <c r="G196" s="36">
        <v>604</v>
      </c>
      <c r="H196" s="37">
        <v>604</v>
      </c>
    </row>
    <row r="197" spans="3:8">
      <c r="C197" s="70"/>
      <c r="D197" s="78"/>
      <c r="E197" s="12" t="s">
        <v>600</v>
      </c>
      <c r="F197" s="70"/>
      <c r="G197" s="39">
        <v>1067</v>
      </c>
      <c r="H197" s="37">
        <v>1018</v>
      </c>
    </row>
    <row r="198" spans="3:8">
      <c r="C198" s="18">
        <v>82</v>
      </c>
      <c r="D198" s="55" t="s">
        <v>601</v>
      </c>
      <c r="E198" s="12" t="s">
        <v>602</v>
      </c>
      <c r="F198" s="70"/>
      <c r="G198" s="39">
        <v>454</v>
      </c>
      <c r="H198" s="37">
        <v>454</v>
      </c>
    </row>
    <row r="199" spans="3:8">
      <c r="C199" s="70">
        <v>83</v>
      </c>
      <c r="D199" s="78" t="s">
        <v>603</v>
      </c>
      <c r="E199" s="12" t="s">
        <v>604</v>
      </c>
      <c r="F199" s="70"/>
      <c r="G199" s="36">
        <v>89</v>
      </c>
      <c r="H199" s="37">
        <v>89</v>
      </c>
    </row>
    <row r="200" spans="3:8">
      <c r="C200" s="70"/>
      <c r="D200" s="78"/>
      <c r="E200" s="12" t="s">
        <v>397</v>
      </c>
      <c r="F200" s="70"/>
      <c r="G200" s="36">
        <v>86</v>
      </c>
      <c r="H200" s="37">
        <v>86</v>
      </c>
    </row>
    <row r="201" spans="3:8">
      <c r="C201" s="70"/>
      <c r="D201" s="78"/>
      <c r="E201" s="12" t="s">
        <v>605</v>
      </c>
      <c r="F201" s="70"/>
      <c r="G201" s="36">
        <v>87</v>
      </c>
      <c r="H201" s="37">
        <v>87</v>
      </c>
    </row>
    <row r="202" spans="3:8">
      <c r="C202" s="70"/>
      <c r="D202" s="78"/>
      <c r="E202" s="12" t="s">
        <v>606</v>
      </c>
      <c r="F202" s="70"/>
      <c r="G202" s="36">
        <v>529</v>
      </c>
      <c r="H202" s="37">
        <v>529</v>
      </c>
    </row>
    <row r="203" spans="3:8">
      <c r="C203" s="70"/>
      <c r="D203" s="78"/>
      <c r="E203" s="12" t="s">
        <v>607</v>
      </c>
      <c r="F203" s="70"/>
      <c r="G203" s="36">
        <v>80</v>
      </c>
      <c r="H203" s="37">
        <v>80</v>
      </c>
    </row>
    <row r="204" spans="3:8">
      <c r="C204" s="70"/>
      <c r="D204" s="78"/>
      <c r="E204" s="12" t="s">
        <v>608</v>
      </c>
      <c r="F204" s="70"/>
      <c r="G204" s="36">
        <v>492</v>
      </c>
      <c r="H204" s="37">
        <v>492</v>
      </c>
    </row>
    <row r="205" spans="3:8">
      <c r="C205" s="70"/>
      <c r="D205" s="78"/>
      <c r="E205" s="12" t="s">
        <v>609</v>
      </c>
      <c r="F205" s="70"/>
      <c r="G205" s="36">
        <v>86</v>
      </c>
      <c r="H205" s="37">
        <v>86</v>
      </c>
    </row>
    <row r="206" spans="3:8" ht="22.5" customHeight="1">
      <c r="C206" s="70"/>
      <c r="D206" s="78"/>
      <c r="E206" s="12" t="s">
        <v>610</v>
      </c>
      <c r="F206" s="70"/>
      <c r="G206" s="36">
        <v>42</v>
      </c>
      <c r="H206" s="37">
        <v>42</v>
      </c>
    </row>
    <row r="207" spans="3:8">
      <c r="C207" s="18">
        <v>84</v>
      </c>
      <c r="D207" s="55" t="s">
        <v>611</v>
      </c>
      <c r="E207" s="12" t="s">
        <v>612</v>
      </c>
      <c r="F207" s="70"/>
      <c r="G207" s="36">
        <v>6398</v>
      </c>
      <c r="H207" s="37">
        <v>6398</v>
      </c>
    </row>
    <row r="208" spans="3:8" ht="26.4">
      <c r="C208" s="18">
        <v>85</v>
      </c>
      <c r="D208" s="12" t="s">
        <v>613</v>
      </c>
      <c r="E208" s="12" t="s">
        <v>614</v>
      </c>
      <c r="F208" s="70"/>
      <c r="G208" s="36">
        <v>1487</v>
      </c>
      <c r="H208" s="37">
        <v>1487</v>
      </c>
    </row>
    <row r="209" spans="3:8" ht="16.5" customHeight="1">
      <c r="C209" s="18">
        <v>86</v>
      </c>
      <c r="D209" s="12" t="s">
        <v>615</v>
      </c>
      <c r="E209" s="12" t="s">
        <v>616</v>
      </c>
      <c r="F209" s="70"/>
      <c r="G209" s="36">
        <v>903</v>
      </c>
      <c r="H209" s="37">
        <v>903</v>
      </c>
    </row>
    <row r="210" spans="3:8">
      <c r="C210" s="70">
        <v>87</v>
      </c>
      <c r="D210" s="78" t="s">
        <v>617</v>
      </c>
      <c r="E210" s="12" t="s">
        <v>618</v>
      </c>
      <c r="F210" s="70"/>
      <c r="G210" s="36">
        <v>296</v>
      </c>
      <c r="H210" s="37">
        <v>296</v>
      </c>
    </row>
    <row r="211" spans="3:8" ht="23.25" customHeight="1">
      <c r="C211" s="70"/>
      <c r="D211" s="78"/>
      <c r="E211" s="12" t="s">
        <v>619</v>
      </c>
      <c r="F211" s="70"/>
      <c r="G211" s="39">
        <v>7894</v>
      </c>
      <c r="H211" s="37">
        <v>7894</v>
      </c>
    </row>
    <row r="212" spans="3:8">
      <c r="C212" s="18">
        <v>88</v>
      </c>
      <c r="D212" s="12" t="s">
        <v>620</v>
      </c>
      <c r="E212" s="12" t="s">
        <v>621</v>
      </c>
      <c r="F212" s="70" t="s">
        <v>77</v>
      </c>
      <c r="G212" s="36">
        <v>349</v>
      </c>
      <c r="H212" s="37">
        <v>292</v>
      </c>
    </row>
    <row r="213" spans="3:8">
      <c r="C213" s="70">
        <v>89</v>
      </c>
      <c r="D213" s="78" t="s">
        <v>622</v>
      </c>
      <c r="E213" s="12" t="s">
        <v>623</v>
      </c>
      <c r="F213" s="70"/>
      <c r="G213" s="36">
        <v>187</v>
      </c>
      <c r="H213" s="37">
        <v>124</v>
      </c>
    </row>
    <row r="214" spans="3:8">
      <c r="C214" s="70"/>
      <c r="D214" s="78"/>
      <c r="E214" s="12" t="s">
        <v>624</v>
      </c>
      <c r="F214" s="70"/>
      <c r="G214" s="36">
        <v>297</v>
      </c>
      <c r="H214" s="37">
        <v>31.6</v>
      </c>
    </row>
    <row r="215" spans="3:8">
      <c r="C215" s="18">
        <v>90</v>
      </c>
      <c r="D215" s="12" t="s">
        <v>625</v>
      </c>
      <c r="E215" s="12" t="s">
        <v>626</v>
      </c>
      <c r="F215" s="70"/>
      <c r="G215" s="39">
        <v>1248</v>
      </c>
      <c r="H215" s="37">
        <v>1224</v>
      </c>
    </row>
    <row r="216" spans="3:8">
      <c r="C216" s="18">
        <v>91</v>
      </c>
      <c r="D216" s="12" t="s">
        <v>627</v>
      </c>
      <c r="E216" s="12" t="s">
        <v>628</v>
      </c>
      <c r="F216" s="70"/>
      <c r="G216" s="36">
        <v>426</v>
      </c>
      <c r="H216" s="37">
        <v>426</v>
      </c>
    </row>
    <row r="217" spans="3:8">
      <c r="C217" s="18">
        <v>92</v>
      </c>
      <c r="D217" s="12" t="s">
        <v>629</v>
      </c>
      <c r="E217" s="12" t="s">
        <v>630</v>
      </c>
      <c r="F217" s="70"/>
      <c r="G217" s="36">
        <v>673</v>
      </c>
      <c r="H217" s="37">
        <v>669</v>
      </c>
    </row>
    <row r="218" spans="3:8">
      <c r="C218" s="18">
        <v>93</v>
      </c>
      <c r="D218" s="12" t="s">
        <v>631</v>
      </c>
      <c r="E218" s="12" t="s">
        <v>632</v>
      </c>
      <c r="F218" s="70"/>
      <c r="G218" s="36">
        <v>696</v>
      </c>
      <c r="H218" s="37">
        <v>696</v>
      </c>
    </row>
    <row r="219" spans="3:8">
      <c r="C219" s="18">
        <v>94</v>
      </c>
      <c r="D219" s="12" t="s">
        <v>633</v>
      </c>
      <c r="E219" s="12" t="s">
        <v>634</v>
      </c>
      <c r="F219" s="70"/>
      <c r="G219" s="36">
        <v>65</v>
      </c>
      <c r="H219" s="37">
        <v>65</v>
      </c>
    </row>
    <row r="220" spans="3:8">
      <c r="C220" s="18">
        <v>95</v>
      </c>
      <c r="D220" s="12" t="s">
        <v>635</v>
      </c>
      <c r="E220" s="12" t="s">
        <v>636</v>
      </c>
      <c r="F220" s="70"/>
      <c r="G220" s="39">
        <v>6489</v>
      </c>
      <c r="H220" s="37">
        <v>6489</v>
      </c>
    </row>
    <row r="221" spans="3:8">
      <c r="C221" s="18">
        <v>96</v>
      </c>
      <c r="D221" s="12" t="s">
        <v>637</v>
      </c>
      <c r="E221" s="12" t="s">
        <v>638</v>
      </c>
      <c r="F221" s="70"/>
      <c r="G221" s="36">
        <v>452</v>
      </c>
      <c r="H221" s="37">
        <v>452</v>
      </c>
    </row>
    <row r="222" spans="3:8">
      <c r="C222" s="18">
        <v>97</v>
      </c>
      <c r="D222" s="12" t="s">
        <v>639</v>
      </c>
      <c r="E222" s="12" t="s">
        <v>640</v>
      </c>
      <c r="F222" s="70"/>
      <c r="G222" s="36">
        <v>721</v>
      </c>
      <c r="H222" s="37">
        <v>418</v>
      </c>
    </row>
    <row r="223" spans="3:8">
      <c r="C223" s="18">
        <v>98</v>
      </c>
      <c r="D223" s="12" t="s">
        <v>641</v>
      </c>
      <c r="E223" s="12" t="s">
        <v>642</v>
      </c>
      <c r="F223" s="70"/>
      <c r="G223" s="36">
        <v>697</v>
      </c>
      <c r="H223" s="37">
        <v>416.6</v>
      </c>
    </row>
    <row r="224" spans="3:8">
      <c r="C224" s="18">
        <v>99</v>
      </c>
      <c r="D224" s="12" t="s">
        <v>643</v>
      </c>
      <c r="E224" s="12" t="s">
        <v>644</v>
      </c>
      <c r="F224" s="70"/>
      <c r="G224" s="36">
        <v>566</v>
      </c>
      <c r="H224" s="37">
        <v>199</v>
      </c>
    </row>
    <row r="225" spans="3:8">
      <c r="C225" s="18">
        <v>100</v>
      </c>
      <c r="D225" s="12" t="s">
        <v>645</v>
      </c>
      <c r="E225" s="12" t="s">
        <v>646</v>
      </c>
      <c r="F225" s="70"/>
      <c r="G225" s="36">
        <v>819</v>
      </c>
      <c r="H225" s="37">
        <v>483</v>
      </c>
    </row>
    <row r="226" spans="3:8">
      <c r="C226" s="18">
        <v>101</v>
      </c>
      <c r="D226" s="12" t="s">
        <v>647</v>
      </c>
      <c r="E226" s="12" t="s">
        <v>648</v>
      </c>
      <c r="F226" s="70"/>
      <c r="G226" s="36">
        <v>896</v>
      </c>
      <c r="H226" s="37">
        <v>568</v>
      </c>
    </row>
    <row r="227" spans="3:8">
      <c r="C227" s="18">
        <v>102</v>
      </c>
      <c r="D227" s="12" t="s">
        <v>649</v>
      </c>
      <c r="E227" s="12" t="s">
        <v>650</v>
      </c>
      <c r="F227" s="70"/>
      <c r="G227" s="36">
        <v>4177</v>
      </c>
      <c r="H227" s="37">
        <v>3495</v>
      </c>
    </row>
    <row r="228" spans="3:8">
      <c r="C228" s="70">
        <v>103</v>
      </c>
      <c r="D228" s="78" t="s">
        <v>651</v>
      </c>
      <c r="E228" s="12" t="s">
        <v>652</v>
      </c>
      <c r="F228" s="70"/>
      <c r="G228" s="36">
        <v>1390</v>
      </c>
      <c r="H228" s="37">
        <v>1385.6</v>
      </c>
    </row>
    <row r="229" spans="3:8">
      <c r="C229" s="70"/>
      <c r="D229" s="78"/>
      <c r="E229" s="12" t="s">
        <v>653</v>
      </c>
      <c r="F229" s="70"/>
      <c r="G229" s="36">
        <v>517</v>
      </c>
      <c r="H229" s="37">
        <v>517</v>
      </c>
    </row>
    <row r="230" spans="3:8">
      <c r="C230" s="70"/>
      <c r="D230" s="78"/>
      <c r="E230" s="12" t="s">
        <v>654</v>
      </c>
      <c r="F230" s="70"/>
      <c r="G230" s="36">
        <v>493</v>
      </c>
      <c r="H230" s="37">
        <v>151.19999999999999</v>
      </c>
    </row>
    <row r="231" spans="3:8">
      <c r="C231" s="70"/>
      <c r="D231" s="78"/>
      <c r="E231" s="12" t="s">
        <v>655</v>
      </c>
      <c r="F231" s="70"/>
      <c r="G231" s="36">
        <v>308</v>
      </c>
      <c r="H231" s="37">
        <v>308</v>
      </c>
    </row>
    <row r="232" spans="3:8">
      <c r="C232" s="70"/>
      <c r="D232" s="78"/>
      <c r="E232" s="12" t="s">
        <v>656</v>
      </c>
      <c r="F232" s="70"/>
      <c r="G232" s="36">
        <v>137</v>
      </c>
      <c r="H232" s="37">
        <v>137</v>
      </c>
    </row>
    <row r="233" spans="3:8" ht="26.4">
      <c r="C233" s="18">
        <v>104</v>
      </c>
      <c r="D233" s="12" t="s">
        <v>657</v>
      </c>
      <c r="E233" s="12" t="s">
        <v>658</v>
      </c>
      <c r="F233" s="70"/>
      <c r="G233" s="36">
        <v>473</v>
      </c>
      <c r="H233" s="37">
        <v>442</v>
      </c>
    </row>
    <row r="234" spans="3:8">
      <c r="C234" s="70">
        <v>105</v>
      </c>
      <c r="D234" s="78" t="s">
        <v>659</v>
      </c>
      <c r="E234" s="12" t="s">
        <v>660</v>
      </c>
      <c r="F234" s="70"/>
      <c r="G234" s="36">
        <v>132</v>
      </c>
      <c r="H234" s="37">
        <v>132</v>
      </c>
    </row>
    <row r="235" spans="3:8">
      <c r="C235" s="70"/>
      <c r="D235" s="78"/>
      <c r="E235" s="12" t="s">
        <v>661</v>
      </c>
      <c r="F235" s="70"/>
      <c r="G235" s="36">
        <v>363</v>
      </c>
      <c r="H235" s="37">
        <v>289</v>
      </c>
    </row>
    <row r="236" spans="3:8">
      <c r="C236" s="70">
        <v>106</v>
      </c>
      <c r="D236" s="78" t="s">
        <v>662</v>
      </c>
      <c r="E236" s="12" t="s">
        <v>663</v>
      </c>
      <c r="F236" s="70"/>
      <c r="G236" s="36">
        <v>503</v>
      </c>
      <c r="H236" s="37">
        <v>497</v>
      </c>
    </row>
    <row r="237" spans="3:8">
      <c r="C237" s="70"/>
      <c r="D237" s="78"/>
      <c r="E237" s="12" t="s">
        <v>664</v>
      </c>
      <c r="F237" s="70"/>
      <c r="G237" s="36">
        <v>153</v>
      </c>
      <c r="H237" s="37">
        <v>153</v>
      </c>
    </row>
    <row r="238" spans="3:8" ht="26.4">
      <c r="C238" s="18">
        <v>107</v>
      </c>
      <c r="D238" s="12" t="s">
        <v>665</v>
      </c>
      <c r="E238" s="12" t="s">
        <v>666</v>
      </c>
      <c r="F238" s="70"/>
      <c r="G238" s="36">
        <v>2591</v>
      </c>
      <c r="H238" s="37">
        <v>2591</v>
      </c>
    </row>
    <row r="239" spans="3:8" ht="29.25" customHeight="1">
      <c r="C239" s="70">
        <v>108</v>
      </c>
      <c r="D239" s="78" t="s">
        <v>667</v>
      </c>
      <c r="E239" s="12" t="s">
        <v>668</v>
      </c>
      <c r="F239" s="70"/>
      <c r="G239" s="36">
        <v>262</v>
      </c>
      <c r="H239" s="37">
        <v>262</v>
      </c>
    </row>
    <row r="240" spans="3:8">
      <c r="C240" s="70"/>
      <c r="D240" s="78"/>
      <c r="E240" s="12" t="s">
        <v>669</v>
      </c>
      <c r="F240" s="70"/>
      <c r="G240" s="39">
        <v>1303</v>
      </c>
      <c r="H240" s="37">
        <v>1303</v>
      </c>
    </row>
    <row r="241" spans="3:8">
      <c r="C241" s="70">
        <v>109</v>
      </c>
      <c r="D241" s="78" t="s">
        <v>670</v>
      </c>
      <c r="E241" s="12" t="s">
        <v>671</v>
      </c>
      <c r="F241" s="70"/>
      <c r="G241" s="36">
        <v>79</v>
      </c>
      <c r="H241" s="37">
        <v>79</v>
      </c>
    </row>
    <row r="242" spans="3:8">
      <c r="C242" s="70"/>
      <c r="D242" s="78"/>
      <c r="E242" s="12" t="s">
        <v>672</v>
      </c>
      <c r="F242" s="70"/>
      <c r="G242" s="36">
        <v>324</v>
      </c>
      <c r="H242" s="37">
        <v>259</v>
      </c>
    </row>
    <row r="243" spans="3:8" ht="26.4">
      <c r="C243" s="18">
        <v>110</v>
      </c>
      <c r="D243" s="12" t="s">
        <v>673</v>
      </c>
      <c r="E243" s="12" t="s">
        <v>674</v>
      </c>
      <c r="F243" s="70"/>
      <c r="G243" s="36">
        <v>2178</v>
      </c>
      <c r="H243" s="37">
        <v>2178</v>
      </c>
    </row>
    <row r="244" spans="3:8">
      <c r="C244" s="18">
        <v>111</v>
      </c>
      <c r="D244" s="12" t="s">
        <v>675</v>
      </c>
      <c r="E244" s="12" t="s">
        <v>676</v>
      </c>
      <c r="F244" s="70"/>
      <c r="G244" s="36">
        <v>928</v>
      </c>
      <c r="H244" s="37">
        <v>214.5</v>
      </c>
    </row>
    <row r="245" spans="3:8">
      <c r="C245" s="70">
        <v>112</v>
      </c>
      <c r="D245" s="78" t="s">
        <v>677</v>
      </c>
      <c r="E245" s="12" t="s">
        <v>678</v>
      </c>
      <c r="F245" s="70"/>
      <c r="G245" s="36">
        <v>369</v>
      </c>
      <c r="H245" s="37">
        <v>369</v>
      </c>
    </row>
    <row r="246" spans="3:8">
      <c r="C246" s="70"/>
      <c r="D246" s="78"/>
      <c r="E246" s="12" t="s">
        <v>679</v>
      </c>
      <c r="F246" s="70"/>
      <c r="G246" s="36">
        <v>37</v>
      </c>
      <c r="H246" s="37">
        <v>37</v>
      </c>
    </row>
    <row r="247" spans="3:8">
      <c r="C247" s="70"/>
      <c r="D247" s="78"/>
      <c r="E247" s="12" t="s">
        <v>680</v>
      </c>
      <c r="F247" s="70"/>
      <c r="G247" s="39">
        <v>10293</v>
      </c>
      <c r="H247" s="37">
        <v>7012</v>
      </c>
    </row>
    <row r="248" spans="3:8">
      <c r="C248" s="18">
        <v>113</v>
      </c>
      <c r="D248" s="12" t="s">
        <v>681</v>
      </c>
      <c r="E248" s="12" t="s">
        <v>682</v>
      </c>
      <c r="F248" s="70"/>
      <c r="G248" s="36">
        <v>577</v>
      </c>
      <c r="H248" s="37">
        <v>444</v>
      </c>
    </row>
    <row r="249" spans="3:8">
      <c r="C249" s="70">
        <v>114</v>
      </c>
      <c r="D249" s="78" t="s">
        <v>683</v>
      </c>
      <c r="E249" s="12" t="s">
        <v>684</v>
      </c>
      <c r="F249" s="70"/>
      <c r="G249" s="36">
        <v>706</v>
      </c>
      <c r="H249" s="80">
        <v>1878</v>
      </c>
    </row>
    <row r="250" spans="3:8">
      <c r="C250" s="70"/>
      <c r="D250" s="78"/>
      <c r="E250" s="12" t="s">
        <v>685</v>
      </c>
      <c r="F250" s="70"/>
      <c r="G250" s="39">
        <v>2424</v>
      </c>
      <c r="H250" s="80"/>
    </row>
    <row r="251" spans="3:8" ht="21.75" customHeight="1">
      <c r="C251" s="70"/>
      <c r="D251" s="78"/>
      <c r="E251" s="12" t="s">
        <v>686</v>
      </c>
      <c r="F251" s="70"/>
      <c r="G251" s="36">
        <v>172</v>
      </c>
      <c r="H251" s="37">
        <v>172</v>
      </c>
    </row>
    <row r="252" spans="3:8" ht="41.25" customHeight="1">
      <c r="C252" s="18">
        <v>115</v>
      </c>
      <c r="D252" s="12" t="s">
        <v>687</v>
      </c>
      <c r="E252" s="12" t="s">
        <v>688</v>
      </c>
      <c r="F252" s="70"/>
      <c r="G252" s="36">
        <v>226</v>
      </c>
      <c r="H252" s="37">
        <v>226</v>
      </c>
    </row>
    <row r="253" spans="3:8" ht="26.4">
      <c r="C253" s="18">
        <v>116</v>
      </c>
      <c r="D253" s="12" t="s">
        <v>689</v>
      </c>
      <c r="E253" s="12" t="s">
        <v>690</v>
      </c>
      <c r="F253" s="70" t="s">
        <v>95</v>
      </c>
      <c r="G253" s="36">
        <v>173</v>
      </c>
      <c r="H253" s="37">
        <v>142</v>
      </c>
    </row>
    <row r="254" spans="3:8">
      <c r="C254" s="18">
        <v>117</v>
      </c>
      <c r="D254" s="12" t="s">
        <v>691</v>
      </c>
      <c r="E254" s="12" t="s">
        <v>692</v>
      </c>
      <c r="F254" s="70"/>
      <c r="G254" s="36">
        <v>612</v>
      </c>
      <c r="H254" s="37">
        <v>612</v>
      </c>
    </row>
    <row r="255" spans="3:8">
      <c r="C255" s="70">
        <v>118</v>
      </c>
      <c r="D255" s="78" t="s">
        <v>693</v>
      </c>
      <c r="E255" s="12" t="s">
        <v>694</v>
      </c>
      <c r="F255" s="70"/>
      <c r="G255" s="36">
        <v>504</v>
      </c>
      <c r="H255" s="37">
        <v>504</v>
      </c>
    </row>
    <row r="256" spans="3:8">
      <c r="C256" s="70"/>
      <c r="D256" s="78"/>
      <c r="E256" s="12" t="s">
        <v>695</v>
      </c>
      <c r="F256" s="70"/>
      <c r="G256" s="39">
        <v>2282</v>
      </c>
      <c r="H256" s="37">
        <v>2282</v>
      </c>
    </row>
    <row r="257" spans="1:9">
      <c r="C257" s="70"/>
      <c r="D257" s="78"/>
      <c r="E257" s="12" t="s">
        <v>696</v>
      </c>
      <c r="F257" s="70"/>
      <c r="G257" s="39">
        <v>1415</v>
      </c>
      <c r="H257" s="37">
        <v>1415</v>
      </c>
    </row>
    <row r="258" spans="1:9">
      <c r="C258" s="18">
        <v>119</v>
      </c>
      <c r="D258" s="12" t="s">
        <v>697</v>
      </c>
      <c r="E258" s="12" t="s">
        <v>698</v>
      </c>
      <c r="F258" s="70"/>
      <c r="G258" s="36">
        <v>700</v>
      </c>
      <c r="H258" s="37">
        <v>626</v>
      </c>
    </row>
    <row r="259" spans="1:9">
      <c r="C259" s="18">
        <v>120</v>
      </c>
      <c r="D259" s="12" t="s">
        <v>699</v>
      </c>
      <c r="E259" s="12" t="s">
        <v>700</v>
      </c>
      <c r="F259" s="70"/>
      <c r="G259" s="39">
        <v>1001</v>
      </c>
      <c r="H259" s="37">
        <v>891</v>
      </c>
    </row>
    <row r="260" spans="1:9">
      <c r="C260" s="18">
        <v>121</v>
      </c>
      <c r="D260" s="12" t="s">
        <v>701</v>
      </c>
      <c r="E260" s="12" t="s">
        <v>702</v>
      </c>
      <c r="F260" s="70"/>
      <c r="G260" s="36">
        <v>380</v>
      </c>
      <c r="H260" s="37">
        <v>339</v>
      </c>
    </row>
    <row r="261" spans="1:9" ht="36.75" customHeight="1">
      <c r="C261" s="18">
        <v>122</v>
      </c>
      <c r="D261" s="12" t="s">
        <v>703</v>
      </c>
      <c r="E261" s="12" t="s">
        <v>704</v>
      </c>
      <c r="F261" s="70"/>
      <c r="G261" s="36">
        <v>154</v>
      </c>
      <c r="H261" s="37">
        <v>19</v>
      </c>
    </row>
    <row r="262" spans="1:9" ht="26.4">
      <c r="C262" s="18">
        <v>123</v>
      </c>
      <c r="D262" s="12" t="s">
        <v>705</v>
      </c>
      <c r="E262" s="12" t="s">
        <v>706</v>
      </c>
      <c r="F262" s="70"/>
      <c r="G262" s="36">
        <v>156</v>
      </c>
      <c r="H262" s="37">
        <v>156</v>
      </c>
    </row>
    <row r="263" spans="1:9" ht="21" customHeight="1">
      <c r="C263" s="70">
        <v>124</v>
      </c>
      <c r="D263" s="78" t="s">
        <v>707</v>
      </c>
      <c r="E263" s="12" t="s">
        <v>708</v>
      </c>
      <c r="F263" s="70"/>
      <c r="G263" s="36">
        <v>358</v>
      </c>
      <c r="H263" s="37">
        <v>358</v>
      </c>
    </row>
    <row r="264" spans="1:9" s="47" customFormat="1" ht="15" customHeight="1">
      <c r="A264" s="42"/>
      <c r="B264" s="42"/>
      <c r="C264" s="70"/>
      <c r="D264" s="78"/>
      <c r="E264" s="12" t="s">
        <v>709</v>
      </c>
      <c r="F264" s="70"/>
      <c r="G264" s="36">
        <v>704</v>
      </c>
      <c r="H264" s="37">
        <v>704</v>
      </c>
      <c r="I264" s="42"/>
    </row>
    <row r="265" spans="1:9">
      <c r="A265" s="47"/>
      <c r="B265" s="47"/>
      <c r="C265" s="18">
        <v>125</v>
      </c>
      <c r="D265" s="12" t="s">
        <v>710</v>
      </c>
      <c r="E265" s="12" t="s">
        <v>711</v>
      </c>
      <c r="F265" s="70"/>
      <c r="G265" s="39">
        <v>2164</v>
      </c>
      <c r="H265" s="37">
        <v>2164</v>
      </c>
    </row>
    <row r="266" spans="1:9">
      <c r="C266" s="18">
        <v>126</v>
      </c>
      <c r="D266" s="12" t="s">
        <v>712</v>
      </c>
      <c r="E266" s="12" t="s">
        <v>713</v>
      </c>
      <c r="F266" s="70"/>
      <c r="G266" s="36">
        <v>104</v>
      </c>
      <c r="H266" s="37">
        <v>104</v>
      </c>
    </row>
    <row r="267" spans="1:9">
      <c r="C267" s="18">
        <v>127</v>
      </c>
      <c r="D267" s="12" t="s">
        <v>714</v>
      </c>
      <c r="E267" s="12" t="s">
        <v>715</v>
      </c>
      <c r="F267" s="70"/>
      <c r="G267" s="36">
        <v>173</v>
      </c>
      <c r="H267" s="37">
        <v>173</v>
      </c>
    </row>
    <row r="268" spans="1:9">
      <c r="C268" s="70">
        <v>128</v>
      </c>
      <c r="D268" s="78" t="s">
        <v>716</v>
      </c>
      <c r="E268" s="12" t="s">
        <v>717</v>
      </c>
      <c r="F268" s="70"/>
      <c r="G268" s="39">
        <v>1217</v>
      </c>
      <c r="H268" s="37">
        <v>1217</v>
      </c>
    </row>
    <row r="269" spans="1:9">
      <c r="C269" s="70"/>
      <c r="D269" s="78"/>
      <c r="E269" s="12" t="s">
        <v>718</v>
      </c>
      <c r="F269" s="70"/>
      <c r="G269" s="36">
        <v>762</v>
      </c>
      <c r="H269" s="37">
        <v>762</v>
      </c>
    </row>
    <row r="270" spans="1:9">
      <c r="C270" s="70"/>
      <c r="D270" s="78"/>
      <c r="E270" s="12" t="s">
        <v>719</v>
      </c>
      <c r="F270" s="70"/>
      <c r="G270" s="36">
        <v>344</v>
      </c>
      <c r="H270" s="37">
        <v>344</v>
      </c>
    </row>
    <row r="271" spans="1:9">
      <c r="C271" s="18">
        <v>129</v>
      </c>
      <c r="D271" s="12" t="s">
        <v>720</v>
      </c>
      <c r="E271" s="12" t="s">
        <v>721</v>
      </c>
      <c r="F271" s="70"/>
      <c r="G271" s="36">
        <v>1372</v>
      </c>
      <c r="H271" s="37">
        <v>1372</v>
      </c>
    </row>
    <row r="272" spans="1:9">
      <c r="C272" s="18">
        <v>130</v>
      </c>
      <c r="D272" s="12" t="s">
        <v>722</v>
      </c>
      <c r="E272" s="12" t="s">
        <v>723</v>
      </c>
      <c r="F272" s="70"/>
      <c r="G272" s="36">
        <v>129</v>
      </c>
      <c r="H272" s="37">
        <v>129</v>
      </c>
    </row>
    <row r="273" spans="3:8">
      <c r="C273" s="18">
        <v>131</v>
      </c>
      <c r="D273" s="12" t="s">
        <v>724</v>
      </c>
      <c r="E273" s="12" t="s">
        <v>492</v>
      </c>
      <c r="F273" s="70"/>
      <c r="G273" s="36">
        <v>200</v>
      </c>
      <c r="H273" s="37">
        <v>200</v>
      </c>
    </row>
    <row r="274" spans="3:8">
      <c r="C274" s="18">
        <v>132</v>
      </c>
      <c r="D274" s="12" t="s">
        <v>725</v>
      </c>
      <c r="E274" s="12" t="s">
        <v>726</v>
      </c>
      <c r="F274" s="70"/>
      <c r="G274" s="36">
        <v>638</v>
      </c>
      <c r="H274" s="37">
        <v>638</v>
      </c>
    </row>
    <row r="275" spans="3:8">
      <c r="C275" s="70">
        <v>133</v>
      </c>
      <c r="D275" s="78" t="s">
        <v>727</v>
      </c>
      <c r="E275" s="12" t="s">
        <v>728</v>
      </c>
      <c r="F275" s="70"/>
      <c r="G275" s="36">
        <v>262</v>
      </c>
      <c r="H275" s="80">
        <v>238</v>
      </c>
    </row>
    <row r="276" spans="3:8">
      <c r="C276" s="70"/>
      <c r="D276" s="78"/>
      <c r="E276" s="12" t="s">
        <v>729</v>
      </c>
      <c r="F276" s="70"/>
      <c r="G276" s="36">
        <v>76</v>
      </c>
      <c r="H276" s="80"/>
    </row>
    <row r="277" spans="3:8">
      <c r="C277" s="70">
        <v>134</v>
      </c>
      <c r="D277" s="78" t="s">
        <v>730</v>
      </c>
      <c r="E277" s="12" t="s">
        <v>731</v>
      </c>
      <c r="F277" s="70"/>
      <c r="G277" s="36">
        <v>382</v>
      </c>
      <c r="H277" s="80">
        <v>783.5</v>
      </c>
    </row>
    <row r="278" spans="3:8">
      <c r="C278" s="70"/>
      <c r="D278" s="78"/>
      <c r="E278" s="12" t="s">
        <v>732</v>
      </c>
      <c r="F278" s="70"/>
      <c r="G278" s="36">
        <v>487</v>
      </c>
      <c r="H278" s="79"/>
    </row>
    <row r="279" spans="3:8">
      <c r="C279" s="70">
        <v>135</v>
      </c>
      <c r="D279" s="78" t="s">
        <v>733</v>
      </c>
      <c r="E279" s="12" t="s">
        <v>734</v>
      </c>
      <c r="F279" s="62" t="s">
        <v>186</v>
      </c>
      <c r="G279" s="36">
        <v>67</v>
      </c>
      <c r="H279" s="37">
        <v>67</v>
      </c>
    </row>
    <row r="280" spans="3:8">
      <c r="C280" s="70"/>
      <c r="D280" s="78"/>
      <c r="E280" s="12" t="s">
        <v>735</v>
      </c>
      <c r="F280" s="62"/>
      <c r="G280" s="36">
        <v>3578</v>
      </c>
      <c r="H280" s="37">
        <v>1214</v>
      </c>
    </row>
    <row r="281" spans="3:8" ht="18.75" customHeight="1">
      <c r="C281" s="70">
        <v>136</v>
      </c>
      <c r="D281" s="78" t="s">
        <v>736</v>
      </c>
      <c r="E281" s="12" t="s">
        <v>737</v>
      </c>
      <c r="F281" s="62"/>
      <c r="G281" s="36">
        <v>209</v>
      </c>
      <c r="H281" s="37">
        <v>209</v>
      </c>
    </row>
    <row r="282" spans="3:8">
      <c r="C282" s="70"/>
      <c r="D282" s="78"/>
      <c r="E282" s="12" t="s">
        <v>738</v>
      </c>
      <c r="F282" s="62"/>
      <c r="G282" s="36">
        <v>314</v>
      </c>
      <c r="H282" s="37">
        <v>314</v>
      </c>
    </row>
    <row r="283" spans="3:8">
      <c r="C283" s="70"/>
      <c r="D283" s="78"/>
      <c r="E283" s="12" t="s">
        <v>739</v>
      </c>
      <c r="F283" s="62"/>
      <c r="G283" s="36">
        <v>319</v>
      </c>
      <c r="H283" s="37">
        <v>319</v>
      </c>
    </row>
    <row r="284" spans="3:8">
      <c r="C284" s="70">
        <v>137</v>
      </c>
      <c r="D284" s="78" t="s">
        <v>740</v>
      </c>
      <c r="E284" s="12" t="s">
        <v>741</v>
      </c>
      <c r="F284" s="62"/>
      <c r="G284" s="36">
        <v>785</v>
      </c>
      <c r="H284" s="37">
        <v>785</v>
      </c>
    </row>
    <row r="285" spans="3:8">
      <c r="C285" s="70"/>
      <c r="D285" s="78"/>
      <c r="E285" s="12" t="s">
        <v>742</v>
      </c>
      <c r="F285" s="62"/>
      <c r="G285" s="36">
        <v>413</v>
      </c>
      <c r="H285" s="37">
        <v>155.1</v>
      </c>
    </row>
    <row r="286" spans="3:8">
      <c r="C286" s="70"/>
      <c r="D286" s="78"/>
      <c r="E286" s="12" t="s">
        <v>743</v>
      </c>
      <c r="F286" s="62"/>
      <c r="G286" s="36">
        <v>20</v>
      </c>
      <c r="H286" s="37">
        <v>20</v>
      </c>
    </row>
    <row r="287" spans="3:8">
      <c r="C287" s="70"/>
      <c r="D287" s="78"/>
      <c r="E287" s="12" t="s">
        <v>744</v>
      </c>
      <c r="F287" s="62"/>
      <c r="G287" s="36">
        <v>304</v>
      </c>
      <c r="H287" s="37">
        <v>304</v>
      </c>
    </row>
    <row r="288" spans="3:8" ht="26.25" customHeight="1">
      <c r="C288" s="70">
        <v>138</v>
      </c>
      <c r="D288" s="78" t="s">
        <v>745</v>
      </c>
      <c r="E288" s="12" t="s">
        <v>746</v>
      </c>
      <c r="F288" s="62"/>
      <c r="G288" s="36">
        <v>267</v>
      </c>
      <c r="H288" s="37">
        <v>267</v>
      </c>
    </row>
    <row r="289" spans="3:8">
      <c r="C289" s="70"/>
      <c r="D289" s="78"/>
      <c r="E289" s="12" t="s">
        <v>747</v>
      </c>
      <c r="F289" s="62"/>
      <c r="G289" s="36">
        <v>322</v>
      </c>
      <c r="H289" s="37">
        <v>145</v>
      </c>
    </row>
    <row r="290" spans="3:8">
      <c r="C290" s="70">
        <v>139</v>
      </c>
      <c r="D290" s="78" t="s">
        <v>748</v>
      </c>
      <c r="E290" s="12" t="s">
        <v>749</v>
      </c>
      <c r="F290" s="62"/>
      <c r="G290" s="36">
        <v>395</v>
      </c>
      <c r="H290" s="37">
        <v>395</v>
      </c>
    </row>
    <row r="291" spans="3:8">
      <c r="C291" s="70"/>
      <c r="D291" s="78"/>
      <c r="E291" s="12" t="s">
        <v>750</v>
      </c>
      <c r="F291" s="62"/>
      <c r="G291" s="36">
        <v>227</v>
      </c>
      <c r="H291" s="37">
        <v>227</v>
      </c>
    </row>
    <row r="292" spans="3:8">
      <c r="C292" s="70"/>
      <c r="D292" s="78"/>
      <c r="E292" s="12" t="s">
        <v>751</v>
      </c>
      <c r="F292" s="62"/>
      <c r="G292" s="36">
        <v>376</v>
      </c>
      <c r="H292" s="37">
        <v>376</v>
      </c>
    </row>
    <row r="293" spans="3:8">
      <c r="C293" s="70"/>
      <c r="D293" s="78"/>
      <c r="E293" s="12" t="s">
        <v>752</v>
      </c>
      <c r="F293" s="62"/>
      <c r="G293" s="36">
        <v>490</v>
      </c>
      <c r="H293" s="37">
        <v>490</v>
      </c>
    </row>
    <row r="294" spans="3:8">
      <c r="C294" s="70">
        <v>140</v>
      </c>
      <c r="D294" s="78" t="s">
        <v>753</v>
      </c>
      <c r="E294" s="12" t="s">
        <v>754</v>
      </c>
      <c r="F294" s="62"/>
      <c r="G294" s="39">
        <v>1417</v>
      </c>
      <c r="H294" s="37">
        <v>1417</v>
      </c>
    </row>
    <row r="295" spans="3:8">
      <c r="C295" s="70"/>
      <c r="D295" s="78"/>
      <c r="E295" s="12" t="s">
        <v>755</v>
      </c>
      <c r="F295" s="62"/>
      <c r="G295" s="39">
        <v>1548</v>
      </c>
      <c r="H295" s="37">
        <v>1548</v>
      </c>
    </row>
    <row r="296" spans="3:8">
      <c r="C296" s="70"/>
      <c r="D296" s="78"/>
      <c r="E296" s="12" t="s">
        <v>756</v>
      </c>
      <c r="F296" s="62"/>
      <c r="G296" s="36">
        <v>650</v>
      </c>
      <c r="H296" s="37">
        <v>650</v>
      </c>
    </row>
    <row r="297" spans="3:8">
      <c r="C297" s="70"/>
      <c r="D297" s="78"/>
      <c r="E297" s="12" t="s">
        <v>757</v>
      </c>
      <c r="F297" s="62"/>
      <c r="G297" s="39">
        <v>1177</v>
      </c>
      <c r="H297" s="37">
        <v>1177</v>
      </c>
    </row>
    <row r="298" spans="3:8" ht="15.75" customHeight="1">
      <c r="C298" s="18">
        <v>141</v>
      </c>
      <c r="D298" s="12" t="s">
        <v>758</v>
      </c>
      <c r="E298" s="12" t="s">
        <v>142</v>
      </c>
      <c r="F298" s="62"/>
      <c r="G298" s="36">
        <v>926</v>
      </c>
      <c r="H298" s="37">
        <v>709</v>
      </c>
    </row>
    <row r="299" spans="3:8">
      <c r="C299" s="18">
        <v>142</v>
      </c>
      <c r="D299" s="12" t="s">
        <v>759</v>
      </c>
      <c r="E299" s="12" t="s">
        <v>760</v>
      </c>
      <c r="F299" s="62"/>
      <c r="G299" s="36">
        <v>739</v>
      </c>
      <c r="H299" s="37">
        <v>739</v>
      </c>
    </row>
    <row r="300" spans="3:8">
      <c r="C300" s="18">
        <v>143</v>
      </c>
      <c r="D300" s="12" t="s">
        <v>761</v>
      </c>
      <c r="E300" s="12" t="s">
        <v>762</v>
      </c>
      <c r="F300" s="62"/>
      <c r="G300" s="36">
        <v>294</v>
      </c>
      <c r="H300" s="37">
        <v>294</v>
      </c>
    </row>
    <row r="301" spans="3:8">
      <c r="C301" s="18">
        <v>144</v>
      </c>
      <c r="D301" s="12" t="s">
        <v>763</v>
      </c>
      <c r="E301" s="12" t="s">
        <v>764</v>
      </c>
      <c r="F301" s="62"/>
      <c r="G301" s="39">
        <v>411</v>
      </c>
      <c r="H301" s="37">
        <v>411</v>
      </c>
    </row>
    <row r="302" spans="3:8" ht="26.4">
      <c r="C302" s="18">
        <v>145</v>
      </c>
      <c r="D302" s="12" t="s">
        <v>765</v>
      </c>
      <c r="E302" s="12" t="s">
        <v>766</v>
      </c>
      <c r="F302" s="62"/>
      <c r="G302" s="36">
        <v>1196</v>
      </c>
      <c r="H302" s="37">
        <v>1196</v>
      </c>
    </row>
    <row r="303" spans="3:8" ht="26.4">
      <c r="C303" s="18">
        <v>146</v>
      </c>
      <c r="D303" s="12" t="s">
        <v>767</v>
      </c>
      <c r="E303" s="12" t="s">
        <v>768</v>
      </c>
      <c r="F303" s="62"/>
      <c r="G303" s="36">
        <v>20393</v>
      </c>
      <c r="H303" s="37">
        <v>15093.46</v>
      </c>
    </row>
    <row r="304" spans="3:8">
      <c r="C304" s="18">
        <v>147</v>
      </c>
      <c r="D304" s="12" t="s">
        <v>769</v>
      </c>
      <c r="E304" s="12" t="s">
        <v>770</v>
      </c>
      <c r="F304" s="62"/>
      <c r="G304" s="36">
        <v>1326</v>
      </c>
      <c r="H304" s="37">
        <v>1263.3</v>
      </c>
    </row>
    <row r="305" spans="1:8">
      <c r="C305" s="70">
        <v>148</v>
      </c>
      <c r="D305" s="78" t="s">
        <v>771</v>
      </c>
      <c r="E305" s="12" t="s">
        <v>772</v>
      </c>
      <c r="F305" s="62"/>
      <c r="G305" s="36">
        <v>442</v>
      </c>
      <c r="H305" s="37">
        <v>442</v>
      </c>
    </row>
    <row r="306" spans="1:8" s="48" customFormat="1">
      <c r="A306" s="42"/>
      <c r="B306" s="42"/>
      <c r="C306" s="70"/>
      <c r="D306" s="78"/>
      <c r="E306" s="12" t="s">
        <v>773</v>
      </c>
      <c r="F306" s="62"/>
      <c r="G306" s="36">
        <v>555</v>
      </c>
      <c r="H306" s="37">
        <v>555</v>
      </c>
    </row>
    <row r="307" spans="1:8" s="48" customFormat="1">
      <c r="C307" s="70"/>
      <c r="D307" s="78"/>
      <c r="E307" s="56" t="s">
        <v>770</v>
      </c>
      <c r="F307" s="62"/>
      <c r="G307" s="40">
        <v>1326</v>
      </c>
      <c r="H307" s="41">
        <v>890</v>
      </c>
    </row>
    <row r="308" spans="1:8">
      <c r="A308" s="48"/>
      <c r="B308" s="48"/>
      <c r="C308" s="70"/>
      <c r="D308" s="78"/>
      <c r="E308" s="56" t="s">
        <v>774</v>
      </c>
      <c r="F308" s="62"/>
      <c r="G308" s="40">
        <v>1066</v>
      </c>
      <c r="H308" s="41">
        <v>740</v>
      </c>
    </row>
    <row r="309" spans="1:8">
      <c r="C309" s="70"/>
      <c r="D309" s="78"/>
      <c r="E309" s="12" t="s">
        <v>775</v>
      </c>
      <c r="F309" s="62"/>
      <c r="G309" s="36">
        <v>361</v>
      </c>
      <c r="H309" s="37">
        <v>361</v>
      </c>
    </row>
    <row r="310" spans="1:8">
      <c r="C310" s="70">
        <v>149</v>
      </c>
      <c r="D310" s="78" t="s">
        <v>776</v>
      </c>
      <c r="E310" s="12" t="s">
        <v>777</v>
      </c>
      <c r="F310" s="62"/>
      <c r="G310" s="36">
        <v>185</v>
      </c>
      <c r="H310" s="37">
        <v>120</v>
      </c>
    </row>
    <row r="311" spans="1:8">
      <c r="C311" s="70"/>
      <c r="D311" s="78"/>
      <c r="E311" s="12" t="s">
        <v>778</v>
      </c>
      <c r="F311" s="62"/>
      <c r="G311" s="36">
        <v>1814</v>
      </c>
      <c r="H311" s="37">
        <v>1814</v>
      </c>
    </row>
    <row r="312" spans="1:8" ht="15" customHeight="1">
      <c r="C312" s="70"/>
      <c r="D312" s="78"/>
      <c r="E312" s="12" t="s">
        <v>779</v>
      </c>
      <c r="F312" s="62"/>
      <c r="G312" s="36">
        <v>77</v>
      </c>
      <c r="H312" s="37">
        <v>77</v>
      </c>
    </row>
    <row r="313" spans="1:8">
      <c r="C313" s="70">
        <v>150</v>
      </c>
      <c r="D313" s="78" t="s">
        <v>780</v>
      </c>
      <c r="E313" s="12" t="s">
        <v>781</v>
      </c>
      <c r="F313" s="62"/>
      <c r="G313" s="39">
        <v>4185</v>
      </c>
      <c r="H313" s="37">
        <v>4185</v>
      </c>
    </row>
    <row r="314" spans="1:8">
      <c r="C314" s="70"/>
      <c r="D314" s="78"/>
      <c r="E314" s="12" t="s">
        <v>782</v>
      </c>
      <c r="F314" s="62"/>
      <c r="G314" s="36">
        <v>84</v>
      </c>
      <c r="H314" s="37">
        <v>84</v>
      </c>
    </row>
    <row r="315" spans="1:8">
      <c r="C315" s="70"/>
      <c r="D315" s="78"/>
      <c r="E315" s="12" t="s">
        <v>358</v>
      </c>
      <c r="F315" s="62"/>
      <c r="G315" s="36">
        <v>381</v>
      </c>
      <c r="H315" s="37">
        <v>381</v>
      </c>
    </row>
    <row r="316" spans="1:8">
      <c r="C316" s="70">
        <v>151</v>
      </c>
      <c r="D316" s="78" t="s">
        <v>783</v>
      </c>
      <c r="E316" s="12" t="s">
        <v>784</v>
      </c>
      <c r="F316" s="62"/>
      <c r="G316" s="36">
        <v>371</v>
      </c>
      <c r="H316" s="37">
        <v>371</v>
      </c>
    </row>
    <row r="317" spans="1:8">
      <c r="C317" s="70"/>
      <c r="D317" s="78"/>
      <c r="E317" s="12" t="s">
        <v>785</v>
      </c>
      <c r="F317" s="62"/>
      <c r="G317" s="36">
        <v>538</v>
      </c>
      <c r="H317" s="37">
        <v>298</v>
      </c>
    </row>
    <row r="318" spans="1:8">
      <c r="C318" s="70"/>
      <c r="D318" s="78"/>
      <c r="E318" s="12" t="s">
        <v>786</v>
      </c>
      <c r="F318" s="62"/>
      <c r="G318" s="36">
        <v>50</v>
      </c>
      <c r="H318" s="37">
        <v>33</v>
      </c>
    </row>
    <row r="319" spans="1:8">
      <c r="C319" s="70">
        <v>152</v>
      </c>
      <c r="D319" s="70" t="s">
        <v>199</v>
      </c>
      <c r="E319" s="12" t="s">
        <v>200</v>
      </c>
      <c r="F319" s="62"/>
      <c r="G319" s="13">
        <v>4256</v>
      </c>
      <c r="H319" s="14">
        <f>G319-232</f>
        <v>4024</v>
      </c>
    </row>
    <row r="320" spans="1:8">
      <c r="C320" s="70"/>
      <c r="D320" s="70"/>
      <c r="E320" s="12" t="s">
        <v>202</v>
      </c>
      <c r="F320" s="62"/>
      <c r="G320" s="13">
        <v>23591</v>
      </c>
      <c r="H320" s="14">
        <f>G320-13423</f>
        <v>10168</v>
      </c>
    </row>
    <row r="321" spans="3:8">
      <c r="C321" s="70">
        <v>153</v>
      </c>
      <c r="D321" s="69" t="s">
        <v>204</v>
      </c>
      <c r="E321" s="12" t="s">
        <v>205</v>
      </c>
      <c r="F321" s="62"/>
      <c r="G321" s="27">
        <v>14216</v>
      </c>
      <c r="H321" s="26">
        <f>G321-1822</f>
        <v>12394</v>
      </c>
    </row>
    <row r="322" spans="3:8">
      <c r="C322" s="70"/>
      <c r="D322" s="69"/>
      <c r="E322" s="12" t="s">
        <v>206</v>
      </c>
      <c r="F322" s="62"/>
      <c r="G322" s="27">
        <v>554</v>
      </c>
      <c r="H322" s="26">
        <f>G322-81</f>
        <v>473</v>
      </c>
    </row>
    <row r="323" spans="3:8">
      <c r="C323" s="70">
        <v>154</v>
      </c>
      <c r="D323" s="78" t="s">
        <v>787</v>
      </c>
      <c r="E323" s="12" t="s">
        <v>788</v>
      </c>
      <c r="F323" s="62"/>
      <c r="G323" s="39">
        <v>8986</v>
      </c>
      <c r="H323" s="37">
        <v>8986</v>
      </c>
    </row>
    <row r="324" spans="3:8">
      <c r="C324" s="70"/>
      <c r="D324" s="78"/>
      <c r="E324" s="12" t="s">
        <v>92</v>
      </c>
      <c r="F324" s="62"/>
      <c r="G324" s="39">
        <v>4620</v>
      </c>
      <c r="H324" s="37">
        <v>4620</v>
      </c>
    </row>
    <row r="325" spans="3:8">
      <c r="C325" s="70"/>
      <c r="D325" s="78"/>
      <c r="E325" s="12" t="s">
        <v>789</v>
      </c>
      <c r="F325" s="62"/>
      <c r="G325" s="39">
        <v>3750</v>
      </c>
      <c r="H325" s="37">
        <v>3750</v>
      </c>
    </row>
    <row r="326" spans="3:8">
      <c r="C326" s="70"/>
      <c r="D326" s="78"/>
      <c r="E326" s="12" t="s">
        <v>790</v>
      </c>
      <c r="F326" s="62"/>
      <c r="G326" s="39">
        <v>12856</v>
      </c>
      <c r="H326" s="37">
        <v>12856</v>
      </c>
    </row>
    <row r="327" spans="3:8">
      <c r="C327" s="70">
        <v>155</v>
      </c>
      <c r="D327" s="78" t="s">
        <v>791</v>
      </c>
      <c r="E327" s="12" t="s">
        <v>792</v>
      </c>
      <c r="F327" s="70" t="s">
        <v>216</v>
      </c>
      <c r="G327" s="39">
        <v>3845</v>
      </c>
      <c r="H327" s="37">
        <v>3845</v>
      </c>
    </row>
    <row r="328" spans="3:8">
      <c r="C328" s="70"/>
      <c r="D328" s="78"/>
      <c r="E328" s="12" t="s">
        <v>793</v>
      </c>
      <c r="F328" s="70"/>
      <c r="G328" s="39">
        <v>1711</v>
      </c>
      <c r="H328" s="37">
        <v>1711</v>
      </c>
    </row>
    <row r="329" spans="3:8">
      <c r="C329" s="18">
        <v>156</v>
      </c>
      <c r="D329" s="12" t="s">
        <v>794</v>
      </c>
      <c r="E329" s="12" t="s">
        <v>795</v>
      </c>
      <c r="F329" s="70"/>
      <c r="G329" s="36">
        <v>1288</v>
      </c>
      <c r="H329" s="37">
        <v>703</v>
      </c>
    </row>
    <row r="330" spans="3:8">
      <c r="C330" s="70">
        <v>157</v>
      </c>
      <c r="D330" s="78" t="s">
        <v>796</v>
      </c>
      <c r="E330" s="12" t="s">
        <v>797</v>
      </c>
      <c r="F330" s="70"/>
      <c r="G330" s="36">
        <v>5037</v>
      </c>
      <c r="H330" s="37">
        <v>4360</v>
      </c>
    </row>
    <row r="331" spans="3:8">
      <c r="C331" s="70"/>
      <c r="D331" s="78"/>
      <c r="E331" s="12" t="s">
        <v>798</v>
      </c>
      <c r="F331" s="70"/>
      <c r="G331" s="36">
        <v>9</v>
      </c>
      <c r="H331" s="37">
        <v>9</v>
      </c>
    </row>
    <row r="332" spans="3:8">
      <c r="C332" s="18">
        <v>158</v>
      </c>
      <c r="D332" s="12" t="s">
        <v>799</v>
      </c>
      <c r="E332" s="12" t="s">
        <v>800</v>
      </c>
      <c r="F332" s="70"/>
      <c r="G332" s="36">
        <v>1625</v>
      </c>
      <c r="H332" s="37">
        <v>1625</v>
      </c>
    </row>
    <row r="333" spans="3:8">
      <c r="C333" s="18">
        <v>159</v>
      </c>
      <c r="D333" s="12" t="s">
        <v>801</v>
      </c>
      <c r="E333" s="12" t="s">
        <v>802</v>
      </c>
      <c r="F333" s="70"/>
      <c r="G333" s="36">
        <v>277</v>
      </c>
      <c r="H333" s="37">
        <v>277</v>
      </c>
    </row>
    <row r="334" spans="3:8">
      <c r="C334" s="70">
        <v>160</v>
      </c>
      <c r="D334" s="78" t="s">
        <v>803</v>
      </c>
      <c r="E334" s="12" t="s">
        <v>804</v>
      </c>
      <c r="F334" s="70"/>
      <c r="G334" s="36">
        <v>3074</v>
      </c>
      <c r="H334" s="37">
        <v>3074</v>
      </c>
    </row>
    <row r="335" spans="3:8">
      <c r="C335" s="70"/>
      <c r="D335" s="78"/>
      <c r="E335" s="12" t="s">
        <v>805</v>
      </c>
      <c r="F335" s="70"/>
      <c r="G335" s="36">
        <v>2587</v>
      </c>
      <c r="H335" s="37">
        <v>2587</v>
      </c>
    </row>
    <row r="336" spans="3:8">
      <c r="C336" s="70"/>
      <c r="D336" s="78"/>
      <c r="E336" s="12" t="s">
        <v>806</v>
      </c>
      <c r="F336" s="70"/>
      <c r="G336" s="36">
        <v>3099</v>
      </c>
      <c r="H336" s="37">
        <v>3099</v>
      </c>
    </row>
    <row r="337" spans="3:8" ht="15" customHeight="1">
      <c r="C337" s="70"/>
      <c r="D337" s="78"/>
      <c r="E337" s="12" t="s">
        <v>807</v>
      </c>
      <c r="F337" s="70"/>
      <c r="G337" s="36">
        <v>1101</v>
      </c>
      <c r="H337" s="37">
        <v>1101</v>
      </c>
    </row>
    <row r="338" spans="3:8">
      <c r="C338" s="18">
        <v>161</v>
      </c>
      <c r="D338" s="12" t="s">
        <v>808</v>
      </c>
      <c r="E338" s="12" t="s">
        <v>809</v>
      </c>
      <c r="F338" s="70"/>
      <c r="G338" s="39">
        <v>3508</v>
      </c>
      <c r="H338" s="37">
        <v>3508</v>
      </c>
    </row>
    <row r="339" spans="3:8">
      <c r="C339" s="70">
        <v>162</v>
      </c>
      <c r="D339" s="78" t="s">
        <v>810</v>
      </c>
      <c r="E339" s="12" t="s">
        <v>811</v>
      </c>
      <c r="F339" s="70" t="s">
        <v>812</v>
      </c>
      <c r="G339" s="39">
        <v>2927</v>
      </c>
      <c r="H339" s="37">
        <v>2927</v>
      </c>
    </row>
    <row r="340" spans="3:8">
      <c r="C340" s="70"/>
      <c r="D340" s="78"/>
      <c r="E340" s="12" t="s">
        <v>813</v>
      </c>
      <c r="F340" s="70"/>
      <c r="G340" s="39">
        <v>548</v>
      </c>
      <c r="H340" s="37">
        <v>548</v>
      </c>
    </row>
    <row r="341" spans="3:8">
      <c r="C341" s="70"/>
      <c r="D341" s="78"/>
      <c r="E341" s="12" t="s">
        <v>814</v>
      </c>
      <c r="F341" s="70"/>
      <c r="G341" s="39">
        <v>1177</v>
      </c>
      <c r="H341" s="37">
        <v>1177</v>
      </c>
    </row>
    <row r="342" spans="3:8">
      <c r="C342" s="18">
        <v>163</v>
      </c>
      <c r="D342" s="12" t="s">
        <v>815</v>
      </c>
      <c r="E342" s="12" t="s">
        <v>816</v>
      </c>
      <c r="F342" s="70" t="s">
        <v>227</v>
      </c>
      <c r="G342" s="36">
        <v>1108</v>
      </c>
      <c r="H342" s="37">
        <v>1108</v>
      </c>
    </row>
    <row r="343" spans="3:8">
      <c r="C343" s="18">
        <v>164</v>
      </c>
      <c r="D343" s="12" t="s">
        <v>817</v>
      </c>
      <c r="E343" s="12" t="s">
        <v>818</v>
      </c>
      <c r="F343" s="70"/>
      <c r="G343" s="36">
        <v>1605</v>
      </c>
      <c r="H343" s="37">
        <v>1605</v>
      </c>
    </row>
    <row r="344" spans="3:8">
      <c r="C344" s="18">
        <v>165</v>
      </c>
      <c r="D344" s="12" t="s">
        <v>819</v>
      </c>
      <c r="E344" s="12" t="s">
        <v>820</v>
      </c>
      <c r="F344" s="70"/>
      <c r="G344" s="36">
        <v>432</v>
      </c>
      <c r="H344" s="37">
        <v>432</v>
      </c>
    </row>
    <row r="345" spans="3:8" ht="24.75" customHeight="1">
      <c r="C345" s="70">
        <v>166</v>
      </c>
      <c r="D345" s="78" t="s">
        <v>821</v>
      </c>
      <c r="E345" s="85" t="s">
        <v>822</v>
      </c>
      <c r="F345" s="70"/>
      <c r="G345" s="81">
        <v>504</v>
      </c>
      <c r="H345" s="80">
        <v>21</v>
      </c>
    </row>
    <row r="346" spans="3:8">
      <c r="C346" s="70"/>
      <c r="D346" s="78"/>
      <c r="E346" s="85"/>
      <c r="F346" s="70"/>
      <c r="G346" s="81"/>
      <c r="H346" s="80"/>
    </row>
    <row r="347" spans="3:8">
      <c r="C347" s="70">
        <v>167</v>
      </c>
      <c r="D347" s="78" t="s">
        <v>823</v>
      </c>
      <c r="E347" s="12" t="s">
        <v>824</v>
      </c>
      <c r="F347" s="70"/>
      <c r="G347" s="36">
        <v>416</v>
      </c>
      <c r="H347" s="37">
        <v>416</v>
      </c>
    </row>
    <row r="348" spans="3:8">
      <c r="C348" s="70"/>
      <c r="D348" s="78"/>
      <c r="E348" s="12" t="s">
        <v>825</v>
      </c>
      <c r="F348" s="70"/>
      <c r="G348" s="36">
        <v>480</v>
      </c>
      <c r="H348" s="37">
        <v>480</v>
      </c>
    </row>
    <row r="349" spans="3:8">
      <c r="C349" s="70"/>
      <c r="D349" s="78"/>
      <c r="E349" s="12" t="s">
        <v>826</v>
      </c>
      <c r="F349" s="70"/>
      <c r="G349" s="36">
        <v>862</v>
      </c>
      <c r="H349" s="37">
        <v>862</v>
      </c>
    </row>
    <row r="350" spans="3:8">
      <c r="C350" s="18">
        <v>168</v>
      </c>
      <c r="D350" s="12" t="s">
        <v>827</v>
      </c>
      <c r="E350" s="12" t="s">
        <v>828</v>
      </c>
      <c r="F350" s="70" t="s">
        <v>229</v>
      </c>
      <c r="G350" s="36">
        <v>667</v>
      </c>
      <c r="H350" s="37">
        <v>570</v>
      </c>
    </row>
    <row r="351" spans="3:8">
      <c r="C351" s="70">
        <v>169</v>
      </c>
      <c r="D351" s="78" t="s">
        <v>829</v>
      </c>
      <c r="E351" s="12" t="s">
        <v>830</v>
      </c>
      <c r="F351" s="70"/>
      <c r="G351" s="36">
        <v>287</v>
      </c>
      <c r="H351" s="37">
        <v>287</v>
      </c>
    </row>
    <row r="352" spans="3:8">
      <c r="C352" s="70"/>
      <c r="D352" s="78"/>
      <c r="E352" s="12" t="s">
        <v>492</v>
      </c>
      <c r="F352" s="70"/>
      <c r="G352" s="36">
        <v>24</v>
      </c>
      <c r="H352" s="37">
        <v>24</v>
      </c>
    </row>
    <row r="353" spans="3:8">
      <c r="C353" s="70">
        <v>170</v>
      </c>
      <c r="D353" s="78" t="s">
        <v>864</v>
      </c>
      <c r="E353" s="12" t="s">
        <v>831</v>
      </c>
      <c r="F353" s="70" t="s">
        <v>229</v>
      </c>
      <c r="G353" s="39">
        <v>1043</v>
      </c>
      <c r="H353" s="37">
        <v>1043</v>
      </c>
    </row>
    <row r="354" spans="3:8">
      <c r="C354" s="70"/>
      <c r="D354" s="78"/>
      <c r="E354" s="12" t="s">
        <v>832</v>
      </c>
      <c r="F354" s="70"/>
      <c r="G354" s="36">
        <v>835</v>
      </c>
      <c r="H354" s="37">
        <v>835</v>
      </c>
    </row>
    <row r="355" spans="3:8">
      <c r="C355" s="70"/>
      <c r="D355" s="78"/>
      <c r="E355" s="57" t="s">
        <v>228</v>
      </c>
      <c r="F355" s="70"/>
      <c r="G355" s="36">
        <v>6093</v>
      </c>
      <c r="H355" s="37">
        <v>3948</v>
      </c>
    </row>
    <row r="356" spans="3:8">
      <c r="C356" s="70"/>
      <c r="D356" s="78"/>
      <c r="E356" s="12" t="s">
        <v>833</v>
      </c>
      <c r="F356" s="70"/>
      <c r="G356" s="36">
        <v>459</v>
      </c>
      <c r="H356" s="37">
        <v>459</v>
      </c>
    </row>
    <row r="357" spans="3:8">
      <c r="C357" s="70">
        <v>171</v>
      </c>
      <c r="D357" s="78" t="s">
        <v>834</v>
      </c>
      <c r="E357" s="12" t="s">
        <v>835</v>
      </c>
      <c r="F357" s="70"/>
      <c r="G357" s="36">
        <v>56</v>
      </c>
      <c r="H357" s="37">
        <v>56</v>
      </c>
    </row>
    <row r="358" spans="3:8">
      <c r="C358" s="70"/>
      <c r="D358" s="78"/>
      <c r="E358" s="12" t="s">
        <v>836</v>
      </c>
      <c r="F358" s="70"/>
      <c r="G358" s="36">
        <v>162</v>
      </c>
      <c r="H358" s="37">
        <v>162</v>
      </c>
    </row>
    <row r="359" spans="3:8">
      <c r="C359" s="70"/>
      <c r="D359" s="78"/>
      <c r="E359" s="12" t="s">
        <v>837</v>
      </c>
      <c r="F359" s="70"/>
      <c r="G359" s="36">
        <v>107</v>
      </c>
      <c r="H359" s="37">
        <v>107</v>
      </c>
    </row>
    <row r="360" spans="3:8">
      <c r="C360" s="70"/>
      <c r="D360" s="78"/>
      <c r="E360" s="12" t="s">
        <v>525</v>
      </c>
      <c r="F360" s="70"/>
      <c r="G360" s="36">
        <v>177</v>
      </c>
      <c r="H360" s="37">
        <v>177</v>
      </c>
    </row>
    <row r="361" spans="3:8" ht="27" customHeight="1">
      <c r="C361" s="70"/>
      <c r="D361" s="78"/>
      <c r="E361" s="12" t="s">
        <v>838</v>
      </c>
      <c r="F361" s="70"/>
      <c r="G361" s="36">
        <v>169</v>
      </c>
      <c r="H361" s="37">
        <v>169</v>
      </c>
    </row>
    <row r="362" spans="3:8" ht="21.75" customHeight="1">
      <c r="C362" s="70"/>
      <c r="D362" s="78"/>
      <c r="E362" s="12" t="s">
        <v>511</v>
      </c>
      <c r="F362" s="70"/>
      <c r="G362" s="36">
        <v>139</v>
      </c>
      <c r="H362" s="37">
        <v>139</v>
      </c>
    </row>
    <row r="363" spans="3:8">
      <c r="C363" s="70"/>
      <c r="D363" s="78"/>
      <c r="E363" s="12" t="s">
        <v>839</v>
      </c>
      <c r="F363" s="70"/>
      <c r="G363" s="36">
        <v>136</v>
      </c>
      <c r="H363" s="37">
        <v>136</v>
      </c>
    </row>
    <row r="364" spans="3:8">
      <c r="C364" s="70"/>
      <c r="D364" s="78"/>
      <c r="E364" s="12" t="s">
        <v>840</v>
      </c>
      <c r="F364" s="70"/>
      <c r="G364" s="36">
        <v>135</v>
      </c>
      <c r="H364" s="37">
        <v>135</v>
      </c>
    </row>
    <row r="365" spans="3:8">
      <c r="C365" s="70"/>
      <c r="D365" s="78"/>
      <c r="E365" s="12" t="s">
        <v>81</v>
      </c>
      <c r="F365" s="70"/>
      <c r="G365" s="36">
        <v>184</v>
      </c>
      <c r="H365" s="37">
        <v>184</v>
      </c>
    </row>
    <row r="366" spans="3:8">
      <c r="C366" s="70"/>
      <c r="D366" s="78"/>
      <c r="E366" s="12" t="s">
        <v>841</v>
      </c>
      <c r="F366" s="70"/>
      <c r="G366" s="36">
        <v>174</v>
      </c>
      <c r="H366" s="37">
        <v>174</v>
      </c>
    </row>
    <row r="367" spans="3:8">
      <c r="C367" s="70"/>
      <c r="D367" s="78"/>
      <c r="E367" s="12" t="s">
        <v>842</v>
      </c>
      <c r="F367" s="70"/>
      <c r="G367" s="39">
        <v>1262</v>
      </c>
      <c r="H367" s="37">
        <v>761</v>
      </c>
    </row>
    <row r="368" spans="3:8">
      <c r="C368" s="70">
        <v>172</v>
      </c>
      <c r="D368" s="86" t="s">
        <v>843</v>
      </c>
      <c r="E368" s="12" t="s">
        <v>844</v>
      </c>
      <c r="F368" s="70"/>
      <c r="G368" s="36">
        <v>2572</v>
      </c>
      <c r="H368" s="37">
        <v>2572</v>
      </c>
    </row>
    <row r="369" spans="2:10">
      <c r="C369" s="70"/>
      <c r="D369" s="86"/>
      <c r="E369" s="12" t="s">
        <v>845</v>
      </c>
      <c r="F369" s="70"/>
      <c r="G369" s="36">
        <v>2195</v>
      </c>
      <c r="H369" s="37">
        <v>2195</v>
      </c>
    </row>
    <row r="370" spans="2:10">
      <c r="C370" s="70"/>
      <c r="D370" s="86"/>
      <c r="E370" s="12" t="s">
        <v>846</v>
      </c>
      <c r="F370" s="70"/>
      <c r="G370" s="45">
        <v>2214</v>
      </c>
      <c r="H370" s="46">
        <v>2214</v>
      </c>
    </row>
    <row r="371" spans="2:10">
      <c r="C371" s="70"/>
      <c r="D371" s="86"/>
      <c r="E371" s="12" t="s">
        <v>847</v>
      </c>
      <c r="F371" s="70"/>
      <c r="G371" s="45">
        <v>1191</v>
      </c>
      <c r="H371" s="46">
        <v>1191</v>
      </c>
    </row>
    <row r="372" spans="2:10" ht="41.25" customHeight="1">
      <c r="B372" s="49">
        <v>71</v>
      </c>
      <c r="C372" s="18">
        <v>173</v>
      </c>
      <c r="D372" s="16" t="s">
        <v>230</v>
      </c>
      <c r="E372" s="12" t="s">
        <v>231</v>
      </c>
      <c r="F372" s="62" t="s">
        <v>232</v>
      </c>
      <c r="G372" s="27">
        <v>2858</v>
      </c>
      <c r="H372" s="26">
        <f>G372-152</f>
        <v>2706</v>
      </c>
    </row>
    <row r="373" spans="2:10" ht="29.25" customHeight="1">
      <c r="B373" s="50">
        <v>72</v>
      </c>
      <c r="C373" s="18">
        <v>174</v>
      </c>
      <c r="D373" s="16" t="s">
        <v>233</v>
      </c>
      <c r="E373" s="12" t="s">
        <v>234</v>
      </c>
      <c r="F373" s="62"/>
      <c r="G373" s="27">
        <v>20746</v>
      </c>
      <c r="H373" s="26">
        <f>19861-8861</f>
        <v>11000</v>
      </c>
    </row>
    <row r="374" spans="2:10" ht="30.75" customHeight="1">
      <c r="C374" s="18">
        <v>175</v>
      </c>
      <c r="D374" s="12" t="s">
        <v>848</v>
      </c>
      <c r="E374" s="12" t="s">
        <v>849</v>
      </c>
      <c r="F374" s="62"/>
      <c r="G374" s="36">
        <v>1670</v>
      </c>
      <c r="H374" s="37">
        <v>1503</v>
      </c>
    </row>
    <row r="375" spans="2:10">
      <c r="C375" s="18">
        <v>176</v>
      </c>
      <c r="D375" s="12" t="s">
        <v>850</v>
      </c>
      <c r="E375" s="12" t="s">
        <v>851</v>
      </c>
      <c r="F375" s="18" t="s">
        <v>852</v>
      </c>
      <c r="G375" s="36">
        <v>7419</v>
      </c>
      <c r="H375" s="37">
        <v>7419</v>
      </c>
    </row>
    <row r="376" spans="2:10" ht="13.2" customHeight="1">
      <c r="C376" s="75" t="s">
        <v>853</v>
      </c>
      <c r="D376" s="76"/>
      <c r="E376" s="76"/>
      <c r="F376" s="76"/>
      <c r="G376" s="77"/>
      <c r="H376" s="58">
        <f>SUM(H5:H375)</f>
        <v>921733.85999999987</v>
      </c>
      <c r="I376" s="51"/>
    </row>
    <row r="377" spans="2:10" ht="13.2" customHeight="1">
      <c r="C377" s="75" t="s">
        <v>854</v>
      </c>
      <c r="D377" s="76"/>
      <c r="E377" s="76"/>
      <c r="F377" s="76"/>
      <c r="G377" s="77"/>
      <c r="H377" s="61">
        <v>18266</v>
      </c>
    </row>
    <row r="378" spans="2:10" ht="13.2" customHeight="1">
      <c r="C378" s="75" t="s">
        <v>855</v>
      </c>
      <c r="D378" s="76"/>
      <c r="E378" s="76"/>
      <c r="F378" s="76"/>
      <c r="G378" s="77"/>
      <c r="H378" s="60">
        <f>H377+H376</f>
        <v>939999.85999999987</v>
      </c>
    </row>
    <row r="379" spans="2:10">
      <c r="J379" s="51"/>
    </row>
    <row r="395" ht="6" customHeight="1"/>
  </sheetData>
  <mergeCells count="168">
    <mergeCell ref="F350:F352"/>
    <mergeCell ref="C351:C352"/>
    <mergeCell ref="D351:D352"/>
    <mergeCell ref="C353:C356"/>
    <mergeCell ref="D353:D356"/>
    <mergeCell ref="F353:F371"/>
    <mergeCell ref="C368:C371"/>
    <mergeCell ref="D368:D371"/>
    <mergeCell ref="F372:F374"/>
    <mergeCell ref="F342:F349"/>
    <mergeCell ref="C345:C346"/>
    <mergeCell ref="D345:D346"/>
    <mergeCell ref="E345:E346"/>
    <mergeCell ref="C347:C349"/>
    <mergeCell ref="D347:D349"/>
    <mergeCell ref="F327:F338"/>
    <mergeCell ref="C330:C331"/>
    <mergeCell ref="D330:D331"/>
    <mergeCell ref="C334:C337"/>
    <mergeCell ref="D334:D337"/>
    <mergeCell ref="C339:C341"/>
    <mergeCell ref="D339:D341"/>
    <mergeCell ref="F339:F341"/>
    <mergeCell ref="C327:C328"/>
    <mergeCell ref="D327:D328"/>
    <mergeCell ref="C316:C318"/>
    <mergeCell ref="D316:D318"/>
    <mergeCell ref="C323:C326"/>
    <mergeCell ref="D323:D326"/>
    <mergeCell ref="D321:D322"/>
    <mergeCell ref="F279:F326"/>
    <mergeCell ref="D319:D320"/>
    <mergeCell ref="C305:C309"/>
    <mergeCell ref="D305:D309"/>
    <mergeCell ref="C310:C312"/>
    <mergeCell ref="D310:D312"/>
    <mergeCell ref="C313:C315"/>
    <mergeCell ref="D313:D315"/>
    <mergeCell ref="C290:C293"/>
    <mergeCell ref="D290:D293"/>
    <mergeCell ref="C294:C297"/>
    <mergeCell ref="D294:D297"/>
    <mergeCell ref="C277:C278"/>
    <mergeCell ref="D277:D278"/>
    <mergeCell ref="C279:C280"/>
    <mergeCell ref="D279:D280"/>
    <mergeCell ref="C281:C283"/>
    <mergeCell ref="D281:D283"/>
    <mergeCell ref="C284:C287"/>
    <mergeCell ref="D245:D247"/>
    <mergeCell ref="C249:C251"/>
    <mergeCell ref="D249:D251"/>
    <mergeCell ref="C234:C235"/>
    <mergeCell ref="D234:D235"/>
    <mergeCell ref="C236:C237"/>
    <mergeCell ref="D284:D287"/>
    <mergeCell ref="C288:C289"/>
    <mergeCell ref="D288:D289"/>
    <mergeCell ref="F253:F278"/>
    <mergeCell ref="C255:C257"/>
    <mergeCell ref="D255:D257"/>
    <mergeCell ref="C263:C264"/>
    <mergeCell ref="D263:D264"/>
    <mergeCell ref="C268:C270"/>
    <mergeCell ref="D268:D270"/>
    <mergeCell ref="C275:C276"/>
    <mergeCell ref="D275:D276"/>
    <mergeCell ref="D236:D237"/>
    <mergeCell ref="C239:C240"/>
    <mergeCell ref="D239:D240"/>
    <mergeCell ref="F160:F211"/>
    <mergeCell ref="C165:C166"/>
    <mergeCell ref="D165:D166"/>
    <mergeCell ref="C169:C172"/>
    <mergeCell ref="D169:D172"/>
    <mergeCell ref="C173:C182"/>
    <mergeCell ref="D173:D182"/>
    <mergeCell ref="C184:C197"/>
    <mergeCell ref="D184:D197"/>
    <mergeCell ref="C199:C206"/>
    <mergeCell ref="D199:D206"/>
    <mergeCell ref="C210:C211"/>
    <mergeCell ref="D210:D211"/>
    <mergeCell ref="F212:F252"/>
    <mergeCell ref="C213:C214"/>
    <mergeCell ref="D213:D214"/>
    <mergeCell ref="C228:C232"/>
    <mergeCell ref="D228:D232"/>
    <mergeCell ref="C241:C242"/>
    <mergeCell ref="D241:D242"/>
    <mergeCell ref="C245:C247"/>
    <mergeCell ref="C144:C146"/>
    <mergeCell ref="D144:D146"/>
    <mergeCell ref="F144:F159"/>
    <mergeCell ref="C147:C148"/>
    <mergeCell ref="D147:D148"/>
    <mergeCell ref="C151:C152"/>
    <mergeCell ref="D151:D152"/>
    <mergeCell ref="C153:C154"/>
    <mergeCell ref="D153:D154"/>
    <mergeCell ref="C157:C158"/>
    <mergeCell ref="D157:D158"/>
    <mergeCell ref="F106:F114"/>
    <mergeCell ref="C109:C113"/>
    <mergeCell ref="D109:D113"/>
    <mergeCell ref="F115:F143"/>
    <mergeCell ref="C128:C143"/>
    <mergeCell ref="D128:D143"/>
    <mergeCell ref="C75:C76"/>
    <mergeCell ref="D75:D76"/>
    <mergeCell ref="F75:F105"/>
    <mergeCell ref="D72:D73"/>
    <mergeCell ref="D50:D51"/>
    <mergeCell ref="C52:C54"/>
    <mergeCell ref="D52:D54"/>
    <mergeCell ref="C55:C56"/>
    <mergeCell ref="D55:D56"/>
    <mergeCell ref="C58:C61"/>
    <mergeCell ref="D58:D61"/>
    <mergeCell ref="C62:C66"/>
    <mergeCell ref="E26:E27"/>
    <mergeCell ref="G26:G27"/>
    <mergeCell ref="H26:H27"/>
    <mergeCell ref="C31:C34"/>
    <mergeCell ref="D31:D34"/>
    <mergeCell ref="C38:C43"/>
    <mergeCell ref="D38:D43"/>
    <mergeCell ref="E2:H2"/>
    <mergeCell ref="C3:H3"/>
    <mergeCell ref="C5:C6"/>
    <mergeCell ref="F5:F27"/>
    <mergeCell ref="C13:C21"/>
    <mergeCell ref="D13:D21"/>
    <mergeCell ref="C22:C25"/>
    <mergeCell ref="D22:D25"/>
    <mergeCell ref="C26:C27"/>
    <mergeCell ref="D26:D27"/>
    <mergeCell ref="D7:D8"/>
    <mergeCell ref="F29:F46"/>
    <mergeCell ref="D44:D48"/>
    <mergeCell ref="D5:D6"/>
    <mergeCell ref="C7:C8"/>
    <mergeCell ref="F47:F70"/>
    <mergeCell ref="C44:C48"/>
    <mergeCell ref="C50:C51"/>
    <mergeCell ref="C319:C320"/>
    <mergeCell ref="C321:C322"/>
    <mergeCell ref="C378:G378"/>
    <mergeCell ref="C377:G377"/>
    <mergeCell ref="C376:G376"/>
    <mergeCell ref="C357:C367"/>
    <mergeCell ref="D357:D367"/>
    <mergeCell ref="H75:H76"/>
    <mergeCell ref="H144:H145"/>
    <mergeCell ref="H249:H250"/>
    <mergeCell ref="H275:H276"/>
    <mergeCell ref="H277:H278"/>
    <mergeCell ref="G345:G346"/>
    <mergeCell ref="H345:H346"/>
    <mergeCell ref="C77:C78"/>
    <mergeCell ref="D77:D78"/>
    <mergeCell ref="C84:C102"/>
    <mergeCell ref="D84:D102"/>
    <mergeCell ref="D62:D66"/>
    <mergeCell ref="C67:C70"/>
    <mergeCell ref="D67:D70"/>
    <mergeCell ref="F71:F74"/>
    <mergeCell ref="C72:C73"/>
  </mergeCells>
  <pageMargins left="0.70000000000000007" right="0.70000000000000007" top="0.75" bottom="0.75" header="0.30000000000000004" footer="0.30000000000000004"/>
  <pageSetup paperSize="9" scale="65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0"/>
  <sheetViews>
    <sheetView tabSelected="1" workbookViewId="0">
      <selection activeCell="B10" sqref="B10"/>
    </sheetView>
  </sheetViews>
  <sheetFormatPr defaultColWidth="9.109375" defaultRowHeight="15.6"/>
  <cols>
    <col min="1" max="1" width="9.109375" style="89"/>
    <col min="2" max="2" width="63.44140625" style="89" customWidth="1"/>
    <col min="3" max="3" width="41" style="89" customWidth="1"/>
    <col min="4" max="257" width="9.109375" style="89"/>
    <col min="258" max="258" width="63.44140625" style="89" customWidth="1"/>
    <col min="259" max="259" width="41" style="89" customWidth="1"/>
    <col min="260" max="513" width="9.109375" style="89"/>
    <col min="514" max="514" width="63.44140625" style="89" customWidth="1"/>
    <col min="515" max="515" width="41" style="89" customWidth="1"/>
    <col min="516" max="769" width="9.109375" style="89"/>
    <col min="770" max="770" width="63.44140625" style="89" customWidth="1"/>
    <col min="771" max="771" width="41" style="89" customWidth="1"/>
    <col min="772" max="1025" width="9.109375" style="89"/>
    <col min="1026" max="1026" width="63.44140625" style="89" customWidth="1"/>
    <col min="1027" max="1027" width="41" style="89" customWidth="1"/>
    <col min="1028" max="1281" width="9.109375" style="89"/>
    <col min="1282" max="1282" width="63.44140625" style="89" customWidth="1"/>
    <col min="1283" max="1283" width="41" style="89" customWidth="1"/>
    <col min="1284" max="1537" width="9.109375" style="89"/>
    <col min="1538" max="1538" width="63.44140625" style="89" customWidth="1"/>
    <col min="1539" max="1539" width="41" style="89" customWidth="1"/>
    <col min="1540" max="1793" width="9.109375" style="89"/>
    <col min="1794" max="1794" width="63.44140625" style="89" customWidth="1"/>
    <col min="1795" max="1795" width="41" style="89" customWidth="1"/>
    <col min="1796" max="2049" width="9.109375" style="89"/>
    <col min="2050" max="2050" width="63.44140625" style="89" customWidth="1"/>
    <col min="2051" max="2051" width="41" style="89" customWidth="1"/>
    <col min="2052" max="2305" width="9.109375" style="89"/>
    <col min="2306" max="2306" width="63.44140625" style="89" customWidth="1"/>
    <col min="2307" max="2307" width="41" style="89" customWidth="1"/>
    <col min="2308" max="2561" width="9.109375" style="89"/>
    <col min="2562" max="2562" width="63.44140625" style="89" customWidth="1"/>
    <col min="2563" max="2563" width="41" style="89" customWidth="1"/>
    <col min="2564" max="2817" width="9.109375" style="89"/>
    <col min="2818" max="2818" width="63.44140625" style="89" customWidth="1"/>
    <col min="2819" max="2819" width="41" style="89" customWidth="1"/>
    <col min="2820" max="3073" width="9.109375" style="89"/>
    <col min="3074" max="3074" width="63.44140625" style="89" customWidth="1"/>
    <col min="3075" max="3075" width="41" style="89" customWidth="1"/>
    <col min="3076" max="3329" width="9.109375" style="89"/>
    <col min="3330" max="3330" width="63.44140625" style="89" customWidth="1"/>
    <col min="3331" max="3331" width="41" style="89" customWidth="1"/>
    <col min="3332" max="3585" width="9.109375" style="89"/>
    <col min="3586" max="3586" width="63.44140625" style="89" customWidth="1"/>
    <col min="3587" max="3587" width="41" style="89" customWidth="1"/>
    <col min="3588" max="3841" width="9.109375" style="89"/>
    <col min="3842" max="3842" width="63.44140625" style="89" customWidth="1"/>
    <col min="3843" max="3843" width="41" style="89" customWidth="1"/>
    <col min="3844" max="4097" width="9.109375" style="89"/>
    <col min="4098" max="4098" width="63.44140625" style="89" customWidth="1"/>
    <col min="4099" max="4099" width="41" style="89" customWidth="1"/>
    <col min="4100" max="4353" width="9.109375" style="89"/>
    <col min="4354" max="4354" width="63.44140625" style="89" customWidth="1"/>
    <col min="4355" max="4355" width="41" style="89" customWidth="1"/>
    <col min="4356" max="4609" width="9.109375" style="89"/>
    <col min="4610" max="4610" width="63.44140625" style="89" customWidth="1"/>
    <col min="4611" max="4611" width="41" style="89" customWidth="1"/>
    <col min="4612" max="4865" width="9.109375" style="89"/>
    <col min="4866" max="4866" width="63.44140625" style="89" customWidth="1"/>
    <col min="4867" max="4867" width="41" style="89" customWidth="1"/>
    <col min="4868" max="5121" width="9.109375" style="89"/>
    <col min="5122" max="5122" width="63.44140625" style="89" customWidth="1"/>
    <col min="5123" max="5123" width="41" style="89" customWidth="1"/>
    <col min="5124" max="5377" width="9.109375" style="89"/>
    <col min="5378" max="5378" width="63.44140625" style="89" customWidth="1"/>
    <col min="5379" max="5379" width="41" style="89" customWidth="1"/>
    <col min="5380" max="5633" width="9.109375" style="89"/>
    <col min="5634" max="5634" width="63.44140625" style="89" customWidth="1"/>
    <col min="5635" max="5635" width="41" style="89" customWidth="1"/>
    <col min="5636" max="5889" width="9.109375" style="89"/>
    <col min="5890" max="5890" width="63.44140625" style="89" customWidth="1"/>
    <col min="5891" max="5891" width="41" style="89" customWidth="1"/>
    <col min="5892" max="6145" width="9.109375" style="89"/>
    <col min="6146" max="6146" width="63.44140625" style="89" customWidth="1"/>
    <col min="6147" max="6147" width="41" style="89" customWidth="1"/>
    <col min="6148" max="6401" width="9.109375" style="89"/>
    <col min="6402" max="6402" width="63.44140625" style="89" customWidth="1"/>
    <col min="6403" max="6403" width="41" style="89" customWidth="1"/>
    <col min="6404" max="6657" width="9.109375" style="89"/>
    <col min="6658" max="6658" width="63.44140625" style="89" customWidth="1"/>
    <col min="6659" max="6659" width="41" style="89" customWidth="1"/>
    <col min="6660" max="6913" width="9.109375" style="89"/>
    <col min="6914" max="6914" width="63.44140625" style="89" customWidth="1"/>
    <col min="6915" max="6915" width="41" style="89" customWidth="1"/>
    <col min="6916" max="7169" width="9.109375" style="89"/>
    <col min="7170" max="7170" width="63.44140625" style="89" customWidth="1"/>
    <col min="7171" max="7171" width="41" style="89" customWidth="1"/>
    <col min="7172" max="7425" width="9.109375" style="89"/>
    <col min="7426" max="7426" width="63.44140625" style="89" customWidth="1"/>
    <col min="7427" max="7427" width="41" style="89" customWidth="1"/>
    <col min="7428" max="7681" width="9.109375" style="89"/>
    <col min="7682" max="7682" width="63.44140625" style="89" customWidth="1"/>
    <col min="7683" max="7683" width="41" style="89" customWidth="1"/>
    <col min="7684" max="7937" width="9.109375" style="89"/>
    <col min="7938" max="7938" width="63.44140625" style="89" customWidth="1"/>
    <col min="7939" max="7939" width="41" style="89" customWidth="1"/>
    <col min="7940" max="8193" width="9.109375" style="89"/>
    <col min="8194" max="8194" width="63.44140625" style="89" customWidth="1"/>
    <col min="8195" max="8195" width="41" style="89" customWidth="1"/>
    <col min="8196" max="8449" width="9.109375" style="89"/>
    <col min="8450" max="8450" width="63.44140625" style="89" customWidth="1"/>
    <col min="8451" max="8451" width="41" style="89" customWidth="1"/>
    <col min="8452" max="8705" width="9.109375" style="89"/>
    <col min="8706" max="8706" width="63.44140625" style="89" customWidth="1"/>
    <col min="8707" max="8707" width="41" style="89" customWidth="1"/>
    <col min="8708" max="8961" width="9.109375" style="89"/>
    <col min="8962" max="8962" width="63.44140625" style="89" customWidth="1"/>
    <col min="8963" max="8963" width="41" style="89" customWidth="1"/>
    <col min="8964" max="9217" width="9.109375" style="89"/>
    <col min="9218" max="9218" width="63.44140625" style="89" customWidth="1"/>
    <col min="9219" max="9219" width="41" style="89" customWidth="1"/>
    <col min="9220" max="9473" width="9.109375" style="89"/>
    <col min="9474" max="9474" width="63.44140625" style="89" customWidth="1"/>
    <col min="9475" max="9475" width="41" style="89" customWidth="1"/>
    <col min="9476" max="9729" width="9.109375" style="89"/>
    <col min="9730" max="9730" width="63.44140625" style="89" customWidth="1"/>
    <col min="9731" max="9731" width="41" style="89" customWidth="1"/>
    <col min="9732" max="9985" width="9.109375" style="89"/>
    <col min="9986" max="9986" width="63.44140625" style="89" customWidth="1"/>
    <col min="9987" max="9987" width="41" style="89" customWidth="1"/>
    <col min="9988" max="10241" width="9.109375" style="89"/>
    <col min="10242" max="10242" width="63.44140625" style="89" customWidth="1"/>
    <col min="10243" max="10243" width="41" style="89" customWidth="1"/>
    <col min="10244" max="10497" width="9.109375" style="89"/>
    <col min="10498" max="10498" width="63.44140625" style="89" customWidth="1"/>
    <col min="10499" max="10499" width="41" style="89" customWidth="1"/>
    <col min="10500" max="10753" width="9.109375" style="89"/>
    <col min="10754" max="10754" width="63.44140625" style="89" customWidth="1"/>
    <col min="10755" max="10755" width="41" style="89" customWidth="1"/>
    <col min="10756" max="11009" width="9.109375" style="89"/>
    <col min="11010" max="11010" width="63.44140625" style="89" customWidth="1"/>
    <col min="11011" max="11011" width="41" style="89" customWidth="1"/>
    <col min="11012" max="11265" width="9.109375" style="89"/>
    <col min="11266" max="11266" width="63.44140625" style="89" customWidth="1"/>
    <col min="11267" max="11267" width="41" style="89" customWidth="1"/>
    <col min="11268" max="11521" width="9.109375" style="89"/>
    <col min="11522" max="11522" width="63.44140625" style="89" customWidth="1"/>
    <col min="11523" max="11523" width="41" style="89" customWidth="1"/>
    <col min="11524" max="11777" width="9.109375" style="89"/>
    <col min="11778" max="11778" width="63.44140625" style="89" customWidth="1"/>
    <col min="11779" max="11779" width="41" style="89" customWidth="1"/>
    <col min="11780" max="12033" width="9.109375" style="89"/>
    <col min="12034" max="12034" width="63.44140625" style="89" customWidth="1"/>
    <col min="12035" max="12035" width="41" style="89" customWidth="1"/>
    <col min="12036" max="12289" width="9.109375" style="89"/>
    <col min="12290" max="12290" width="63.44140625" style="89" customWidth="1"/>
    <col min="12291" max="12291" width="41" style="89" customWidth="1"/>
    <col min="12292" max="12545" width="9.109375" style="89"/>
    <col min="12546" max="12546" width="63.44140625" style="89" customWidth="1"/>
    <col min="12547" max="12547" width="41" style="89" customWidth="1"/>
    <col min="12548" max="12801" width="9.109375" style="89"/>
    <col min="12802" max="12802" width="63.44140625" style="89" customWidth="1"/>
    <col min="12803" max="12803" width="41" style="89" customWidth="1"/>
    <col min="12804" max="13057" width="9.109375" style="89"/>
    <col min="13058" max="13058" width="63.44140625" style="89" customWidth="1"/>
    <col min="13059" max="13059" width="41" style="89" customWidth="1"/>
    <col min="13060" max="13313" width="9.109375" style="89"/>
    <col min="13314" max="13314" width="63.44140625" style="89" customWidth="1"/>
    <col min="13315" max="13315" width="41" style="89" customWidth="1"/>
    <col min="13316" max="13569" width="9.109375" style="89"/>
    <col min="13570" max="13570" width="63.44140625" style="89" customWidth="1"/>
    <col min="13571" max="13571" width="41" style="89" customWidth="1"/>
    <col min="13572" max="13825" width="9.109375" style="89"/>
    <col min="13826" max="13826" width="63.44140625" style="89" customWidth="1"/>
    <col min="13827" max="13827" width="41" style="89" customWidth="1"/>
    <col min="13828" max="14081" width="9.109375" style="89"/>
    <col min="14082" max="14082" width="63.44140625" style="89" customWidth="1"/>
    <col min="14083" max="14083" width="41" style="89" customWidth="1"/>
    <col min="14084" max="14337" width="9.109375" style="89"/>
    <col min="14338" max="14338" width="63.44140625" style="89" customWidth="1"/>
    <col min="14339" max="14339" width="41" style="89" customWidth="1"/>
    <col min="14340" max="14593" width="9.109375" style="89"/>
    <col min="14594" max="14594" width="63.44140625" style="89" customWidth="1"/>
    <col min="14595" max="14595" width="41" style="89" customWidth="1"/>
    <col min="14596" max="14849" width="9.109375" style="89"/>
    <col min="14850" max="14850" width="63.44140625" style="89" customWidth="1"/>
    <col min="14851" max="14851" width="41" style="89" customWidth="1"/>
    <col min="14852" max="15105" width="9.109375" style="89"/>
    <col min="15106" max="15106" width="63.44140625" style="89" customWidth="1"/>
    <col min="15107" max="15107" width="41" style="89" customWidth="1"/>
    <col min="15108" max="15361" width="9.109375" style="89"/>
    <col min="15362" max="15362" width="63.44140625" style="89" customWidth="1"/>
    <col min="15363" max="15363" width="41" style="89" customWidth="1"/>
    <col min="15364" max="15617" width="9.109375" style="89"/>
    <col min="15618" max="15618" width="63.44140625" style="89" customWidth="1"/>
    <col min="15619" max="15619" width="41" style="89" customWidth="1"/>
    <col min="15620" max="15873" width="9.109375" style="89"/>
    <col min="15874" max="15874" width="63.44140625" style="89" customWidth="1"/>
    <col min="15875" max="15875" width="41" style="89" customWidth="1"/>
    <col min="15876" max="16129" width="9.109375" style="89"/>
    <col min="16130" max="16130" width="63.44140625" style="89" customWidth="1"/>
    <col min="16131" max="16131" width="41" style="89" customWidth="1"/>
    <col min="16132" max="16384" width="9.109375" style="89"/>
  </cols>
  <sheetData>
    <row r="1" spans="1:7" ht="21">
      <c r="A1" s="87" t="s">
        <v>996</v>
      </c>
      <c r="B1" s="87"/>
      <c r="C1" s="87"/>
      <c r="D1" s="88"/>
      <c r="E1" s="88"/>
      <c r="F1" s="88"/>
      <c r="G1" s="88"/>
    </row>
    <row r="2" spans="1:7" ht="18.75" customHeight="1" thickBot="1">
      <c r="A2" s="90" t="s">
        <v>866</v>
      </c>
      <c r="B2" s="90"/>
      <c r="C2" s="90"/>
    </row>
    <row r="3" spans="1:7">
      <c r="A3" s="91" t="s">
        <v>867</v>
      </c>
      <c r="B3" s="91" t="s">
        <v>868</v>
      </c>
      <c r="C3" s="92" t="s">
        <v>869</v>
      </c>
    </row>
    <row r="4" spans="1:7" ht="16.2" thickBot="1">
      <c r="A4" s="93"/>
      <c r="B4" s="93"/>
      <c r="C4" s="94" t="s">
        <v>870</v>
      </c>
    </row>
    <row r="5" spans="1:7">
      <c r="A5" s="95">
        <v>1</v>
      </c>
      <c r="B5" s="96" t="s">
        <v>204</v>
      </c>
      <c r="C5" s="97" t="s">
        <v>871</v>
      </c>
    </row>
    <row r="6" spans="1:7">
      <c r="A6" s="98">
        <v>2</v>
      </c>
      <c r="B6" s="99" t="s">
        <v>872</v>
      </c>
      <c r="C6" s="100" t="s">
        <v>871</v>
      </c>
    </row>
    <row r="7" spans="1:7">
      <c r="A7" s="98">
        <v>3</v>
      </c>
      <c r="B7" s="99" t="s">
        <v>873</v>
      </c>
      <c r="C7" s="100" t="s">
        <v>871</v>
      </c>
    </row>
    <row r="8" spans="1:7">
      <c r="A8" s="98">
        <v>4</v>
      </c>
      <c r="B8" s="99" t="s">
        <v>874</v>
      </c>
      <c r="C8" s="100" t="s">
        <v>871</v>
      </c>
    </row>
    <row r="9" spans="1:7" ht="27.6">
      <c r="A9" s="98">
        <v>5</v>
      </c>
      <c r="B9" s="99" t="s">
        <v>875</v>
      </c>
      <c r="C9" s="100" t="s">
        <v>871</v>
      </c>
    </row>
    <row r="10" spans="1:7">
      <c r="A10" s="98">
        <v>6</v>
      </c>
      <c r="B10" s="99" t="s">
        <v>876</v>
      </c>
      <c r="C10" s="100" t="s">
        <v>877</v>
      </c>
    </row>
    <row r="11" spans="1:7">
      <c r="A11" s="98">
        <v>7</v>
      </c>
      <c r="B11" s="99" t="s">
        <v>878</v>
      </c>
      <c r="C11" s="100" t="s">
        <v>871</v>
      </c>
    </row>
    <row r="12" spans="1:7">
      <c r="A12" s="98">
        <v>8</v>
      </c>
      <c r="B12" s="99" t="s">
        <v>879</v>
      </c>
      <c r="C12" s="100" t="s">
        <v>871</v>
      </c>
    </row>
    <row r="13" spans="1:7">
      <c r="A13" s="98">
        <v>9</v>
      </c>
      <c r="B13" s="101" t="s">
        <v>880</v>
      </c>
      <c r="C13" s="100" t="s">
        <v>871</v>
      </c>
    </row>
    <row r="14" spans="1:7">
      <c r="A14" s="98">
        <v>10</v>
      </c>
      <c r="B14" s="101"/>
      <c r="C14" s="100" t="s">
        <v>871</v>
      </c>
    </row>
    <row r="15" spans="1:7">
      <c r="A15" s="98">
        <v>11</v>
      </c>
      <c r="B15" s="101"/>
      <c r="C15" s="100" t="s">
        <v>871</v>
      </c>
    </row>
    <row r="16" spans="1:7">
      <c r="A16" s="98">
        <v>12</v>
      </c>
      <c r="B16" s="101"/>
      <c r="C16" s="100" t="s">
        <v>871</v>
      </c>
    </row>
    <row r="17" spans="1:3">
      <c r="A17" s="98">
        <v>13</v>
      </c>
      <c r="B17" s="101"/>
      <c r="C17" s="100" t="s">
        <v>871</v>
      </c>
    </row>
    <row r="18" spans="1:3">
      <c r="A18" s="98">
        <v>14</v>
      </c>
      <c r="B18" s="101"/>
      <c r="C18" s="100" t="s">
        <v>871</v>
      </c>
    </row>
    <row r="19" spans="1:3">
      <c r="A19" s="98">
        <v>15</v>
      </c>
      <c r="B19" s="101"/>
      <c r="C19" s="100" t="s">
        <v>871</v>
      </c>
    </row>
    <row r="20" spans="1:3">
      <c r="A20" s="98">
        <v>16</v>
      </c>
      <c r="B20" s="101"/>
      <c r="C20" s="100" t="s">
        <v>871</v>
      </c>
    </row>
    <row r="21" spans="1:3">
      <c r="A21" s="98">
        <v>17</v>
      </c>
      <c r="B21" s="101"/>
      <c r="C21" s="100" t="s">
        <v>871</v>
      </c>
    </row>
    <row r="22" spans="1:3">
      <c r="A22" s="98">
        <v>18</v>
      </c>
      <c r="B22" s="99" t="s">
        <v>881</v>
      </c>
      <c r="C22" s="100" t="s">
        <v>871</v>
      </c>
    </row>
    <row r="23" spans="1:3">
      <c r="A23" s="98">
        <v>19</v>
      </c>
      <c r="B23" s="99" t="s">
        <v>882</v>
      </c>
      <c r="C23" s="100" t="s">
        <v>871</v>
      </c>
    </row>
    <row r="24" spans="1:3">
      <c r="A24" s="98">
        <v>20</v>
      </c>
      <c r="B24" s="99" t="s">
        <v>883</v>
      </c>
      <c r="C24" s="100" t="s">
        <v>871</v>
      </c>
    </row>
    <row r="25" spans="1:3">
      <c r="A25" s="98">
        <v>21</v>
      </c>
      <c r="B25" s="99" t="s">
        <v>884</v>
      </c>
      <c r="C25" s="100" t="s">
        <v>871</v>
      </c>
    </row>
    <row r="26" spans="1:3">
      <c r="A26" s="98">
        <v>22</v>
      </c>
      <c r="B26" s="99" t="s">
        <v>885</v>
      </c>
      <c r="C26" s="100" t="s">
        <v>877</v>
      </c>
    </row>
    <row r="27" spans="1:3">
      <c r="A27" s="98">
        <v>23</v>
      </c>
      <c r="B27" s="99" t="s">
        <v>886</v>
      </c>
      <c r="C27" s="100" t="s">
        <v>871</v>
      </c>
    </row>
    <row r="28" spans="1:3" ht="33" customHeight="1">
      <c r="A28" s="98">
        <v>24</v>
      </c>
      <c r="B28" s="99" t="s">
        <v>887</v>
      </c>
      <c r="C28" s="100" t="s">
        <v>871</v>
      </c>
    </row>
    <row r="29" spans="1:3">
      <c r="A29" s="98">
        <v>25</v>
      </c>
      <c r="B29" s="99" t="s">
        <v>888</v>
      </c>
      <c r="C29" s="100" t="s">
        <v>871</v>
      </c>
    </row>
    <row r="30" spans="1:3">
      <c r="A30" s="98">
        <v>26</v>
      </c>
      <c r="B30" s="102" t="s">
        <v>889</v>
      </c>
      <c r="C30" s="100" t="s">
        <v>871</v>
      </c>
    </row>
    <row r="31" spans="1:3">
      <c r="A31" s="98">
        <v>27</v>
      </c>
      <c r="B31" s="102" t="s">
        <v>890</v>
      </c>
      <c r="C31" s="100" t="s">
        <v>871</v>
      </c>
    </row>
    <row r="32" spans="1:3">
      <c r="A32" s="98">
        <v>28</v>
      </c>
      <c r="B32" s="99" t="s">
        <v>891</v>
      </c>
      <c r="C32" s="100" t="s">
        <v>871</v>
      </c>
    </row>
    <row r="33" spans="1:3">
      <c r="A33" s="98">
        <v>29</v>
      </c>
      <c r="B33" s="99" t="s">
        <v>892</v>
      </c>
      <c r="C33" s="100" t="s">
        <v>871</v>
      </c>
    </row>
    <row r="34" spans="1:3">
      <c r="A34" s="98">
        <v>30</v>
      </c>
      <c r="B34" s="99" t="s">
        <v>893</v>
      </c>
      <c r="C34" s="100" t="s">
        <v>871</v>
      </c>
    </row>
    <row r="35" spans="1:3">
      <c r="A35" s="98">
        <v>31</v>
      </c>
      <c r="B35" s="99" t="s">
        <v>894</v>
      </c>
      <c r="C35" s="100" t="s">
        <v>871</v>
      </c>
    </row>
    <row r="36" spans="1:3">
      <c r="A36" s="98">
        <v>32</v>
      </c>
      <c r="B36" s="99" t="s">
        <v>895</v>
      </c>
      <c r="C36" s="100" t="s">
        <v>871</v>
      </c>
    </row>
    <row r="37" spans="1:3">
      <c r="A37" s="98">
        <v>33</v>
      </c>
      <c r="B37" s="99" t="s">
        <v>896</v>
      </c>
      <c r="C37" s="100" t="s">
        <v>871</v>
      </c>
    </row>
    <row r="38" spans="1:3">
      <c r="A38" s="98">
        <v>34</v>
      </c>
      <c r="B38" s="99" t="s">
        <v>897</v>
      </c>
      <c r="C38" s="100" t="s">
        <v>871</v>
      </c>
    </row>
    <row r="39" spans="1:3">
      <c r="A39" s="98">
        <v>35</v>
      </c>
      <c r="B39" s="99" t="s">
        <v>898</v>
      </c>
      <c r="C39" s="100" t="s">
        <v>871</v>
      </c>
    </row>
    <row r="40" spans="1:3">
      <c r="A40" s="98">
        <v>36</v>
      </c>
      <c r="B40" s="99" t="s">
        <v>899</v>
      </c>
      <c r="C40" s="100" t="s">
        <v>877</v>
      </c>
    </row>
    <row r="41" spans="1:3">
      <c r="A41" s="103">
        <v>37</v>
      </c>
      <c r="B41" s="99" t="s">
        <v>900</v>
      </c>
      <c r="C41" s="100" t="s">
        <v>877</v>
      </c>
    </row>
    <row r="42" spans="1:3">
      <c r="A42" s="103"/>
      <c r="B42" s="99" t="s">
        <v>900</v>
      </c>
      <c r="C42" s="100" t="s">
        <v>877</v>
      </c>
    </row>
    <row r="43" spans="1:3">
      <c r="A43" s="98">
        <v>38</v>
      </c>
      <c r="B43" s="99" t="s">
        <v>901</v>
      </c>
      <c r="C43" s="100" t="s">
        <v>871</v>
      </c>
    </row>
    <row r="44" spans="1:3">
      <c r="A44" s="98">
        <v>39</v>
      </c>
      <c r="B44" s="99" t="s">
        <v>902</v>
      </c>
      <c r="C44" s="100" t="s">
        <v>871</v>
      </c>
    </row>
    <row r="45" spans="1:3">
      <c r="A45" s="98">
        <v>40</v>
      </c>
      <c r="B45" s="99" t="s">
        <v>903</v>
      </c>
      <c r="C45" s="100" t="s">
        <v>871</v>
      </c>
    </row>
    <row r="46" spans="1:3">
      <c r="A46" s="98">
        <v>41</v>
      </c>
      <c r="B46" s="99" t="s">
        <v>904</v>
      </c>
      <c r="C46" s="100" t="s">
        <v>871</v>
      </c>
    </row>
    <row r="47" spans="1:3">
      <c r="A47" s="98">
        <v>42</v>
      </c>
      <c r="B47" s="99" t="s">
        <v>905</v>
      </c>
      <c r="C47" s="100" t="s">
        <v>877</v>
      </c>
    </row>
    <row r="48" spans="1:3" ht="27" customHeight="1">
      <c r="A48" s="98">
        <v>43</v>
      </c>
      <c r="B48" s="99" t="s">
        <v>906</v>
      </c>
      <c r="C48" s="100" t="s">
        <v>877</v>
      </c>
    </row>
    <row r="49" spans="1:3">
      <c r="A49" s="98">
        <v>154</v>
      </c>
      <c r="B49" s="99" t="s">
        <v>907</v>
      </c>
      <c r="C49" s="100" t="s">
        <v>871</v>
      </c>
    </row>
    <row r="50" spans="1:3">
      <c r="A50" s="98">
        <v>45</v>
      </c>
      <c r="B50" s="99" t="s">
        <v>908</v>
      </c>
      <c r="C50" s="100" t="s">
        <v>871</v>
      </c>
    </row>
    <row r="51" spans="1:3" ht="33" customHeight="1">
      <c r="A51" s="98">
        <v>46</v>
      </c>
      <c r="B51" s="104" t="s">
        <v>909</v>
      </c>
      <c r="C51" s="100" t="s">
        <v>877</v>
      </c>
    </row>
    <row r="52" spans="1:3">
      <c r="A52" s="105">
        <v>47</v>
      </c>
      <c r="B52" s="99" t="s">
        <v>910</v>
      </c>
      <c r="C52" s="100" t="s">
        <v>871</v>
      </c>
    </row>
    <row r="53" spans="1:3">
      <c r="A53" s="98">
        <v>48</v>
      </c>
      <c r="B53" s="99" t="s">
        <v>911</v>
      </c>
      <c r="C53" s="100" t="s">
        <v>871</v>
      </c>
    </row>
    <row r="54" spans="1:3" ht="27.6">
      <c r="A54" s="98">
        <v>49</v>
      </c>
      <c r="B54" s="99" t="s">
        <v>912</v>
      </c>
      <c r="C54" s="100" t="s">
        <v>877</v>
      </c>
    </row>
    <row r="55" spans="1:3">
      <c r="A55" s="98">
        <v>50</v>
      </c>
      <c r="B55" s="99" t="s">
        <v>913</v>
      </c>
      <c r="C55" s="100" t="s">
        <v>877</v>
      </c>
    </row>
    <row r="56" spans="1:3">
      <c r="A56" s="98">
        <v>51</v>
      </c>
      <c r="B56" s="99" t="s">
        <v>914</v>
      </c>
      <c r="C56" s="100" t="s">
        <v>877</v>
      </c>
    </row>
    <row r="57" spans="1:3">
      <c r="A57" s="98">
        <v>134</v>
      </c>
      <c r="B57" s="99" t="s">
        <v>915</v>
      </c>
      <c r="C57" s="100" t="s">
        <v>871</v>
      </c>
    </row>
    <row r="58" spans="1:3">
      <c r="A58" s="98">
        <v>53</v>
      </c>
      <c r="B58" s="99" t="s">
        <v>916</v>
      </c>
      <c r="C58" s="100" t="s">
        <v>877</v>
      </c>
    </row>
    <row r="59" spans="1:3">
      <c r="A59" s="98">
        <v>54</v>
      </c>
      <c r="B59" s="99" t="s">
        <v>917</v>
      </c>
      <c r="C59" s="100" t="s">
        <v>877</v>
      </c>
    </row>
    <row r="60" spans="1:3">
      <c r="A60" s="98">
        <v>55</v>
      </c>
      <c r="B60" s="99" t="s">
        <v>918</v>
      </c>
      <c r="C60" s="100" t="s">
        <v>877</v>
      </c>
    </row>
    <row r="61" spans="1:3">
      <c r="A61" s="98">
        <v>56</v>
      </c>
      <c r="B61" s="99" t="s">
        <v>919</v>
      </c>
      <c r="C61" s="100" t="s">
        <v>871</v>
      </c>
    </row>
    <row r="62" spans="1:3">
      <c r="A62" s="98">
        <v>57</v>
      </c>
      <c r="B62" s="99" t="s">
        <v>920</v>
      </c>
      <c r="C62" s="100" t="s">
        <v>877</v>
      </c>
    </row>
    <row r="63" spans="1:3">
      <c r="A63" s="98">
        <v>58</v>
      </c>
      <c r="B63" s="99" t="s">
        <v>921</v>
      </c>
      <c r="C63" s="100" t="s">
        <v>877</v>
      </c>
    </row>
    <row r="64" spans="1:3">
      <c r="A64" s="98">
        <v>59</v>
      </c>
      <c r="B64" s="99" t="s">
        <v>922</v>
      </c>
      <c r="C64" s="100" t="s">
        <v>877</v>
      </c>
    </row>
    <row r="65" spans="1:3">
      <c r="A65" s="98">
        <v>60</v>
      </c>
      <c r="B65" s="99" t="s">
        <v>923</v>
      </c>
      <c r="C65" s="100" t="s">
        <v>877</v>
      </c>
    </row>
    <row r="66" spans="1:3">
      <c r="A66" s="98">
        <v>61</v>
      </c>
      <c r="B66" s="99" t="s">
        <v>924</v>
      </c>
      <c r="C66" s="100" t="s">
        <v>877</v>
      </c>
    </row>
    <row r="67" spans="1:3">
      <c r="A67" s="98">
        <v>62</v>
      </c>
      <c r="B67" s="99" t="s">
        <v>925</v>
      </c>
      <c r="C67" s="100" t="s">
        <v>877</v>
      </c>
    </row>
    <row r="68" spans="1:3">
      <c r="A68" s="98">
        <v>63</v>
      </c>
      <c r="B68" s="99" t="s">
        <v>926</v>
      </c>
      <c r="C68" s="100" t="s">
        <v>877</v>
      </c>
    </row>
    <row r="69" spans="1:3">
      <c r="A69" s="98">
        <v>64</v>
      </c>
      <c r="B69" s="99" t="s">
        <v>927</v>
      </c>
      <c r="C69" s="100" t="s">
        <v>877</v>
      </c>
    </row>
    <row r="70" spans="1:3">
      <c r="A70" s="98">
        <v>65</v>
      </c>
      <c r="B70" s="99" t="s">
        <v>928</v>
      </c>
      <c r="C70" s="100" t="s">
        <v>877</v>
      </c>
    </row>
    <row r="71" spans="1:3">
      <c r="A71" s="98">
        <v>66</v>
      </c>
      <c r="B71" s="99" t="s">
        <v>929</v>
      </c>
      <c r="C71" s="100" t="s">
        <v>877</v>
      </c>
    </row>
    <row r="72" spans="1:3">
      <c r="A72" s="98">
        <v>67</v>
      </c>
      <c r="B72" s="99" t="s">
        <v>930</v>
      </c>
      <c r="C72" s="100" t="s">
        <v>877</v>
      </c>
    </row>
    <row r="73" spans="1:3">
      <c r="A73" s="98">
        <v>68</v>
      </c>
      <c r="B73" s="99" t="s">
        <v>931</v>
      </c>
      <c r="C73" s="100" t="s">
        <v>877</v>
      </c>
    </row>
    <row r="74" spans="1:3">
      <c r="A74" s="98">
        <v>69</v>
      </c>
      <c r="B74" s="99" t="s">
        <v>932</v>
      </c>
      <c r="C74" s="100" t="s">
        <v>871</v>
      </c>
    </row>
    <row r="75" spans="1:3">
      <c r="A75" s="98">
        <v>70</v>
      </c>
      <c r="B75" s="102" t="s">
        <v>933</v>
      </c>
      <c r="C75" s="100" t="s">
        <v>877</v>
      </c>
    </row>
    <row r="76" spans="1:3">
      <c r="A76" s="98">
        <v>71</v>
      </c>
      <c r="B76" s="102" t="s">
        <v>934</v>
      </c>
      <c r="C76" s="100" t="s">
        <v>877</v>
      </c>
    </row>
    <row r="77" spans="1:3">
      <c r="A77" s="98">
        <v>72</v>
      </c>
      <c r="B77" s="102" t="s">
        <v>935</v>
      </c>
      <c r="C77" s="100" t="s">
        <v>871</v>
      </c>
    </row>
    <row r="78" spans="1:3">
      <c r="A78" s="98">
        <v>73</v>
      </c>
      <c r="B78" s="102" t="s">
        <v>936</v>
      </c>
      <c r="C78" s="100" t="s">
        <v>871</v>
      </c>
    </row>
    <row r="79" spans="1:3">
      <c r="A79" s="98">
        <v>74</v>
      </c>
      <c r="B79" s="102" t="s">
        <v>937</v>
      </c>
      <c r="C79" s="100" t="s">
        <v>877</v>
      </c>
    </row>
    <row r="80" spans="1:3">
      <c r="A80" s="98">
        <v>75</v>
      </c>
      <c r="B80" s="102" t="s">
        <v>938</v>
      </c>
      <c r="C80" s="100" t="s">
        <v>877</v>
      </c>
    </row>
    <row r="81" spans="1:3">
      <c r="A81" s="98">
        <v>76</v>
      </c>
      <c r="B81" s="102" t="s">
        <v>939</v>
      </c>
      <c r="C81" s="100" t="s">
        <v>877</v>
      </c>
    </row>
    <row r="82" spans="1:3">
      <c r="A82" s="98">
        <v>77</v>
      </c>
      <c r="B82" s="99" t="s">
        <v>940</v>
      </c>
      <c r="C82" s="100" t="s">
        <v>877</v>
      </c>
    </row>
    <row r="83" spans="1:3">
      <c r="A83" s="98">
        <v>78</v>
      </c>
      <c r="B83" s="99" t="s">
        <v>941</v>
      </c>
      <c r="C83" s="100" t="s">
        <v>877</v>
      </c>
    </row>
    <row r="84" spans="1:3">
      <c r="A84" s="98">
        <v>79</v>
      </c>
      <c r="B84" s="99" t="s">
        <v>942</v>
      </c>
      <c r="C84" s="100" t="s">
        <v>877</v>
      </c>
    </row>
    <row r="85" spans="1:3">
      <c r="A85" s="98">
        <v>80</v>
      </c>
      <c r="B85" s="99" t="s">
        <v>943</v>
      </c>
      <c r="C85" s="100" t="s">
        <v>877</v>
      </c>
    </row>
    <row r="86" spans="1:3">
      <c r="A86" s="98">
        <v>81</v>
      </c>
      <c r="B86" s="99" t="s">
        <v>944</v>
      </c>
      <c r="C86" s="100" t="s">
        <v>877</v>
      </c>
    </row>
    <row r="87" spans="1:3">
      <c r="A87" s="98">
        <v>82</v>
      </c>
      <c r="B87" s="99" t="s">
        <v>945</v>
      </c>
      <c r="C87" s="100" t="s">
        <v>877</v>
      </c>
    </row>
    <row r="88" spans="1:3">
      <c r="A88" s="98">
        <v>83</v>
      </c>
      <c r="B88" s="99" t="s">
        <v>946</v>
      </c>
      <c r="C88" s="100" t="s">
        <v>871</v>
      </c>
    </row>
    <row r="89" spans="1:3">
      <c r="A89" s="98">
        <v>84</v>
      </c>
      <c r="B89" s="99" t="s">
        <v>947</v>
      </c>
      <c r="C89" s="100" t="s">
        <v>877</v>
      </c>
    </row>
    <row r="90" spans="1:3">
      <c r="A90" s="98">
        <v>85</v>
      </c>
      <c r="B90" s="102" t="s">
        <v>948</v>
      </c>
      <c r="C90" s="100" t="s">
        <v>877</v>
      </c>
    </row>
    <row r="91" spans="1:3">
      <c r="A91" s="98">
        <v>86</v>
      </c>
      <c r="B91" s="102" t="s">
        <v>949</v>
      </c>
      <c r="C91" s="100" t="s">
        <v>877</v>
      </c>
    </row>
    <row r="92" spans="1:3">
      <c r="A92" s="98">
        <v>87</v>
      </c>
      <c r="B92" s="102" t="s">
        <v>950</v>
      </c>
      <c r="C92" s="100" t="s">
        <v>877</v>
      </c>
    </row>
    <row r="93" spans="1:3">
      <c r="A93" s="98">
        <v>88</v>
      </c>
      <c r="B93" s="102" t="s">
        <v>951</v>
      </c>
      <c r="C93" s="100" t="s">
        <v>871</v>
      </c>
    </row>
    <row r="94" spans="1:3">
      <c r="A94" s="98">
        <v>89</v>
      </c>
      <c r="B94" s="102" t="s">
        <v>952</v>
      </c>
      <c r="C94" s="100" t="s">
        <v>871</v>
      </c>
    </row>
    <row r="95" spans="1:3">
      <c r="A95" s="98">
        <v>90</v>
      </c>
      <c r="B95" s="102" t="s">
        <v>953</v>
      </c>
      <c r="C95" s="100" t="s">
        <v>877</v>
      </c>
    </row>
    <row r="96" spans="1:3">
      <c r="A96" s="98">
        <v>91</v>
      </c>
      <c r="B96" s="102" t="s">
        <v>954</v>
      </c>
      <c r="C96" s="100" t="s">
        <v>877</v>
      </c>
    </row>
    <row r="97" spans="1:3">
      <c r="A97" s="98">
        <v>92</v>
      </c>
      <c r="B97" s="102" t="s">
        <v>955</v>
      </c>
      <c r="C97" s="100" t="s">
        <v>877</v>
      </c>
    </row>
    <row r="98" spans="1:3">
      <c r="A98" s="98">
        <v>93</v>
      </c>
      <c r="B98" s="102" t="s">
        <v>956</v>
      </c>
      <c r="C98" s="100" t="s">
        <v>877</v>
      </c>
    </row>
    <row r="99" spans="1:3">
      <c r="A99" s="98">
        <v>94</v>
      </c>
      <c r="B99" s="99" t="s">
        <v>957</v>
      </c>
      <c r="C99" s="100" t="s">
        <v>877</v>
      </c>
    </row>
    <row r="100" spans="1:3">
      <c r="A100" s="98">
        <v>95</v>
      </c>
      <c r="B100" s="99" t="s">
        <v>958</v>
      </c>
      <c r="C100" s="100" t="s">
        <v>877</v>
      </c>
    </row>
    <row r="101" spans="1:3">
      <c r="A101" s="98">
        <v>96</v>
      </c>
      <c r="B101" s="99" t="s">
        <v>959</v>
      </c>
      <c r="C101" s="100" t="s">
        <v>877</v>
      </c>
    </row>
    <row r="102" spans="1:3">
      <c r="A102" s="98">
        <v>97</v>
      </c>
      <c r="B102" s="99" t="s">
        <v>960</v>
      </c>
      <c r="C102" s="100" t="s">
        <v>877</v>
      </c>
    </row>
    <row r="103" spans="1:3">
      <c r="A103" s="98">
        <v>98</v>
      </c>
      <c r="B103" s="99" t="s">
        <v>961</v>
      </c>
      <c r="C103" s="100" t="s">
        <v>877</v>
      </c>
    </row>
    <row r="104" spans="1:3">
      <c r="A104" s="98">
        <v>99</v>
      </c>
      <c r="B104" s="99" t="s">
        <v>962</v>
      </c>
      <c r="C104" s="100" t="s">
        <v>877</v>
      </c>
    </row>
    <row r="105" spans="1:3">
      <c r="A105" s="98">
        <v>100</v>
      </c>
      <c r="B105" s="99" t="s">
        <v>963</v>
      </c>
      <c r="C105" s="100" t="s">
        <v>877</v>
      </c>
    </row>
    <row r="106" spans="1:3">
      <c r="A106" s="98">
        <v>101</v>
      </c>
      <c r="B106" s="99" t="s">
        <v>940</v>
      </c>
      <c r="C106" s="100" t="s">
        <v>877</v>
      </c>
    </row>
    <row r="107" spans="1:3">
      <c r="A107" s="98">
        <v>102</v>
      </c>
      <c r="B107" s="99" t="s">
        <v>964</v>
      </c>
      <c r="C107" s="100" t="s">
        <v>877</v>
      </c>
    </row>
    <row r="108" spans="1:3">
      <c r="A108" s="98">
        <v>103</v>
      </c>
      <c r="B108" s="99" t="s">
        <v>965</v>
      </c>
      <c r="C108" s="100" t="s">
        <v>871</v>
      </c>
    </row>
    <row r="109" spans="1:3">
      <c r="A109" s="98">
        <v>104</v>
      </c>
      <c r="B109" s="99" t="s">
        <v>966</v>
      </c>
      <c r="C109" s="100" t="s">
        <v>877</v>
      </c>
    </row>
    <row r="110" spans="1:3">
      <c r="A110" s="98">
        <v>105</v>
      </c>
      <c r="B110" s="99" t="s">
        <v>967</v>
      </c>
      <c r="C110" s="100" t="s">
        <v>877</v>
      </c>
    </row>
    <row r="111" spans="1:3">
      <c r="A111" s="98">
        <v>106</v>
      </c>
      <c r="B111" s="99" t="s">
        <v>968</v>
      </c>
      <c r="C111" s="106" t="s">
        <v>877</v>
      </c>
    </row>
    <row r="112" spans="1:3">
      <c r="A112" s="98">
        <v>107</v>
      </c>
      <c r="B112" s="99" t="s">
        <v>969</v>
      </c>
      <c r="C112" s="100" t="s">
        <v>871</v>
      </c>
    </row>
    <row r="113" spans="1:3">
      <c r="A113" s="98">
        <v>108</v>
      </c>
      <c r="B113" s="99" t="s">
        <v>969</v>
      </c>
      <c r="C113" s="100" t="s">
        <v>877</v>
      </c>
    </row>
    <row r="114" spans="1:3">
      <c r="A114" s="107">
        <v>149</v>
      </c>
      <c r="B114" s="104" t="s">
        <v>970</v>
      </c>
      <c r="C114" s="100" t="s">
        <v>877</v>
      </c>
    </row>
    <row r="115" spans="1:3">
      <c r="A115" s="98">
        <v>109</v>
      </c>
      <c r="B115" s="99" t="s">
        <v>971</v>
      </c>
      <c r="C115" s="100" t="s">
        <v>877</v>
      </c>
    </row>
    <row r="116" spans="1:3">
      <c r="A116" s="98">
        <v>110</v>
      </c>
      <c r="B116" s="99" t="s">
        <v>972</v>
      </c>
      <c r="C116" s="100" t="s">
        <v>877</v>
      </c>
    </row>
    <row r="117" spans="1:3">
      <c r="A117" s="98">
        <v>111</v>
      </c>
      <c r="B117" s="99" t="s">
        <v>973</v>
      </c>
      <c r="C117" s="100" t="s">
        <v>877</v>
      </c>
    </row>
    <row r="118" spans="1:3">
      <c r="A118" s="98">
        <v>112</v>
      </c>
      <c r="B118" s="99" t="s">
        <v>974</v>
      </c>
      <c r="C118" s="100" t="s">
        <v>877</v>
      </c>
    </row>
    <row r="119" spans="1:3">
      <c r="A119" s="98">
        <v>113</v>
      </c>
      <c r="B119" s="99" t="s">
        <v>975</v>
      </c>
      <c r="C119" s="100" t="s">
        <v>877</v>
      </c>
    </row>
    <row r="120" spans="1:3">
      <c r="A120" s="98">
        <v>114</v>
      </c>
      <c r="B120" s="99" t="s">
        <v>976</v>
      </c>
      <c r="C120" s="100" t="s">
        <v>877</v>
      </c>
    </row>
    <row r="121" spans="1:3">
      <c r="A121" s="98">
        <v>115</v>
      </c>
      <c r="B121" s="99" t="s">
        <v>977</v>
      </c>
      <c r="C121" s="100" t="s">
        <v>877</v>
      </c>
    </row>
    <row r="122" spans="1:3">
      <c r="A122" s="98">
        <v>116</v>
      </c>
      <c r="B122" s="99" t="s">
        <v>978</v>
      </c>
      <c r="C122" s="100" t="s">
        <v>877</v>
      </c>
    </row>
    <row r="123" spans="1:3">
      <c r="A123" s="98">
        <v>117</v>
      </c>
      <c r="B123" s="99" t="s">
        <v>979</v>
      </c>
      <c r="C123" s="100" t="s">
        <v>877</v>
      </c>
    </row>
    <row r="124" spans="1:3">
      <c r="A124" s="98">
        <v>118</v>
      </c>
      <c r="B124" s="99" t="s">
        <v>980</v>
      </c>
      <c r="C124" s="100" t="s">
        <v>877</v>
      </c>
    </row>
    <row r="125" spans="1:3">
      <c r="A125" s="98">
        <v>119</v>
      </c>
      <c r="B125" s="99" t="s">
        <v>981</v>
      </c>
      <c r="C125" s="100" t="s">
        <v>877</v>
      </c>
    </row>
    <row r="126" spans="1:3">
      <c r="A126" s="98">
        <v>120</v>
      </c>
      <c r="B126" s="99" t="s">
        <v>982</v>
      </c>
      <c r="C126" s="100" t="s">
        <v>877</v>
      </c>
    </row>
    <row r="127" spans="1:3">
      <c r="A127" s="98">
        <v>121</v>
      </c>
      <c r="B127" s="99" t="s">
        <v>983</v>
      </c>
      <c r="C127" s="100" t="s">
        <v>877</v>
      </c>
    </row>
    <row r="128" spans="1:3">
      <c r="A128" s="98">
        <v>122</v>
      </c>
      <c r="B128" s="99" t="s">
        <v>984</v>
      </c>
      <c r="C128" s="100" t="s">
        <v>871</v>
      </c>
    </row>
    <row r="129" spans="1:3">
      <c r="A129" s="98">
        <v>123</v>
      </c>
      <c r="B129" s="99" t="s">
        <v>985</v>
      </c>
      <c r="C129" s="100" t="s">
        <v>877</v>
      </c>
    </row>
    <row r="130" spans="1:3">
      <c r="A130" s="98">
        <v>124</v>
      </c>
      <c r="B130" s="99" t="s">
        <v>986</v>
      </c>
      <c r="C130" s="100" t="s">
        <v>871</v>
      </c>
    </row>
    <row r="131" spans="1:3">
      <c r="A131" s="98">
        <v>125</v>
      </c>
      <c r="B131" s="99" t="s">
        <v>987</v>
      </c>
      <c r="C131" s="100" t="s">
        <v>871</v>
      </c>
    </row>
    <row r="132" spans="1:3">
      <c r="A132" s="98">
        <v>126</v>
      </c>
      <c r="B132" s="99" t="s">
        <v>988</v>
      </c>
      <c r="C132" s="100" t="s">
        <v>871</v>
      </c>
    </row>
    <row r="133" spans="1:3">
      <c r="A133" s="98">
        <v>127</v>
      </c>
      <c r="B133" s="99" t="s">
        <v>60</v>
      </c>
      <c r="C133" s="100" t="s">
        <v>871</v>
      </c>
    </row>
    <row r="134" spans="1:3">
      <c r="A134" s="98">
        <v>129</v>
      </c>
      <c r="B134" s="99" t="s">
        <v>989</v>
      </c>
      <c r="C134" s="100" t="s">
        <v>871</v>
      </c>
    </row>
    <row r="135" spans="1:3">
      <c r="A135" s="98">
        <v>150</v>
      </c>
      <c r="B135" s="99" t="s">
        <v>990</v>
      </c>
      <c r="C135" s="100" t="s">
        <v>871</v>
      </c>
    </row>
    <row r="136" spans="1:3">
      <c r="A136" s="98">
        <v>130</v>
      </c>
      <c r="B136" s="99" t="s">
        <v>991</v>
      </c>
      <c r="C136" s="100" t="s">
        <v>871</v>
      </c>
    </row>
    <row r="137" spans="1:3">
      <c r="A137" s="98">
        <v>131</v>
      </c>
      <c r="B137" s="99" t="s">
        <v>992</v>
      </c>
      <c r="C137" s="100" t="s">
        <v>871</v>
      </c>
    </row>
    <row r="138" spans="1:3">
      <c r="A138" s="98">
        <v>132</v>
      </c>
      <c r="B138" s="99" t="s">
        <v>993</v>
      </c>
      <c r="C138" s="100" t="s">
        <v>871</v>
      </c>
    </row>
    <row r="139" spans="1:3">
      <c r="A139" s="98">
        <v>133</v>
      </c>
      <c r="B139" s="99" t="s">
        <v>994</v>
      </c>
      <c r="C139" s="100" t="s">
        <v>871</v>
      </c>
    </row>
    <row r="140" spans="1:3" ht="16.2" thickBot="1">
      <c r="A140" s="108">
        <v>152</v>
      </c>
      <c r="B140" s="109" t="s">
        <v>995</v>
      </c>
      <c r="C140" s="110" t="s">
        <v>871</v>
      </c>
    </row>
  </sheetData>
  <mergeCells count="4">
    <mergeCell ref="A1:C1"/>
    <mergeCell ref="A2:C2"/>
    <mergeCell ref="B13:B21"/>
    <mergeCell ref="A41:A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Standard_I</vt:lpstr>
      <vt:lpstr>Standard_II</vt:lpstr>
      <vt:lpstr>pojemniki na psie odchody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akoziel</dc:creator>
  <cp:lastModifiedBy>Aleksandra Kozieł-Klein</cp:lastModifiedBy>
  <cp:lastPrinted>2024-08-26T15:22:03Z</cp:lastPrinted>
  <dcterms:created xsi:type="dcterms:W3CDTF">2024-08-26T14:16:47Z</dcterms:created>
  <dcterms:modified xsi:type="dcterms:W3CDTF">2024-10-23T16:03:48Z</dcterms:modified>
</cp:coreProperties>
</file>