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0"/>
  <workbookPr defaultThemeVersion="124226"/>
  <mc:AlternateContent xmlns:mc="http://schemas.openxmlformats.org/markup-compatibility/2006">
    <mc:Choice Requires="x15">
      <x15ac:absPath xmlns:x15ac="http://schemas.microsoft.com/office/spreadsheetml/2010/11/ac" url="D:\drezdenko\PCZ\2024\zp\11 2024 mikrobiologia cd\swz\"/>
    </mc:Choice>
  </mc:AlternateContent>
  <xr:revisionPtr revIDLastSave="0" documentId="13_ncr:1_{96137360-5BA4-4D6C-81E2-A0D4DA6714F7}" xr6:coauthVersionLast="36" xr6:coauthVersionMax="36" xr10:uidLastSave="{00000000-0000-0000-0000-000000000000}"/>
  <bookViews>
    <workbookView xWindow="0" yWindow="0" windowWidth="19200" windowHeight="10845" activeTab="1" xr2:uid="{00000000-000D-0000-FFFF-FFFF00000000}"/>
  </bookViews>
  <sheets>
    <sheet name="Arkusz1" sheetId="32" r:id="rId1"/>
    <sheet name="zał.1" sheetId="31" r:id="rId2"/>
  </sheets>
  <definedNames>
    <definedName name="_xlnm.Print_Area" localSheetId="1">zał.1!$A$1:$K$200</definedName>
    <definedName name="_xlnm.Print_Titles" localSheetId="1">zał.1!$2:$2</definedName>
  </definedNames>
  <calcPr calcId="191029"/>
</workbook>
</file>

<file path=xl/calcChain.xml><?xml version="1.0" encoding="utf-8"?>
<calcChain xmlns="http://schemas.openxmlformats.org/spreadsheetml/2006/main">
  <c r="O163" i="31" l="1"/>
  <c r="G189" i="31" l="1"/>
  <c r="I189" i="31" s="1"/>
  <c r="G115" i="31" l="1"/>
  <c r="G116" i="31"/>
  <c r="G117" i="31"/>
  <c r="G118" i="31"/>
  <c r="G119" i="31"/>
  <c r="G120" i="31"/>
  <c r="G121" i="31"/>
  <c r="G122" i="31"/>
  <c r="G123" i="31"/>
  <c r="G124" i="31"/>
  <c r="G125" i="31"/>
  <c r="G126" i="31"/>
  <c r="G127" i="31"/>
  <c r="G128" i="31"/>
  <c r="G129" i="31"/>
  <c r="G130" i="31"/>
  <c r="G131" i="31"/>
  <c r="G132" i="31"/>
  <c r="G133" i="31"/>
  <c r="G134" i="31"/>
  <c r="G135" i="31"/>
  <c r="G136" i="31"/>
  <c r="G137" i="31"/>
  <c r="G138" i="31"/>
  <c r="G139" i="31"/>
  <c r="G140" i="31"/>
  <c r="G141" i="31"/>
  <c r="G142" i="31"/>
  <c r="G143" i="31"/>
  <c r="G113" i="31" l="1"/>
  <c r="G51" i="31"/>
  <c r="I51" i="31" l="1"/>
  <c r="C7" i="32" s="1"/>
  <c r="B7" i="32"/>
  <c r="I113" i="31"/>
  <c r="C15" i="32" s="1"/>
  <c r="B15" i="32"/>
  <c r="G58" i="31"/>
  <c r="I58" i="31" s="1"/>
  <c r="G175" i="31"/>
  <c r="I175" i="31" s="1"/>
  <c r="G57" i="31" l="1"/>
  <c r="I57" i="31" s="1"/>
  <c r="G188" i="31"/>
  <c r="I188" i="31" s="1"/>
  <c r="G187" i="31"/>
  <c r="I187" i="31" s="1"/>
  <c r="G186" i="31"/>
  <c r="I186" i="31" s="1"/>
  <c r="G185" i="31"/>
  <c r="I185" i="31" s="1"/>
  <c r="G183" i="31"/>
  <c r="I183" i="31" s="1"/>
  <c r="G182" i="31"/>
  <c r="I182" i="31" s="1"/>
  <c r="G181" i="31"/>
  <c r="I181" i="31" s="1"/>
  <c r="G180" i="31"/>
  <c r="I180" i="31" s="1"/>
  <c r="G179" i="31"/>
  <c r="I179" i="31" s="1"/>
  <c r="G178" i="31"/>
  <c r="I178" i="31" s="1"/>
  <c r="G177" i="31"/>
  <c r="I177" i="31" s="1"/>
  <c r="G176" i="31"/>
  <c r="I176" i="31" s="1"/>
  <c r="I190" i="31" l="1"/>
  <c r="C18" i="32" s="1"/>
  <c r="G155" i="31"/>
  <c r="I155" i="31" s="1"/>
  <c r="G156" i="31"/>
  <c r="I156" i="31" s="1"/>
  <c r="G157" i="31"/>
  <c r="I157" i="31" s="1"/>
  <c r="G158" i="31"/>
  <c r="I158" i="31" s="1"/>
  <c r="G159" i="31"/>
  <c r="I159" i="31" s="1"/>
  <c r="G160" i="31"/>
  <c r="I160" i="31" s="1"/>
  <c r="G161" i="31"/>
  <c r="I161" i="31" s="1"/>
  <c r="I127" i="31"/>
  <c r="I128" i="31"/>
  <c r="I129" i="31"/>
  <c r="I130" i="31"/>
  <c r="I131" i="31"/>
  <c r="I132" i="31"/>
  <c r="I133" i="31"/>
  <c r="I134" i="31"/>
  <c r="I135" i="31"/>
  <c r="I136" i="31"/>
  <c r="I137" i="31"/>
  <c r="I138" i="31"/>
  <c r="I139" i="31"/>
  <c r="I140" i="31"/>
  <c r="I141" i="31"/>
  <c r="I142" i="31"/>
  <c r="I143" i="31"/>
  <c r="G144" i="31"/>
  <c r="I144" i="31" s="1"/>
  <c r="G145" i="31"/>
  <c r="I145" i="31" s="1"/>
  <c r="G146" i="31"/>
  <c r="I146" i="31" s="1"/>
  <c r="G147" i="31"/>
  <c r="I147" i="31" s="1"/>
  <c r="G148" i="31"/>
  <c r="I148" i="31" s="1"/>
  <c r="G149" i="31"/>
  <c r="I149" i="31" s="1"/>
  <c r="G150" i="31"/>
  <c r="I150" i="31" s="1"/>
  <c r="G151" i="31"/>
  <c r="I151" i="31" s="1"/>
  <c r="G152" i="31"/>
  <c r="I152" i="31" s="1"/>
  <c r="G153" i="31"/>
  <c r="I153" i="31" s="1"/>
  <c r="G154" i="31"/>
  <c r="I154" i="31" s="1"/>
  <c r="I126" i="31"/>
  <c r="I116" i="31"/>
  <c r="I117" i="31"/>
  <c r="I118" i="31"/>
  <c r="I119" i="31"/>
  <c r="I120" i="31"/>
  <c r="I121" i="31"/>
  <c r="I122" i="31"/>
  <c r="I123" i="31"/>
  <c r="I124" i="31"/>
  <c r="I125" i="31"/>
  <c r="I115" i="31" l="1"/>
  <c r="I162" i="31" s="1"/>
  <c r="C16" i="32" s="1"/>
  <c r="G71" i="31"/>
  <c r="I71" i="31" s="1"/>
  <c r="G200" i="31" l="1"/>
  <c r="G198" i="31"/>
  <c r="I198" i="31" l="1"/>
  <c r="C21" i="32" s="1"/>
  <c r="B21" i="32"/>
  <c r="I200" i="31"/>
  <c r="C22" i="32" s="1"/>
  <c r="B22" i="32"/>
  <c r="G100" i="31"/>
  <c r="I100" i="31" s="1"/>
  <c r="G29" i="31" l="1"/>
  <c r="I29" i="31" s="1"/>
  <c r="G171" i="31" l="1"/>
  <c r="I171" i="31" s="1"/>
  <c r="G110" i="31" l="1"/>
  <c r="I110" i="31" s="1"/>
  <c r="G109" i="31" l="1"/>
  <c r="I109" i="31" s="1"/>
  <c r="G37" i="31"/>
  <c r="I37" i="31" s="1"/>
  <c r="G5" i="31"/>
  <c r="I5" i="31" s="1"/>
  <c r="G108" i="31" l="1"/>
  <c r="I108" i="31" s="1"/>
  <c r="G107" i="31"/>
  <c r="I107" i="31" s="1"/>
  <c r="G106" i="31"/>
  <c r="I106" i="31" s="1"/>
  <c r="G192" i="31"/>
  <c r="I192" i="31" s="1"/>
  <c r="G30" i="31" l="1"/>
  <c r="I30" i="31" s="1"/>
  <c r="G28" i="31"/>
  <c r="I28" i="31" s="1"/>
  <c r="G196" i="31" l="1"/>
  <c r="G193" i="31"/>
  <c r="I193" i="31" s="1"/>
  <c r="I194" i="31" s="1"/>
  <c r="C19" i="32" s="1"/>
  <c r="G169" i="31"/>
  <c r="I169" i="31" s="1"/>
  <c r="G170" i="31"/>
  <c r="I170" i="31" s="1"/>
  <c r="G172" i="31"/>
  <c r="I172" i="31" s="1"/>
  <c r="G165" i="31"/>
  <c r="I165" i="31" s="1"/>
  <c r="G80" i="31"/>
  <c r="I80" i="31" s="1"/>
  <c r="G81" i="31"/>
  <c r="I81" i="31" s="1"/>
  <c r="G82" i="31"/>
  <c r="I82" i="31" s="1"/>
  <c r="G83" i="31"/>
  <c r="I83" i="31" s="1"/>
  <c r="G84" i="31"/>
  <c r="I84" i="31" s="1"/>
  <c r="G85" i="31"/>
  <c r="I85" i="31" s="1"/>
  <c r="G86" i="31"/>
  <c r="I86" i="31" s="1"/>
  <c r="G87" i="31"/>
  <c r="I87" i="31" s="1"/>
  <c r="G88" i="31"/>
  <c r="I88" i="31" s="1"/>
  <c r="G89" i="31"/>
  <c r="I89" i="31" s="1"/>
  <c r="G90" i="31"/>
  <c r="I90" i="31" s="1"/>
  <c r="G91" i="31"/>
  <c r="I91" i="31" s="1"/>
  <c r="G92" i="31"/>
  <c r="I92" i="31" s="1"/>
  <c r="G93" i="31"/>
  <c r="I93" i="31" s="1"/>
  <c r="G94" i="31"/>
  <c r="I94" i="31" s="1"/>
  <c r="G95" i="31"/>
  <c r="I95" i="31" s="1"/>
  <c r="G96" i="31"/>
  <c r="I96" i="31" s="1"/>
  <c r="G97" i="31"/>
  <c r="I97" i="31" s="1"/>
  <c r="G98" i="31"/>
  <c r="I98" i="31" s="1"/>
  <c r="G99" i="31"/>
  <c r="I99" i="31" s="1"/>
  <c r="G101" i="31"/>
  <c r="I101" i="31" s="1"/>
  <c r="G102" i="31"/>
  <c r="I102" i="31" s="1"/>
  <c r="G103" i="31"/>
  <c r="I103" i="31" s="1"/>
  <c r="G104" i="31"/>
  <c r="I104" i="31" s="1"/>
  <c r="G105" i="31"/>
  <c r="I105" i="31" s="1"/>
  <c r="G79" i="31"/>
  <c r="I79" i="31" s="1"/>
  <c r="G77" i="31"/>
  <c r="G75" i="31"/>
  <c r="G67" i="31"/>
  <c r="I67" i="31" s="1"/>
  <c r="G68" i="31"/>
  <c r="I68" i="31" s="1"/>
  <c r="G69" i="31"/>
  <c r="I69" i="31" s="1"/>
  <c r="G70" i="31"/>
  <c r="I70" i="31" s="1"/>
  <c r="G72" i="31"/>
  <c r="I72" i="31" s="1"/>
  <c r="G66" i="31"/>
  <c r="I66" i="31" s="1"/>
  <c r="G53" i="31"/>
  <c r="G9" i="31"/>
  <c r="I9" i="31" s="1"/>
  <c r="G10" i="31"/>
  <c r="I10" i="31" s="1"/>
  <c r="G11" i="31"/>
  <c r="I11" i="31" s="1"/>
  <c r="G12" i="31"/>
  <c r="I12" i="31" s="1"/>
  <c r="G13" i="31"/>
  <c r="I13" i="31" s="1"/>
  <c r="G14" i="31"/>
  <c r="I14" i="31" s="1"/>
  <c r="G15" i="31"/>
  <c r="I15" i="31" s="1"/>
  <c r="G16" i="31"/>
  <c r="I16" i="31" s="1"/>
  <c r="G17" i="31"/>
  <c r="I17" i="31" s="1"/>
  <c r="G18" i="31"/>
  <c r="I18" i="31" s="1"/>
  <c r="G19" i="31"/>
  <c r="I19" i="31" s="1"/>
  <c r="G20" i="31"/>
  <c r="I20" i="31" s="1"/>
  <c r="G21" i="31"/>
  <c r="I21" i="31" s="1"/>
  <c r="G22" i="31"/>
  <c r="I22" i="31" s="1"/>
  <c r="G23" i="31"/>
  <c r="I23" i="31" s="1"/>
  <c r="G24" i="31"/>
  <c r="I24" i="31" s="1"/>
  <c r="G25" i="31"/>
  <c r="I25" i="31" s="1"/>
  <c r="G26" i="31"/>
  <c r="I26" i="31" s="1"/>
  <c r="G27" i="31"/>
  <c r="I27" i="31" s="1"/>
  <c r="G8" i="31"/>
  <c r="I8" i="31" s="1"/>
  <c r="G62" i="31"/>
  <c r="I62" i="31" s="1"/>
  <c r="G63" i="31"/>
  <c r="I63" i="31" s="1"/>
  <c r="G61" i="31"/>
  <c r="I61" i="31" s="1"/>
  <c r="G56" i="31"/>
  <c r="I56" i="31" s="1"/>
  <c r="G55" i="31"/>
  <c r="I55" i="31" s="1"/>
  <c r="G43" i="31"/>
  <c r="I43" i="31" s="1"/>
  <c r="G44" i="31"/>
  <c r="I44" i="31" s="1"/>
  <c r="G45" i="31"/>
  <c r="I45" i="31" s="1"/>
  <c r="G46" i="31"/>
  <c r="I46" i="31" s="1"/>
  <c r="G47" i="31"/>
  <c r="I47" i="31" s="1"/>
  <c r="G48" i="31"/>
  <c r="I48" i="31" s="1"/>
  <c r="G42" i="31"/>
  <c r="I42" i="31" s="1"/>
  <c r="G40" i="31"/>
  <c r="G34" i="31"/>
  <c r="I34" i="31" s="1"/>
  <c r="G35" i="31"/>
  <c r="I35" i="31" s="1"/>
  <c r="G36" i="31"/>
  <c r="I36" i="31" s="1"/>
  <c r="G33" i="31"/>
  <c r="I33" i="31" s="1"/>
  <c r="G4" i="31"/>
  <c r="G168" i="31"/>
  <c r="I168" i="31" s="1"/>
  <c r="G167" i="31"/>
  <c r="I167" i="31" s="1"/>
  <c r="G166" i="31"/>
  <c r="I166" i="31" s="1"/>
  <c r="I40" i="31" l="1"/>
  <c r="C5" i="32" s="1"/>
  <c r="B5" i="32"/>
  <c r="I75" i="31"/>
  <c r="C12" i="32" s="1"/>
  <c r="B12" i="32"/>
  <c r="I53" i="31"/>
  <c r="C8" i="32" s="1"/>
  <c r="B8" i="32"/>
  <c r="I77" i="31"/>
  <c r="C13" i="32" s="1"/>
  <c r="B13" i="32"/>
  <c r="I196" i="31"/>
  <c r="C20" i="32" s="1"/>
  <c r="B20" i="32"/>
  <c r="I173" i="31"/>
  <c r="C17" i="32" s="1"/>
  <c r="I111" i="31"/>
  <c r="C14" i="32" s="1"/>
  <c r="I4" i="31"/>
  <c r="I6" i="31" s="1"/>
  <c r="C2" i="32" s="1"/>
  <c r="I31" i="31"/>
  <c r="C3" i="32" s="1"/>
  <c r="I64" i="31"/>
  <c r="C10" i="32" s="1"/>
  <c r="I59" i="31"/>
  <c r="C9" i="32" s="1"/>
  <c r="I38" i="31"/>
  <c r="C4" i="32" s="1"/>
  <c r="G173" i="31"/>
  <c r="B17" i="32" s="1"/>
  <c r="G111" i="31"/>
  <c r="B14" i="32" s="1"/>
  <c r="G194" i="31"/>
  <c r="B19" i="32" s="1"/>
  <c r="G6" i="31"/>
  <c r="B2" i="32" s="1"/>
  <c r="G38" i="31"/>
  <c r="B4" i="32" s="1"/>
  <c r="G190" i="31"/>
  <c r="B18" i="32" s="1"/>
  <c r="G59" i="31"/>
  <c r="B9" i="32" s="1"/>
  <c r="G31" i="31"/>
  <c r="B3" i="32" s="1"/>
  <c r="G49" i="31"/>
  <c r="B6" i="32" s="1"/>
  <c r="G64" i="31"/>
  <c r="B10" i="32" s="1"/>
  <c r="G73" i="31"/>
  <c r="B11" i="32" s="1"/>
  <c r="I73" i="31" l="1"/>
  <c r="C11" i="32" s="1"/>
  <c r="I49" i="31"/>
  <c r="C6" i="32" s="1"/>
  <c r="C23" i="32" l="1"/>
  <c r="G162" i="31"/>
  <c r="B16" i="32" s="1"/>
  <c r="B23" i="32" s="1"/>
</calcChain>
</file>

<file path=xl/sharedStrings.xml><?xml version="1.0" encoding="utf-8"?>
<sst xmlns="http://schemas.openxmlformats.org/spreadsheetml/2006/main" count="542" uniqueCount="255">
  <si>
    <t>Mac Conkeya agar+cristal violet</t>
  </si>
  <si>
    <t>j.m.</t>
  </si>
  <si>
    <t>l.p.</t>
  </si>
  <si>
    <t>op</t>
  </si>
  <si>
    <t>Amikacyna 30 ug</t>
  </si>
  <si>
    <t>Amoksycylina/kw.klawulanowy 20/10/ug</t>
  </si>
  <si>
    <t>Ampicylina 2 ug</t>
  </si>
  <si>
    <t>Ampicylina 10 ug</t>
  </si>
  <si>
    <t>Aztreonam 30 ug</t>
  </si>
  <si>
    <t>Cefepim 30 ug</t>
  </si>
  <si>
    <t>Cefotaksym 30 ug</t>
  </si>
  <si>
    <t>Ceftazydym 30 ug</t>
  </si>
  <si>
    <t>Ceftriakson 30 ug</t>
  </si>
  <si>
    <t>Cefuroksym 30 ug</t>
  </si>
  <si>
    <t>Ciprofloksacyna 5 um</t>
  </si>
  <si>
    <t>Erytromycyna 15 ug</t>
  </si>
  <si>
    <t>Gentamycyna 10 ug</t>
  </si>
  <si>
    <t>Klindamycyna 2 ug</t>
  </si>
  <si>
    <t>Kwas nalidyksowy 30 ug</t>
  </si>
  <si>
    <t>Linezolid 30 ug</t>
  </si>
  <si>
    <t>Meropenem 10 ug</t>
  </si>
  <si>
    <t>Mupirocyna 200 ug</t>
  </si>
  <si>
    <t>Norfloksacyna 10 ug</t>
  </si>
  <si>
    <t>Oksacylina 1 ug</t>
  </si>
  <si>
    <t>Rifampicyna 5 ug</t>
  </si>
  <si>
    <t>Streptomycyna 300 ug</t>
  </si>
  <si>
    <t>Teikoplanina 30 ug</t>
  </si>
  <si>
    <t>Tobramycyna 10 ug</t>
  </si>
  <si>
    <t>Trimeteprim/ Sulfametoksazol 1,25/23,75</t>
  </si>
  <si>
    <t>Trometamol/Fosfomycyna 200 ug</t>
  </si>
  <si>
    <t>Cefoksytyna 30 ug</t>
  </si>
  <si>
    <t>Imipenem 10 ug</t>
  </si>
  <si>
    <t>Columbia Agar z 5% krwią baranią</t>
  </si>
  <si>
    <t>Chrom agar Candida</t>
  </si>
  <si>
    <t>Mueller Hintona II Agar</t>
  </si>
  <si>
    <t>Haemophilus Chocolate agar</t>
  </si>
  <si>
    <t>Chokolate agar z Poly Vitex</t>
  </si>
  <si>
    <t>Sabourand Dextrose agar + Chloramphenikol</t>
  </si>
  <si>
    <t>Mueller Hinton II agar</t>
  </si>
  <si>
    <t>Mannitol Salt agar (Chapmann)</t>
  </si>
  <si>
    <t>Mac Conkey agar z fioletem krystalicznym</t>
  </si>
  <si>
    <t>Salmonella Shigella agar</t>
  </si>
  <si>
    <t>szt.</t>
  </si>
  <si>
    <t>butelka</t>
  </si>
  <si>
    <t>bulion z seleninem F</t>
  </si>
  <si>
    <t>1%woda peptonowa z tryptofanem</t>
  </si>
  <si>
    <t>Lewofloksacyna 5 ug</t>
  </si>
  <si>
    <t>Nitrofurantoina 100 ug</t>
  </si>
  <si>
    <t>Penicylina G  1 ug</t>
  </si>
  <si>
    <t>Piperacyluna/Tazobaktam 30/6 ug</t>
  </si>
  <si>
    <t>Trimeteprim 5 ug</t>
  </si>
  <si>
    <t>Vankomycyna 5 ug</t>
  </si>
  <si>
    <t>D-coccosel agar</t>
  </si>
  <si>
    <t>Nutrient agar</t>
  </si>
  <si>
    <t>saszetki do wytwarzania atmosfery mikroaerofilnej, do słoja 2,5 litra, nie wymagające katalizatora oraz dodawania wody, gotowe do użycia</t>
  </si>
  <si>
    <t>saszetki do wytwarzania atmosfery beztlenowej, nie wymagające katalizatora oraz dodawania wody, gotowe do użycia, zestaw zawiera worki oraz klipsy do zamknięcia worków</t>
  </si>
  <si>
    <t>op.</t>
  </si>
  <si>
    <t>krążki do identyfikacji beztlenowców, zestaw zawiera 6 fiolek z antybiotykami : wankomycyną 5ug, kanamycyną 1000ug, erytromycyną 60ug , penicyliną 2jdn, Colistin 10ug,  rifampicyna 15ug</t>
  </si>
  <si>
    <t>Asortyment</t>
  </si>
  <si>
    <t>Temocylina 30ug</t>
  </si>
  <si>
    <t>Gentamycyna 30 ug</t>
  </si>
  <si>
    <t>Ertapenem 10 ug</t>
  </si>
  <si>
    <t>Chinuprisina/dalfopristina 15ug</t>
  </si>
  <si>
    <t>Ceftazydym 10ug</t>
  </si>
  <si>
    <t>Cefotaksym 5ug</t>
  </si>
  <si>
    <t>Cefuroksym aksetyl 30ug</t>
  </si>
  <si>
    <t>Krążki z optochiną</t>
  </si>
  <si>
    <t>Krążki z cefinazą do badania obecności beta-laktamazy</t>
  </si>
  <si>
    <t>podłoze chromogenne do wstępnej identyfikacji pałeczek Gram-ujemnych wytwarzających karbapenemazy</t>
  </si>
  <si>
    <t>podłoże chromogenne do wstępnej identyfikavcji Streptococcus agalactiae</t>
  </si>
  <si>
    <t>podłoże wybiórcze do Yersinia sp.</t>
  </si>
  <si>
    <t>podłoże Columbia z kwasem nalidyksowym, wybiórcze do tlenowych ziarniaków gram-dodatnich, hamujace wzrost Proteus sp. i innych pałeczek Gram-ujemnych</t>
  </si>
  <si>
    <t>podłoże chromogenne  do wstępnej identyfikacji Staphylococcus aureus</t>
  </si>
  <si>
    <t xml:space="preserve">bulion Todd-Hewitta do Streptococcus agalactiae, </t>
  </si>
  <si>
    <t xml:space="preserve">bulion Scheadlera z heminą i witaminą K , do hodowli bakterii beztlenowych, </t>
  </si>
  <si>
    <t xml:space="preserve">saszetki do wytwarzania atmosfery CO2, do słoja 2,5 litranie wymagające katalizatora oraz dodawania wody, gotowe do użycia </t>
  </si>
  <si>
    <t>jałowe krążki blanc</t>
  </si>
  <si>
    <t>Tetracyklina 30ug</t>
  </si>
  <si>
    <t>wynajęcie miesiąc</t>
  </si>
  <si>
    <t xml:space="preserve">karty do identyfikacji tlenowych pałeczek Gram-ujemnych </t>
  </si>
  <si>
    <t>karty do identyfikacji ziarniaków Gram-dodatnich (Stapylococcus spp., Enterococcus spp., Streptococcus spp. )</t>
  </si>
  <si>
    <t>karty do identyfikacji drobnoustrojów Neisseria spp., Haemophilus spp.</t>
  </si>
  <si>
    <t>karty do identyfikacji grzybów drożdżopodobnych</t>
  </si>
  <si>
    <t xml:space="preserve">karty do lekowrażliwości tlenowych pałeczek Gram-ujemnych </t>
  </si>
  <si>
    <t>karty do lekowrażliwości tlenowych ziarniaków Gram-dodatnich</t>
  </si>
  <si>
    <t>Aparat do identyfikacji i oznaczania lekowrażliwości</t>
  </si>
  <si>
    <t>a</t>
  </si>
  <si>
    <t>b</t>
  </si>
  <si>
    <t>c</t>
  </si>
  <si>
    <t>d</t>
  </si>
  <si>
    <t>Tryptic Soy Broth</t>
  </si>
  <si>
    <t>10 kasetek</t>
  </si>
  <si>
    <t>20 kasetek</t>
  </si>
  <si>
    <t>Meropenem0,016-256</t>
  </si>
  <si>
    <t>Amoksycylina/kwas klawulanowy 0,016-256</t>
  </si>
  <si>
    <t>Wankomycyna stężenie 0,016-256 ug/ml</t>
  </si>
  <si>
    <t>Oksacylina 0,016-256</t>
  </si>
  <si>
    <t>Cefotaksym 0,015-256</t>
  </si>
  <si>
    <t>Benzylpenicylina 0,016-256</t>
  </si>
  <si>
    <t>Teicoplanina 0,016-256</t>
  </si>
  <si>
    <t>Lewofloksacyna 0,016-256</t>
  </si>
  <si>
    <t>Cefuroksym 0,016-256</t>
  </si>
  <si>
    <t>Imipenem0,016-256</t>
  </si>
  <si>
    <t>Ceftazydym 0,016-256</t>
  </si>
  <si>
    <t>podłoze chromogenne do wstępnej identyfikacji pałeczek Enterobacterales</t>
  </si>
  <si>
    <t>bulion tryptozowo-sojowy</t>
  </si>
  <si>
    <t>Tigecyklina 0,016-256</t>
  </si>
  <si>
    <t>Metronidazol 0,016-256</t>
  </si>
  <si>
    <t>10 pasków</t>
  </si>
  <si>
    <t>zestaw</t>
  </si>
  <si>
    <t>e</t>
  </si>
  <si>
    <t>Pakiet 4 Podłoża bakteriologiczne gotowe w butelkach, termin ważności minimum 6 miesięcy</t>
  </si>
  <si>
    <t>Surowica HM do aglutynacji szkiełkowej przeznaczona do serologicznej identyfikacji Gram-ujemnych pałeczek z rodzaju Salmonella.</t>
  </si>
  <si>
    <t>odczynnik 0,5 M EDTA o ph=7,3-7,4 do wykrywania B-laktamaz ESBL, w probówce po 2 ml</t>
  </si>
  <si>
    <t>Mueller Hinton agar z klosacyliną</t>
  </si>
  <si>
    <t xml:space="preserve">Test lateksowy do wykrywania antygenów Neisseria meningitidis B/Escherichia coli K1, Haemophilus influenzae b, Streptococcus pneumoniae, Streptococcus grupy B, Neisseria meningitidis A, Neisseria meningitidis C, Neisseria mennigitidis Y/W135, w płynie mózgowo-rdzeniowym.W skład zestawu wchodzi 7 buteleczek do wykrywania antygenów poszczególnych drobnoustrojów oraz kontrolę ujemną dla Neisseria meningitidis B/E.coli K1, poliwalentną kontrolę dodatnią oraz poliwalentną kontrolę ujemną </t>
  </si>
  <si>
    <t>Schaedler  agar z 5% krwią końską z dodatkiem antybiotyków wankomycyny oraz kanamycyny lub neomycyny</t>
  </si>
  <si>
    <t>butelka 200ml</t>
  </si>
  <si>
    <t>500g</t>
  </si>
  <si>
    <t>250g</t>
  </si>
  <si>
    <t>probówka 2ml</t>
  </si>
  <si>
    <t>6x50krążków</t>
  </si>
  <si>
    <t>5x50krążków</t>
  </si>
  <si>
    <t>zestaw na minimum 25 oznaczeń</t>
  </si>
  <si>
    <t xml:space="preserve"> Test immunoenzymatyczny do jednoczesnego wykrywania w kale antygenu GDH Clostridioides difficile oraz toksyny A i B Clostridioides difficile w jednej studzience reakcyjnej. W skład zestawu wchodzą : płytki testowe, rozcieńczalnik , bufor płuczący , substrat , koniugat, kontrola dodatnia, jednorazowe pipetki plastikowe ze znacznikami na 25ul, 400ul, 500ul.</t>
  </si>
  <si>
    <t>20 kart</t>
  </si>
  <si>
    <t>zestaw na minimum 48 oznaczeń</t>
  </si>
  <si>
    <t>zestaw na mnimum 70 oznaczeń</t>
  </si>
  <si>
    <t>Zestaw odczynników lateksowych przeznaczony do identyfikacji enteropatogennych szczepów Escherichia coli wyizolowanych z próbek z organizmu ludzkiego, w skałd zestawu wchodzą odczynnik poliwalentny A, B, C, lateks kontrolny, płytki i bagietki do wykonania oznaczeń.</t>
  </si>
  <si>
    <t>10 płytek</t>
  </si>
  <si>
    <t>20 saszetek</t>
  </si>
  <si>
    <t>zestaw na minimum 20 suplementacji</t>
  </si>
  <si>
    <t>Płytki typu count-tact z podłożem do izolacji Enterobacterales z dezynfekowanych powierzchni</t>
  </si>
  <si>
    <t>Tryptic Soy Agar z inhibitorami środków dezynfekcyjnych ,płytki typu count-tact</t>
  </si>
  <si>
    <t xml:space="preserve">Aparat do posiewu krwi </t>
  </si>
  <si>
    <t>ml</t>
  </si>
  <si>
    <t xml:space="preserve">minimum 25 oznaczeń z jednego zestawu </t>
  </si>
  <si>
    <t>podłoże do lekowrażliwości grzybów drożdżopodobnych</t>
  </si>
  <si>
    <t>Test immunochromatograficzny, kasetkowy, manualny, do wykrywania u pałeczek Gram-ujemnych mechanizmów oporności tj. KPC, OXA 48, VIM, IMP, NDM (wszystkie mechanizmy  na jednej kasetce), opakowanie zawiera wszystkie odczynniki niezbędne do wykonania oznaczenia</t>
  </si>
  <si>
    <t>Trimetoprim/sulfametoksazol 0,016-256</t>
  </si>
  <si>
    <t>Amikacyna 0,016-256</t>
  </si>
  <si>
    <t>Gentamycyna 0,016-256</t>
  </si>
  <si>
    <t>Posakonazol 0,016-256</t>
  </si>
  <si>
    <t>Worikonazol 0,016-256</t>
  </si>
  <si>
    <t>Amfoterycyna B 0,016-256</t>
  </si>
  <si>
    <t>Flukonazol 0,016-256</t>
  </si>
  <si>
    <t>Anidulofungina 0,016-256</t>
  </si>
  <si>
    <t>Mycofungina 0,016-256</t>
  </si>
  <si>
    <t>klindamycyna 0,016-256</t>
  </si>
  <si>
    <t>Meropenem/vaborbactam 0,016-256</t>
  </si>
  <si>
    <t>ceftazydym/awibactam 0,016-256</t>
  </si>
  <si>
    <t>fosfomycyna 0,016-256</t>
  </si>
  <si>
    <t xml:space="preserve">Pakiet 5 Podłoża mikrobiologiczne gotowe suche, termin ważności minimum 1 rok </t>
  </si>
  <si>
    <t>4 butelki x 250 ml</t>
  </si>
  <si>
    <t>ampicylina/sulbaktam 0,016-256</t>
  </si>
  <si>
    <t>Amoksycylina/kw.klawulanowy 2/1/ug</t>
  </si>
  <si>
    <t>Podłoże chromogenne do wstępnej identyfikacji wankomycyno opornych Enterococcus sp.</t>
  </si>
  <si>
    <t>Podłoże chromogenne do wstępnej identyfikacji szczepów Enterobacterales wytwarzajacych beta-laktamazy</t>
  </si>
  <si>
    <t>podłoże dwudzielne do posiewu moczu, Columbia agar  z kwasem nalidyksowym/ podłoże do wstępnej identyfikacji pałeczek Enterobacterales</t>
  </si>
  <si>
    <t>ampicylina 0,016-256</t>
  </si>
  <si>
    <t>imipenem/relebactam 0,016-256</t>
  </si>
  <si>
    <t>Dalbawancyna 0,016-256</t>
  </si>
  <si>
    <t>piperacylina/tazobactam 0,016-256</t>
  </si>
  <si>
    <t>metronidazol 5 ug</t>
  </si>
  <si>
    <t>1 szt.</t>
  </si>
  <si>
    <t>karty do lekowrażliwości grzybów z rodzaju  Candida sp. na leki przeciwgrzybicze</t>
  </si>
  <si>
    <t>Test immunochromatograficzny , kasetkowy, manualny , do wykrywania antygenu Giardia lamblia w kale, opakowanie  zawiera wszystkie niezbędne odczynniki  do wykonania badania</t>
  </si>
  <si>
    <t xml:space="preserve">Test immunochromatograficzny, kasetkowy, manualny, do wykrywania antygenu Helicobacter pylori w kale, opakowanie zawiera wszystkie niezbędne odczynniki do wykonania badania </t>
  </si>
  <si>
    <t>Test immunochromatograficzny, kasetkowy, do wykrywania Rota- i Adenowirusów w kale, opakowanie  zawiera wszystkie niezbędne odczynniki  do wykonania badania</t>
  </si>
  <si>
    <t>Test immunochromatograficzny, kasetkowy, do wykrywania Norowirusów w kale, opakowanie zawiera wszystkie niezbędne odczynniki  do wykonania badania</t>
  </si>
  <si>
    <t>Test immunochromatograficzny, kasetkowy, do wykrywania antygenu Streptococcus pyogenes w wymazach z gardła, opakowanie zawiera wszystkie niezbędne odczynniki  do wykonania badania</t>
  </si>
  <si>
    <t>Test immunochromatograficzny, kasetkowy,  do jakościowego wykrywania Legionella pneumophila w moczu opakowanie zawiera wszystkie niezbędne odczynniki  do wykonania badania</t>
  </si>
  <si>
    <t>Itrakonazol 0,016-256</t>
  </si>
  <si>
    <t>Pakiet 1 Krążki diagnostyczne</t>
  </si>
  <si>
    <t>Test immunochromatograficzny, kasetkowy,  do wykrywania mechanizmu ESBL u pałeczek Enterobacterales, opakowanie zawiera wszystkie niezbędne odczynniki  do wykonania badania</t>
  </si>
  <si>
    <t>Chloramfenikol 30 ug</t>
  </si>
  <si>
    <t>Pakiet 6 Testy lateksowe, termin ważności minimum 12 miesięcy, w zestawie instrukcja wykonania testu w języku polskim</t>
  </si>
  <si>
    <t>Pakiet 7 Osocze  królicze, termin ważności minimum 6 miesięcy</t>
  </si>
  <si>
    <t>Pakiet 11  Test immunochromatograficzny do wykrywania mechanizmów oporności u pałeczek Gram-ujemnych</t>
  </si>
  <si>
    <t>Pakiet 12  Test immunoenzymatyczny do wykrywania antygenu oraz toksyny A, B Clostridioides difficille ,termin ważności minimum 6 miesięcy</t>
  </si>
  <si>
    <t>Pakiet 14 Test biochemiczny do wykrywania w moczu Mycoplasma sp., Ureaplasma  sp. , minimum rok ważności, instrukcja wykonania w języku polskim</t>
  </si>
  <si>
    <t>Pakiet 15 Krążki antybiotykowe,
 każdy krążek posiada symbol i stężenie w ug wydrukowane dwustronnie co umożliwi odczyt antybiogramu, 
 ze względu na rzadkie stosowanie niektórych krążków wymagany jest  termin ważności wszystlkich krążków minimum 1 rok</t>
  </si>
  <si>
    <t>Pakiet 8 Saszetki do wytwarzania atmosfery beztlenowej oraz wskaźnik atmosfery beztlenowej</t>
  </si>
  <si>
    <t>buteleczka 5ml</t>
  </si>
  <si>
    <t>wartość pakietu</t>
  </si>
  <si>
    <t xml:space="preserve">Osocze królicze liofilizowane, opakowanie z ampułkami  po 3ml lub 1ml </t>
  </si>
  <si>
    <t>wskaźnik atmosfery beztlenowej, paski lub krążki</t>
  </si>
  <si>
    <t>Podłoże do posiewu krwi w kierunku grzybów,  podłoże kompatybilne z aparatem do posiewu krwi, podłoże zawierające inhibitory antybiotyków, oraz cukry wspomagajace wzrost grzybów, podłoże bez konieczności dodawania suplementów</t>
  </si>
  <si>
    <t>Podłoże do posiewu krwi zawierające  podłoże płynne do posiewu tlenowego,  podłoże kompatybilne z aparatem do posiewu krwi, podłoże zawierające inhibitory antybiotyków, bez konieczności dodawania suplementów</t>
  </si>
  <si>
    <t xml:space="preserve">Igły do przesiewania pozytywnych krwi z butelek </t>
  </si>
  <si>
    <t>Zestaw do pobierania krwi na posiew, sterylny, o składzie: igła 21G( 0,80) motylkowa z wężykiem,  nasadka do butelki, zestaw kompatybilny z butelkami do posiewu krwi</t>
  </si>
  <si>
    <t>Zestaw do oznaczania stężenia MIC penicyliny metodą rozcieńczeń 0,25-16mg/l - karty wraz ze wszystkimi odczynnikami niezbędnymi do wykonania oznaczenia w tym nośnikiem zawiesiny bakteryjnej.Metoda KOLORYMETRYCZNA ,oparta na ocenie zmiany zabarwienia
 Termin ważności testu minimum 1 rok</t>
  </si>
  <si>
    <t>Pakiet 20</t>
  </si>
  <si>
    <t xml:space="preserve">Kriokomory do konserwacji szczepów wzorcowych- sterylny system  umożliwiający przechowywanie szczepów bakteryjnych w warunkch zamrażania, system składa się z kriokomory ze spodem, o pojemności 2ml, zawiera szklane kulki zanurzone w środku konserwującym (bulion odżywczy) Jedna kriokomora umożliwia odzysk co najmniej 25 replik tego samego drobnoustroju. </t>
  </si>
  <si>
    <t xml:space="preserve">jałowy roztwór soli fizjologicznej 0,9%, </t>
  </si>
  <si>
    <t>Pakiet 13 Paski nasączone gradientem stężeń antybiotyku, pakowane pojedynczo, do oznaczania wartości MIC, termin ważności minimum 12 miesięcy</t>
  </si>
  <si>
    <t xml:space="preserve">karty do identyfikacji drobnoustrojów z rodzaju Corynebacterium </t>
  </si>
  <si>
    <t xml:space="preserve">Pakiet 19 </t>
  </si>
  <si>
    <t>Pakiet  21 Kriokomory do przechowywania szczepów wzorcowych</t>
  </si>
  <si>
    <r>
      <t xml:space="preserve">podłoże wybiórcze do izolacji jelitowych szczepów </t>
    </r>
    <r>
      <rPr>
        <i/>
        <sz val="8"/>
        <rFont val="Garamond"/>
        <family val="1"/>
      </rPr>
      <t>Campylobacter,</t>
    </r>
    <r>
      <rPr>
        <sz val="8"/>
        <rFont val="Garamond"/>
        <family val="1"/>
      </rPr>
      <t xml:space="preserve"> podłoże z dodatkiem m.in..cefoperazonu, amfoterycyny B,  dezoksycholanu sodu </t>
    </r>
  </si>
  <si>
    <r>
      <t>Podłoże pediatryczne do posiewu krwi zawierające podłoże płynne do posiewu tlenowego</t>
    </r>
    <r>
      <rPr>
        <sz val="8"/>
        <color indexed="12"/>
        <rFont val="Garamond"/>
        <family val="1"/>
      </rPr>
      <t>,</t>
    </r>
    <r>
      <rPr>
        <sz val="8"/>
        <rFont val="Garamond"/>
        <family val="1"/>
      </rPr>
      <t xml:space="preserve"> podłoże zawierające inhibitory antybiotyków, kompatybilne z aparatem do posiewu krwi, pozwalające na pobranie małej ilości materiału (0,5-5ml ), zawierające substancje wiążące antybiotyki podane pacjentowi, zapewniające ich neutralizację, bez konieczności dodawania suplementów inaktywujących antybiotyki</t>
    </r>
  </si>
  <si>
    <t>szacowane zapotrzebowanie wg j.m.</t>
  </si>
  <si>
    <t>wielkość
j.m.</t>
  </si>
  <si>
    <t>cena netto wg j.m.</t>
  </si>
  <si>
    <t>wartość 
netto</t>
  </si>
  <si>
    <t>wartość 
brutto</t>
  </si>
  <si>
    <t>stawka VAT</t>
  </si>
  <si>
    <t>producent</t>
  </si>
  <si>
    <t>dane identyfikujące przedmiot oferty m.in.: nazwa handlowa/ nr katalogowy</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</si>
  <si>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</si>
  <si>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</si>
  <si>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</si>
  <si>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</si>
  <si>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</si>
  <si>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</si>
  <si>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</si>
  <si>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</si>
  <si>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</si>
  <si>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</si>
  <si>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</si>
  <si>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</si>
  <si>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</si>
  <si>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</si>
  <si>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</si>
  <si>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</si>
  <si>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</si>
  <si>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</si>
  <si>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</si>
  <si>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</si>
  <si>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</si>
  <si>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 xml:space="preserve">wartość netto </t>
  </si>
  <si>
    <t>wartość brutto</t>
  </si>
  <si>
    <t>Test biochemiczny, ilościowy, studzienkowy, do wykrywania Mycoplasma hominis oraz Ureaplasma  sp.  w materiałach z dróg moczowo-płciowych oraz oznaczenia lekowrażliwości na  antybiotyki (tj. erytromycyny, tetramycyna, klindamycyna, telitromycyna, moksifloksacyna), zestaw zawiera wszystkie odczynniki  niezbędne do wykonania badania</t>
  </si>
  <si>
    <t>50 pasków/ krążków</t>
  </si>
  <si>
    <t>50 krążków</t>
  </si>
  <si>
    <r>
      <t xml:space="preserve">odczynniki i sprzęty niezbędne do przeprowadzenia szacowanej ilości badań (m.in. sterylne końcówki kompatybilne z pipetami automatycznymi, probówki jednorazowe, zestaw do kalibracji densytometru, pipety pasterowskie jednorazowe, densytometr kompatybilny z probówkami jednorazowymi, bateria UPS, roztwór do przygotowania zawiesiny bakteryjnej itd.)
</t>
    </r>
    <r>
      <rPr>
        <b/>
        <sz val="8"/>
        <color indexed="14"/>
        <rFont val="Garamond"/>
        <family val="1"/>
        <charset val="238"/>
      </rPr>
      <t>wyszczególnić i wycenić</t>
    </r>
  </si>
  <si>
    <t>probówka</t>
  </si>
  <si>
    <t>minimum 20 oznaczeń z jednego zestawu</t>
  </si>
  <si>
    <t>Jeżeli dla wykonania badań w oparciu o szacowane ilości odczynników wymagane są dodatkowe materiały eksploatacyjne należy wprowadzić ich wycenę i przewidywane ilości do oferty cenowej.</t>
  </si>
  <si>
    <t>Pakiet 18 zestaw do oznaczania MIC Kolistyny oraz Penicyliny metodą rozcieńczeń, kolorymetryczna, metodyka testu w języku polskim dołączona do oferty</t>
  </si>
  <si>
    <r>
      <t xml:space="preserve">Pakiet 17
Karty i odczynniki do identyfikacji i oznaczania lekowrażliwości z wynajęciem analizatora.
</t>
    </r>
    <r>
      <rPr>
        <sz val="8"/>
        <rFont val="Garamond"/>
        <family val="1"/>
        <charset val="238"/>
      </rPr>
      <t>Analizato</t>
    </r>
    <r>
      <rPr>
        <b/>
        <sz val="8"/>
        <rFont val="Garamond"/>
        <family val="1"/>
      </rPr>
      <t>r</t>
    </r>
    <r>
      <rPr>
        <sz val="8"/>
        <rFont val="Garamond"/>
        <family val="1"/>
        <charset val="238"/>
      </rPr>
      <t xml:space="preserve"> automatyczny do identyfikacji i oznaczania lekowrażliwości </t>
    </r>
    <r>
      <rPr>
        <sz val="8"/>
        <rFont val="Garamond"/>
        <family val="1"/>
      </rPr>
      <t>o parametrach nie gorszych niż:
1. w zestawie aparat, komputer z drukarką, baterie UPS, pipety automatyczne, densytometr do badania gęstości zawiesiny
2. umożliwia identydfikację tego samego dnia
3. testy do identyfikacji zawierają od 64 dołków zawierających substraty biochemiczne
4. testy opatrzone kodami kreskowymi, które pozwolą na zabezpieczenie informacji
5.w celu wyeliminowamnia błędu przedanalitycznego przygotowanie zawiesiny do identyfikacji i lekowrażliwości odbywa sie metodą manualną a napełnianie kart, inkubacja i odczyt odbywa się w aparacie bez konieczności ingerencji osoby wykonujacej procedurę
6. wynik lekowrażliwości podawany jest w postaci wartości MIC oraz interpretacji wg najnowszych zaleceń CLSI oraz EUCAST lub równoważnych
7. system dokonuje odczytu każdej karty co 15 minut
8. system umożliwia przechowywanie danych na nośnikach (wejście USB)
9. aparat oraz odczynniki, karty do identyfikacji pochodzące od jednego producenta
10. rok produkcji - minimum 2022</t>
    </r>
    <r>
      <rPr>
        <b/>
        <sz val="8"/>
        <rFont val="Garamond"/>
        <family val="1"/>
      </rPr>
      <t xml:space="preserve">  
11. analizator współpracujący z siecią informatyczną w laboratorium oraz oprogramowaniem InfoMedica (producent Asseco Poland), w oparciu dwukierunkową komunikację</t>
    </r>
  </si>
  <si>
    <t>dodatek nr 2 do SWZ zmiana (1)
Załącznik nr 1 do oferty na dostawę wyrobów do diagnostyki mikrobiologicznej, nr sprawy PCZSzp/TP-MN/11/2024</t>
  </si>
  <si>
    <r>
      <t xml:space="preserve">Suplement do posiewów innych sterylnych płynów ustrojowych lub małych objętości krwi - parametr potwierdzony w karcie charakterystyki produktu, termin ważności  minimum 3 miesiącepo otwarciu butelki;
</t>
    </r>
    <r>
      <rPr>
        <sz val="8"/>
        <color rgb="FF0000FF"/>
        <rFont val="Garamond"/>
        <family val="1"/>
        <charset val="238"/>
      </rPr>
      <t>dopuszczono suplement, którego termin ważności po otwarciu wynosi co najmniej 28 dni;</t>
    </r>
    <r>
      <rPr>
        <sz val="8"/>
        <color rgb="FF087DB8"/>
        <rFont val="Garamond"/>
        <family val="1"/>
        <charset val="238"/>
      </rPr>
      <t xml:space="preserve"> </t>
    </r>
  </si>
  <si>
    <t xml:space="preserve">Zestaw do oznaczania stężenia MIC kolistyny metodą rozcieńczeń 0,25-16mg/l - karty wraz ze wszystkimi odczynnikami niezbędnymi do wykonania oznaczenia w tym nośnikiem zawiesiny bakteryjnej.
Termin ważności testu minimum 1 rok. Metoda KOLORYMETRYCZNA oparta na ocenie zmiany zabarwienia </t>
  </si>
  <si>
    <r>
      <rPr>
        <b/>
        <sz val="8"/>
        <rFont val="Garamond"/>
        <family val="1"/>
      </rPr>
      <t xml:space="preserve">Pakiet 16  Podłoża bakteriologiczne gotowe w butelkach wraz z wynajęciem aparatu do posiewu krwi </t>
    </r>
    <r>
      <rPr>
        <sz val="8"/>
        <rFont val="Garamond"/>
        <family val="1"/>
      </rPr>
      <t xml:space="preserve">
Aparat do posiewu krwi  o parametrach nie gorszych niż:
1. na minimum 80 miejsc inkubacyjnych, 
2. możliwość ciągłego 24h monitoringu hodowli drobnoustrojów oraz detekcji ich wzrostu w obrębie jednego aparatu, 
3. graficzny interfejs użytkownika do komunikacji z aparatem ( wbudowany lub zewnętrzny panel LCD), 
4. oprogramowanie umożliwiające raportowanie oraz drukowanie danych poszczególnych prób zawierające: numer stacji, oznaczenie podłoża, stan butelki (posiew dodatni, posiew ujemny), datę oraz godzinę rozpoczęcia i zakończenia protokołu, datę zgłoszenia wyniku dodatniego przez system, datę i godzinę zakończenia protokołu w przypadku próbek ujemnych ); 
</t>
    </r>
    <r>
      <rPr>
        <sz val="8"/>
        <color rgb="FF0000FF"/>
        <rFont val="Garamond"/>
        <family val="1"/>
        <charset val="238"/>
      </rPr>
      <t>dopuszczono oprogramowanie umożliwiające raportowanie oraz drukowanie danych poszczególnych prób zawierające: numer stacji, oznaczenie podłoża, stan butelki (posiew dodatni, posiew ujemny), datę oraz godzinę rozpoczęcia, czas do zakończenia protokołu w formacie: dni:godziny:minuty, datę zgłoszenia wyniku dodatniego przez system w formacie: dni:godziny:minuty, zakończenie protokołu w przypadku próbek ujemnych w formacie: dni:godziny:minuty;</t>
    </r>
    <r>
      <rPr>
        <sz val="8"/>
        <rFont val="Garamond"/>
        <family val="1"/>
      </rPr>
      <t xml:space="preserve">
5. odczyt badanych (monitorowanych) próbek w aparacie poprzez system fotodetektorów minimum co 10 minut, 
6. natychmiastowa sygnalizacja próby badanej- sygnał dźwiękowy i świetlny, 
7. wprowadzanie danych o numerze badania czytnikiem kodów paskowych,  
8. dostępne są podłoża do hodowli drobnoustrojów tlenowych i beztlenowych oraz podłoża pediatryczne pozwalające na pobranie małej ilości materiału (0,5-5ml), 
do podłoży o objętości &lt;0,5ml krwi dostępny suplement wzbogacający zwalidowany na podłożach producenta, wszystkie  butelki są zwalidowane przez EUCAST lub równoważny pod względem możliwości wykonania antybiogramu bezpośrednio z dodatniej butelki posiewu krwi, 
9. termin ważności podłoży minimum 6 miesięcy
10. serwis na czas użytkowania aparatu, 
11. szkolenie na każdym oddziałe  szpitala osobno ( 7 oddziałów) z zakresu bezpiecznego pobierania krwi na posiew w systemie automatycznym, 
12. minimum 1 przegląd aparatu w ciągu roku, przegląd aparatu ważny w całym okresie obowiązywania umowy, 
13 .rok produkcji  - minimum 2021                                                                                                                                                                                                                                
14. funkcja ,, butelka anonimowa" - umożliwia wstawienie butelki do aparatu a następnie wyjęcie jej i zeskanowanie kodu oraz nadanie nr i ponowne wprowadzenie do aparatu przy zachowanej ciągłości inkubacji </t>
    </r>
  </si>
  <si>
    <r>
      <t xml:space="preserve">Pakiet 3 Podłoża bakteriologiczne gotowe w probówkach, termin ważności minimum 6 miesięcy
</t>
    </r>
    <r>
      <rPr>
        <b/>
        <sz val="8"/>
        <color indexed="12"/>
        <rFont val="Garamond"/>
        <family val="1"/>
      </rPr>
      <t xml:space="preserve">objętość probówki minimum 5ml, max 10ml;
dopuszczono dla poz. 1 terminie ważności minimum 5 miesięcy od daty dostawy; </t>
    </r>
  </si>
  <si>
    <r>
      <t xml:space="preserve">Podłoże lityczne do hodowli drobnoustrojów sfagocytowanych, podłoże kompatybilne z aparatem do posiewu krwi, podłoże zawierające inhibitory antybiotyków, bez konieczności dodawania suplementów;
</t>
    </r>
    <r>
      <rPr>
        <sz val="8"/>
        <color rgb="FF0000FF"/>
        <rFont val="Garamond"/>
        <family val="1"/>
        <charset val="238"/>
      </rPr>
      <t>dopuszczono podłoże, które nie zawiera inhibitorów antybiotyków, posiadające czynnik lizujący, który umożliwia uwolnienie bakterii znajdujących się wewnątrz komórek krwi, przy pozostałych parametrach bez zmian;</t>
    </r>
  </si>
  <si>
    <r>
      <t xml:space="preserve">Mueller HintonII Agar z 5% odwłóknioną krwią końską i 20 mg/l B-NAD;
</t>
    </r>
    <r>
      <rPr>
        <sz val="8"/>
        <color rgb="FF0000FF"/>
        <rFont val="Garamond"/>
        <family val="1"/>
        <charset val="238"/>
      </rPr>
      <t>dopuszczono podłoże o składzie: pepton kazeinowy 17.5g/l, skrobia kukurydziana 1,5g/l, ekstrakt wołowy 2,0g/l, agar 17,0g/l, krew końska 50ml/l, NAD 0,02g/l;</t>
    </r>
  </si>
  <si>
    <t xml:space="preserve">                                                                                                                                                                                                                                                                                                                                                                                                                                                                                                                                                                                                                                                                                                                                                                                                        </t>
  </si>
  <si>
    <r>
      <t xml:space="preserve">Pakiet 2 podłoża gotowe na płytkach
termin ważności dla podłoży z krwią minimum 6 tygodni, 
na powierzchni podłoża ani na wewnetrznej stronie przykrywki nie powinno być widocznych kropli wody, nadmiar wilgoci bowiem może powodować problemy z rozmytymi brzegami strefy lub wzrostem mgławicowym w  obrębie posiewu
</t>
    </r>
    <r>
      <rPr>
        <b/>
        <sz val="8"/>
        <color indexed="12"/>
        <rFont val="Garamond"/>
        <family val="1"/>
      </rPr>
      <t>dopuszczono dla poz. 1, 2, 9, 10, 12, 18 termin wazności 5 tygodni</t>
    </r>
    <r>
      <rPr>
        <b/>
        <sz val="8"/>
        <rFont val="Garamond"/>
        <family val="1"/>
      </rPr>
      <t xml:space="preserve">;
</t>
    </r>
    <r>
      <rPr>
        <b/>
        <sz val="8"/>
        <color rgb="FF0000FF"/>
        <rFont val="Garamond"/>
        <family val="1"/>
        <charset val="238"/>
      </rPr>
      <t>dopuszczono dla poz. 3-8, 11, 14-17, 19-22, 24 terminie ważności minimum 11 tygodni od daty dostawy;
dopuszczono dla poz. 13 terminie ważności minimum 7 tygodni od daty dostawy;</t>
    </r>
  </si>
  <si>
    <r>
      <t xml:space="preserve">30 ml 
(10amp.x 3ml lub 30 amp.x 1ml); </t>
    </r>
    <r>
      <rPr>
        <sz val="8"/>
        <color rgb="FF0000FF"/>
        <rFont val="Garamond"/>
        <family val="1"/>
        <charset val="238"/>
      </rPr>
      <t>dopuszczono opakowanie: 3x5amp.x2ml</t>
    </r>
  </si>
  <si>
    <r>
      <t xml:space="preserve">Zestaw odczynników do barwienia preparatów metodą Grama, zestaw zawiera fiolet krystaliczny, odczynnik lugola, fuksyne karbolową,odbarwiacz, butelki z zakraplaczem, obj butelek 250 ml;
</t>
    </r>
    <r>
      <rPr>
        <sz val="8"/>
        <color rgb="FF0000FF"/>
        <rFont val="Garamond"/>
        <family val="1"/>
        <charset val="238"/>
      </rPr>
      <t>dopuszczono zestaw zawierający safraninę zamiast o fuksyny karbolowej, przy pozostałych parametrach bez zmian;</t>
    </r>
  </si>
  <si>
    <t>kwas boronowy do wykrywania KPC, w probówce po 2 ml</t>
  </si>
  <si>
    <r>
      <t xml:space="preserve">Pakiet 9 Odczynniki, termin ważności minimum 6 miesięcy;
</t>
    </r>
    <r>
      <rPr>
        <b/>
        <sz val="8"/>
        <color rgb="FF0000FF"/>
        <rFont val="Garamond"/>
        <family val="1"/>
        <charset val="238"/>
      </rPr>
      <t>dopuszczono w poz.3 odczynnik z terminem ważności minimum 5 miesięcy od daty dostawy;</t>
    </r>
  </si>
  <si>
    <r>
      <t xml:space="preserve">Pakiet 10 Testy immunochromatograficzne, termin ważności minimum 12 miesięcy, 
dopuszcza się inne konfekcjonowanie po przeliczeniu na ilości, z zastrzeżeniem zachowania zasad przeliczania opakowań wskazanych w SWZ;
</t>
    </r>
    <r>
      <rPr>
        <b/>
        <sz val="8"/>
        <color rgb="FF0000FF"/>
        <rFont val="Garamond"/>
        <family val="1"/>
        <charset val="238"/>
      </rPr>
      <t>dopuszczono dla poz. 2, 3, 4, 5 termin ważności minimum 10 miesięcy od daty dostawy;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</si>
</sst>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zł&quot;;[Red]\-#,##0.00\ &quot;zł&quot;"/>
    <numFmt numFmtId="44" formatCode="_-* #,##0.00\ &quot;zł&quot;_-;\-* #,##0.00\ &quot;zł&quot;_-;_-* &quot;-&quot;??\ &quot;zł&quot;_-;_-@_-"/>
  </numFmts>
  <fonts count="27">
    <font>
      <sz val="11"/>
      <name val="Arial CE"/>
      <charset val="238"/>
    </font>
    <font>
      <sz val="11"/>
      <name val="Arial CE"/>
      <charset val="238"/>
    </font>
    <font>
      <sz val="8"/>
      <name val="Garamond"/>
      <family val="1"/>
      <charset val="238"/>
    </font>
    <font>
      <sz val="8"/>
      <name val="Arial CE"/>
      <charset val="238"/>
    </font>
    <font>
      <sz val="8"/>
      <color indexed="8"/>
      <name val="Garamond"/>
      <family val="1"/>
      <charset val="238"/>
    </font>
    <font>
      <sz val="8"/>
      <color indexed="10"/>
      <name val="Garamond"/>
      <family val="1"/>
      <charset val="238"/>
    </font>
    <font>
      <b/>
      <sz val="8"/>
      <name val="Garamond"/>
      <family val="1"/>
      <charset val="238"/>
    </font>
    <font>
      <sz val="7"/>
      <name val="Garamond"/>
      <family val="1"/>
      <charset val="238"/>
    </font>
    <font>
      <b/>
      <sz val="10"/>
      <name val="Garamond"/>
      <family val="1"/>
      <charset val="238"/>
    </font>
    <font>
      <b/>
      <sz val="8"/>
      <color indexed="14"/>
      <name val="Garamond"/>
      <family val="1"/>
      <charset val="238"/>
    </font>
    <font>
      <b/>
      <sz val="8"/>
      <name val="Garamond"/>
      <family val="1"/>
    </font>
    <font>
      <sz val="8"/>
      <color rgb="FFFF0000"/>
      <name val="Garamond"/>
      <family val="1"/>
      <charset val="238"/>
    </font>
    <font>
      <sz val="11"/>
      <color rgb="FF006100"/>
      <name val="Czcionka tekstu podstawowego"/>
      <family val="2"/>
      <charset val="238"/>
    </font>
    <font>
      <sz val="8"/>
      <name val="Garamond"/>
      <family val="1"/>
    </font>
    <font>
      <sz val="8"/>
      <color indexed="8"/>
      <name val="Garamond"/>
      <family val="1"/>
    </font>
    <font>
      <b/>
      <sz val="8"/>
      <color indexed="8"/>
      <name val="Garamond"/>
      <family val="1"/>
    </font>
    <font>
      <b/>
      <sz val="8"/>
      <color indexed="12"/>
      <name val="Garamond"/>
      <family val="1"/>
    </font>
    <font>
      <sz val="8"/>
      <color theme="1"/>
      <name val="Garamond"/>
      <family val="1"/>
    </font>
    <font>
      <i/>
      <sz val="8"/>
      <name val="Garamond"/>
      <family val="1"/>
    </font>
    <font>
      <sz val="8"/>
      <color indexed="10"/>
      <name val="Garamond"/>
      <family val="1"/>
    </font>
    <font>
      <sz val="8"/>
      <color indexed="12"/>
      <name val="Garamond"/>
      <family val="1"/>
    </font>
    <font>
      <sz val="7"/>
      <name val="Garamond"/>
      <family val="1"/>
    </font>
    <font>
      <b/>
      <sz val="7"/>
      <name val="Garamond"/>
      <family val="1"/>
    </font>
    <font>
      <sz val="10"/>
      <name val="Garamond"/>
      <family val="1"/>
      <charset val="238"/>
    </font>
    <font>
      <sz val="8"/>
      <color rgb="FF087DB8"/>
      <name val="Garamond"/>
      <family val="1"/>
      <charset val="238"/>
    </font>
    <font>
      <sz val="8"/>
      <color rgb="FF0000FF"/>
      <name val="Garamond"/>
      <family val="1"/>
      <charset val="238"/>
    </font>
    <font>
      <b/>
      <sz val="8"/>
      <color rgb="FF0000FF"/>
      <name val="Garamond"/>
      <family val="1"/>
      <charset val="23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B5F6FD"/>
        <bgColor indexed="64"/>
      </patternFill>
    </fill>
    <fill>
      <patternFill patternType="solid">
        <fgColor rgb="FFD6FA9C"/>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2" fillId="2" borderId="0" applyNumberFormat="0" applyBorder="0" applyAlignment="0" applyProtection="0"/>
  </cellStyleXfs>
  <cellXfs count="126">
    <xf numFmtId="0" fontId="0" fillId="0" borderId="0" xfId="0"/>
    <xf numFmtId="0" fontId="2" fillId="0" borderId="1" xfId="0" applyFont="1" applyBorder="1" applyAlignment="1">
      <alignment horizontal="center" wrapText="1"/>
    </xf>
    <xf numFmtId="44" fontId="2" fillId="0" borderId="1" xfId="0" applyNumberFormat="1" applyFont="1" applyBorder="1" applyAlignment="1">
      <alignment wrapText="1"/>
    </xf>
    <xf numFmtId="0" fontId="4" fillId="0" borderId="1" xfId="0" applyFont="1" applyBorder="1" applyAlignment="1">
      <alignment horizontal="center" wrapText="1"/>
    </xf>
    <xf numFmtId="44" fontId="6" fillId="0" borderId="1" xfId="0" applyNumberFormat="1" applyFont="1" applyBorder="1" applyAlignment="1">
      <alignment wrapText="1"/>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2" fillId="0" borderId="1" xfId="0" applyFont="1" applyBorder="1" applyAlignment="1">
      <alignment horizontal="center"/>
    </xf>
    <xf numFmtId="0" fontId="2" fillId="0" borderId="1" xfId="1" applyNumberFormat="1" applyFont="1" applyBorder="1" applyAlignment="1">
      <alignment horizontal="center"/>
    </xf>
    <xf numFmtId="0" fontId="6" fillId="0" borderId="1" xfId="0" applyFont="1" applyFill="1" applyBorder="1" applyAlignment="1" applyProtection="1">
      <alignment horizontal="center" wrapText="1"/>
      <protection locked="0"/>
    </xf>
    <xf numFmtId="44" fontId="2" fillId="0" borderId="1" xfId="1" applyNumberFormat="1" applyFont="1" applyBorder="1" applyAlignment="1">
      <alignment horizontal="center" wrapText="1"/>
    </xf>
    <xf numFmtId="0" fontId="2" fillId="0" borderId="1" xfId="0" applyFont="1" applyBorder="1"/>
    <xf numFmtId="0" fontId="2" fillId="0" borderId="1" xfId="0" applyFont="1" applyFill="1" applyBorder="1"/>
    <xf numFmtId="44" fontId="2" fillId="0" borderId="1" xfId="0" applyNumberFormat="1" applyFont="1" applyBorder="1"/>
    <xf numFmtId="44" fontId="6" fillId="0" borderId="1" xfId="0" applyNumberFormat="1" applyFont="1" applyBorder="1"/>
    <xf numFmtId="0" fontId="2" fillId="0" borderId="1" xfId="0" applyFont="1" applyBorder="1" applyAlignment="1">
      <alignment horizontal="left" wrapText="1"/>
    </xf>
    <xf numFmtId="0" fontId="4" fillId="0" borderId="1" xfId="0" applyFont="1" applyFill="1" applyBorder="1" applyAlignment="1">
      <alignment horizontal="center" wrapText="1"/>
    </xf>
    <xf numFmtId="0" fontId="6" fillId="0" borderId="1" xfId="0" applyFont="1" applyBorder="1" applyAlignment="1">
      <alignment horizontal="center"/>
    </xf>
    <xf numFmtId="44" fontId="6" fillId="0" borderId="1" xfId="1" applyNumberFormat="1" applyFont="1" applyBorder="1" applyAlignment="1">
      <alignment horizontal="center" wrapText="1"/>
    </xf>
    <xf numFmtId="44" fontId="2" fillId="0" borderId="1" xfId="0" applyNumberFormat="1" applyFont="1" applyBorder="1" applyAlignment="1">
      <alignment horizontal="center"/>
    </xf>
    <xf numFmtId="0" fontId="5" fillId="0" borderId="1" xfId="0" applyFont="1" applyBorder="1"/>
    <xf numFmtId="0" fontId="6" fillId="0" borderId="2" xfId="0" applyFont="1" applyBorder="1" applyAlignment="1">
      <alignment horizontal="center"/>
    </xf>
    <xf numFmtId="0" fontId="6" fillId="0" borderId="3" xfId="0" applyFont="1" applyBorder="1" applyAlignment="1">
      <alignment horizontal="center"/>
    </xf>
    <xf numFmtId="0" fontId="2" fillId="0" borderId="1" xfId="0" applyFont="1" applyBorder="1" applyAlignment="1">
      <alignment wrapText="1"/>
    </xf>
    <xf numFmtId="44" fontId="2" fillId="0" borderId="1" xfId="0" applyNumberFormat="1" applyFont="1" applyBorder="1" applyAlignment="1">
      <alignment horizontal="center" wrapText="1"/>
    </xf>
    <xf numFmtId="44" fontId="6" fillId="0" borderId="1" xfId="0" applyNumberFormat="1" applyFont="1" applyBorder="1" applyAlignment="1">
      <alignment horizontal="center"/>
    </xf>
    <xf numFmtId="0" fontId="2" fillId="0" borderId="1" xfId="0" applyFont="1" applyBorder="1" applyAlignment="1">
      <alignment horizontal="left" wrapText="1"/>
    </xf>
    <xf numFmtId="0" fontId="10" fillId="0" borderId="2" xfId="0" applyFont="1" applyFill="1" applyBorder="1" applyAlignment="1">
      <alignment horizontal="left" wrapText="1"/>
    </xf>
    <xf numFmtId="0" fontId="10" fillId="0" borderId="3" xfId="0" applyFont="1" applyFill="1" applyBorder="1" applyAlignment="1">
      <alignment horizontal="left" wrapText="1"/>
    </xf>
    <xf numFmtId="44" fontId="10" fillId="0" borderId="1" xfId="0" applyNumberFormat="1" applyFont="1" applyFill="1" applyBorder="1" applyAlignment="1">
      <alignment horizontal="left" wrapText="1"/>
    </xf>
    <xf numFmtId="0" fontId="10" fillId="0" borderId="1" xfId="0" applyNumberFormat="1" applyFont="1" applyFill="1" applyBorder="1" applyAlignment="1">
      <alignment horizontal="center" wrapText="1"/>
    </xf>
    <xf numFmtId="0" fontId="2" fillId="0" borderId="1" xfId="0" applyNumberFormat="1" applyFont="1" applyBorder="1" applyAlignment="1">
      <alignment horizontal="center" wrapText="1"/>
    </xf>
    <xf numFmtId="0" fontId="11" fillId="0" borderId="1" xfId="0" applyFont="1" applyBorder="1" applyAlignment="1">
      <alignment horizontal="center" wrapText="1"/>
    </xf>
    <xf numFmtId="0" fontId="2" fillId="3" borderId="1" xfId="0" applyNumberFormat="1" applyFont="1" applyFill="1" applyBorder="1" applyAlignment="1">
      <alignment horizontal="center" wrapText="1"/>
    </xf>
    <xf numFmtId="0" fontId="2" fillId="3" borderId="1" xfId="0" applyFont="1" applyFill="1" applyBorder="1" applyAlignment="1">
      <alignment horizontal="center" wrapText="1"/>
    </xf>
    <xf numFmtId="0" fontId="2" fillId="0" borderId="1" xfId="0" applyFont="1" applyFill="1" applyBorder="1" applyAlignment="1">
      <alignment horizontal="center" wrapText="1"/>
    </xf>
    <xf numFmtId="0" fontId="7" fillId="5" borderId="1" xfId="0" applyFont="1" applyFill="1" applyBorder="1"/>
    <xf numFmtId="0" fontId="2" fillId="5" borderId="1" xfId="0" applyFont="1" applyFill="1" applyBorder="1"/>
    <xf numFmtId="0" fontId="2" fillId="5" borderId="1" xfId="0" applyFont="1" applyFill="1" applyBorder="1" applyAlignment="1">
      <alignment wrapText="1"/>
    </xf>
    <xf numFmtId="0" fontId="8" fillId="5" borderId="3" xfId="2" applyFont="1" applyFill="1" applyBorder="1" applyAlignment="1">
      <alignment wrapText="1"/>
    </xf>
    <xf numFmtId="0" fontId="8" fillId="5" borderId="2" xfId="2" applyFont="1" applyFill="1" applyBorder="1" applyAlignment="1">
      <alignment wrapText="1"/>
    </xf>
    <xf numFmtId="0" fontId="6" fillId="5" borderId="3" xfId="0" applyFont="1" applyFill="1" applyBorder="1" applyAlignment="1"/>
    <xf numFmtId="0" fontId="6" fillId="5" borderId="1" xfId="0" applyFont="1" applyFill="1" applyBorder="1" applyAlignment="1"/>
    <xf numFmtId="0" fontId="2" fillId="5" borderId="1" xfId="0" applyFont="1" applyFill="1" applyBorder="1" applyAlignment="1">
      <alignment horizontal="left"/>
    </xf>
    <xf numFmtId="0" fontId="13" fillId="0" borderId="1" xfId="0" applyFont="1" applyBorder="1" applyAlignment="1">
      <alignment horizontal="center" wrapText="1"/>
    </xf>
    <xf numFmtId="0" fontId="14" fillId="0" borderId="1" xfId="0" applyFont="1" applyBorder="1" applyAlignment="1">
      <alignment horizontal="left" wrapText="1"/>
    </xf>
    <xf numFmtId="0" fontId="14" fillId="0" borderId="1" xfId="0" applyFont="1" applyBorder="1" applyAlignment="1">
      <alignment horizontal="center" wrapText="1"/>
    </xf>
    <xf numFmtId="44" fontId="13" fillId="0" borderId="1" xfId="0" applyNumberFormat="1" applyFont="1" applyBorder="1" applyAlignment="1">
      <alignment horizontal="center" wrapText="1"/>
    </xf>
    <xf numFmtId="44" fontId="13" fillId="0" borderId="1" xfId="1" applyNumberFormat="1" applyFont="1" applyBorder="1" applyAlignment="1">
      <alignment horizontal="center" wrapText="1"/>
    </xf>
    <xf numFmtId="44" fontId="13" fillId="0" borderId="1" xfId="0" applyNumberFormat="1" applyFont="1" applyBorder="1" applyAlignment="1">
      <alignment wrapText="1"/>
    </xf>
    <xf numFmtId="0" fontId="13" fillId="0" borderId="1" xfId="0" applyFont="1" applyBorder="1"/>
    <xf numFmtId="44" fontId="15" fillId="0" borderId="1" xfId="1" applyNumberFormat="1" applyFont="1" applyBorder="1" applyAlignment="1">
      <alignment horizontal="center" wrapText="1"/>
    </xf>
    <xf numFmtId="44" fontId="15" fillId="0" borderId="1" xfId="0" applyNumberFormat="1" applyFont="1" applyBorder="1" applyAlignment="1">
      <alignment wrapText="1"/>
    </xf>
    <xf numFmtId="0" fontId="13" fillId="0" borderId="1" xfId="0" applyFont="1" applyFill="1" applyBorder="1" applyAlignment="1">
      <alignment horizontal="center" wrapText="1"/>
    </xf>
    <xf numFmtId="0" fontId="13" fillId="0" borderId="1" xfId="0" applyFont="1" applyBorder="1" applyAlignment="1">
      <alignment horizontal="left" wrapText="1"/>
    </xf>
    <xf numFmtId="0" fontId="17" fillId="0" borderId="1" xfId="0" applyFont="1" applyBorder="1" applyAlignment="1">
      <alignment horizontal="center" wrapText="1"/>
    </xf>
    <xf numFmtId="44" fontId="13" fillId="0" borderId="1" xfId="1" applyNumberFormat="1" applyFont="1" applyBorder="1" applyAlignment="1">
      <alignment horizontal="right" wrapText="1"/>
    </xf>
    <xf numFmtId="0" fontId="13" fillId="0" borderId="1" xfId="0" applyFont="1" applyFill="1" applyBorder="1" applyAlignment="1">
      <alignment horizontal="left" wrapText="1"/>
    </xf>
    <xf numFmtId="44" fontId="10" fillId="0" borderId="1" xfId="1" applyNumberFormat="1" applyFont="1" applyBorder="1" applyAlignment="1">
      <alignment horizontal="right" wrapText="1"/>
    </xf>
    <xf numFmtId="44" fontId="10" fillId="0" borderId="1" xfId="0" applyNumberFormat="1" applyFont="1" applyBorder="1" applyAlignment="1">
      <alignment wrapText="1"/>
    </xf>
    <xf numFmtId="44" fontId="13" fillId="0" borderId="1" xfId="0" applyNumberFormat="1" applyFont="1" applyFill="1" applyBorder="1" applyAlignment="1">
      <alignment horizontal="center" wrapText="1"/>
    </xf>
    <xf numFmtId="0" fontId="19" fillId="0" borderId="1" xfId="0" applyFont="1" applyBorder="1"/>
    <xf numFmtId="44" fontId="10" fillId="0" borderId="1" xfId="0" applyNumberFormat="1" applyFont="1" applyFill="1" applyBorder="1" applyAlignment="1">
      <alignment horizontal="center" wrapText="1"/>
    </xf>
    <xf numFmtId="44" fontId="10" fillId="0" borderId="1" xfId="1" applyNumberFormat="1" applyFont="1" applyBorder="1" applyAlignment="1">
      <alignment horizontal="center" wrapText="1"/>
    </xf>
    <xf numFmtId="0" fontId="10" fillId="0" borderId="1" xfId="0" applyFont="1" applyFill="1" applyBorder="1" applyAlignment="1">
      <alignment horizontal="center"/>
    </xf>
    <xf numFmtId="44" fontId="10" fillId="0" borderId="1" xfId="1" applyNumberFormat="1" applyFont="1" applyBorder="1" applyAlignment="1">
      <alignment horizontal="center"/>
    </xf>
    <xf numFmtId="44" fontId="10" fillId="0" borderId="1" xfId="1" applyNumberFormat="1" applyFont="1" applyFill="1" applyBorder="1" applyAlignment="1">
      <alignment horizontal="center"/>
    </xf>
    <xf numFmtId="0" fontId="14" fillId="0" borderId="1" xfId="0" applyFont="1" applyFill="1" applyBorder="1" applyAlignment="1">
      <alignment horizontal="left" wrapText="1"/>
    </xf>
    <xf numFmtId="0" fontId="14" fillId="0" borderId="1" xfId="0" applyFont="1" applyFill="1" applyBorder="1" applyAlignment="1">
      <alignment horizontal="center" wrapText="1"/>
    </xf>
    <xf numFmtId="44" fontId="14" fillId="0" borderId="1" xfId="0" applyNumberFormat="1" applyFont="1" applyFill="1" applyBorder="1" applyAlignment="1">
      <alignment horizontal="center" wrapText="1"/>
    </xf>
    <xf numFmtId="44" fontId="13" fillId="0" borderId="1" xfId="0" applyNumberFormat="1" applyFont="1" applyFill="1" applyBorder="1" applyAlignment="1">
      <alignment wrapText="1"/>
    </xf>
    <xf numFmtId="0" fontId="13" fillId="0" borderId="1" xfId="0" applyFont="1" applyFill="1" applyBorder="1"/>
    <xf numFmtId="0" fontId="13" fillId="0" borderId="1" xfId="0" applyFont="1" applyFill="1" applyBorder="1" applyAlignment="1" applyProtection="1">
      <alignment horizontal="left" wrapText="1"/>
      <protection locked="0"/>
    </xf>
    <xf numFmtId="0" fontId="13" fillId="0" borderId="1" xfId="0" applyFont="1" applyFill="1" applyBorder="1" applyAlignment="1" applyProtection="1">
      <alignment horizontal="center" wrapText="1"/>
      <protection locked="0"/>
    </xf>
    <xf numFmtId="44" fontId="13" fillId="0" borderId="1" xfId="0" applyNumberFormat="1" applyFont="1" applyFill="1" applyBorder="1" applyAlignment="1" applyProtection="1">
      <alignment horizontal="center" wrapText="1"/>
      <protection locked="0"/>
    </xf>
    <xf numFmtId="44" fontId="10" fillId="0" borderId="1" xfId="0" applyNumberFormat="1" applyFont="1" applyFill="1" applyBorder="1" applyAlignment="1">
      <alignment wrapText="1"/>
    </xf>
    <xf numFmtId="0" fontId="13" fillId="0" borderId="1" xfId="0" applyFont="1" applyBorder="1" applyAlignment="1">
      <alignment horizontal="center"/>
    </xf>
    <xf numFmtId="44" fontId="13" fillId="0" borderId="1" xfId="0" applyNumberFormat="1" applyFont="1" applyBorder="1" applyAlignment="1">
      <alignment horizontal="center"/>
    </xf>
    <xf numFmtId="44" fontId="13" fillId="0" borderId="1" xfId="0" applyNumberFormat="1" applyFont="1" applyBorder="1"/>
    <xf numFmtId="44" fontId="10" fillId="0" borderId="1" xfId="0" applyNumberFormat="1" applyFont="1" applyBorder="1"/>
    <xf numFmtId="8" fontId="13" fillId="0" borderId="1" xfId="0" applyNumberFormat="1" applyFont="1" applyFill="1" applyBorder="1" applyAlignment="1">
      <alignment horizontal="right" wrapText="1"/>
    </xf>
    <xf numFmtId="44" fontId="10" fillId="0" borderId="1" xfId="1" applyNumberFormat="1" applyFont="1" applyFill="1" applyBorder="1" applyAlignment="1">
      <alignment horizontal="center" wrapText="1"/>
    </xf>
    <xf numFmtId="0" fontId="21" fillId="4" borderId="1" xfId="0" applyFont="1" applyFill="1" applyBorder="1" applyAlignment="1">
      <alignment horizontal="center" wrapText="1"/>
    </xf>
    <xf numFmtId="44" fontId="21" fillId="4" borderId="1" xfId="0" applyNumberFormat="1" applyFont="1" applyFill="1" applyBorder="1" applyAlignment="1">
      <alignment horizontal="center" wrapText="1"/>
    </xf>
    <xf numFmtId="44" fontId="2" fillId="3" borderId="1" xfId="0" applyNumberFormat="1" applyFont="1" applyFill="1" applyBorder="1"/>
    <xf numFmtId="0" fontId="21" fillId="4" borderId="1" xfId="0" applyFont="1" applyFill="1" applyBorder="1" applyAlignment="1">
      <alignment horizontal="center" vertical="center" wrapText="1"/>
    </xf>
    <xf numFmtId="0" fontId="21" fillId="4" borderId="1" xfId="0" applyFont="1" applyFill="1" applyBorder="1" applyAlignment="1">
      <alignment horizontal="center"/>
    </xf>
    <xf numFmtId="1" fontId="2" fillId="0" borderId="1" xfId="0" applyNumberFormat="1" applyFont="1" applyBorder="1" applyAlignment="1">
      <alignment horizontal="center" wrapText="1"/>
    </xf>
    <xf numFmtId="1" fontId="2" fillId="0" borderId="1" xfId="0" applyNumberFormat="1" applyFont="1" applyBorder="1" applyAlignment="1">
      <alignment horizontal="center"/>
    </xf>
    <xf numFmtId="1" fontId="7" fillId="4" borderId="1" xfId="0" applyNumberFormat="1" applyFont="1" applyFill="1" applyBorder="1" applyAlignment="1">
      <alignment horizontal="center" wrapText="1"/>
    </xf>
    <xf numFmtId="1" fontId="2" fillId="0" borderId="1" xfId="0" applyNumberFormat="1" applyFont="1" applyFill="1" applyBorder="1" applyAlignment="1">
      <alignment horizontal="center" wrapText="1"/>
    </xf>
    <xf numFmtId="1" fontId="11" fillId="0" borderId="1" xfId="0" applyNumberFormat="1" applyFont="1" applyBorder="1" applyAlignment="1">
      <alignment horizontal="center" wrapText="1"/>
    </xf>
    <xf numFmtId="1" fontId="4" fillId="0" borderId="1" xfId="0" applyNumberFormat="1" applyFont="1" applyFill="1" applyBorder="1" applyAlignment="1">
      <alignment horizontal="center" wrapText="1"/>
    </xf>
    <xf numFmtId="1" fontId="2" fillId="0" borderId="1" xfId="0" applyNumberFormat="1" applyFont="1" applyFill="1" applyBorder="1" applyAlignment="1" applyProtection="1">
      <alignment horizontal="center" wrapText="1"/>
      <protection locked="0"/>
    </xf>
    <xf numFmtId="0" fontId="23" fillId="0" borderId="0" xfId="0" applyFont="1"/>
    <xf numFmtId="44" fontId="23" fillId="0" borderId="0" xfId="0" applyNumberFormat="1" applyFont="1"/>
    <xf numFmtId="0" fontId="11" fillId="0" borderId="1" xfId="0" applyFont="1" applyBorder="1" applyAlignment="1">
      <alignment horizontal="left" wrapText="1"/>
    </xf>
    <xf numFmtId="0" fontId="11" fillId="0" borderId="1" xfId="0" applyFont="1" applyBorder="1" applyAlignment="1">
      <alignment horizontal="center"/>
    </xf>
    <xf numFmtId="1" fontId="11" fillId="0" borderId="1" xfId="0" applyNumberFormat="1" applyFont="1" applyBorder="1" applyAlignment="1">
      <alignment horizontal="center"/>
    </xf>
    <xf numFmtId="0" fontId="10" fillId="5" borderId="3" xfId="2" applyFont="1" applyFill="1" applyBorder="1" applyAlignment="1">
      <alignment wrapText="1"/>
    </xf>
    <xf numFmtId="0" fontId="13" fillId="5" borderId="4" xfId="2" applyFont="1" applyFill="1" applyBorder="1" applyAlignment="1">
      <alignment wrapText="1"/>
    </xf>
    <xf numFmtId="0" fontId="10" fillId="6" borderId="4" xfId="0" applyFont="1" applyFill="1" applyBorder="1" applyAlignment="1">
      <alignment wrapText="1"/>
    </xf>
    <xf numFmtId="44" fontId="13" fillId="3" borderId="4" xfId="0" applyNumberFormat="1" applyFont="1" applyFill="1" applyBorder="1"/>
    <xf numFmtId="44" fontId="22" fillId="3" borderId="4" xfId="0" applyNumberFormat="1" applyFont="1" applyFill="1" applyBorder="1" applyAlignment="1">
      <alignment horizontal="center" wrapText="1"/>
    </xf>
    <xf numFmtId="44" fontId="13" fillId="3" borderId="4" xfId="0" applyNumberFormat="1" applyFont="1" applyFill="1" applyBorder="1" applyAlignment="1">
      <alignment horizontal="center"/>
    </xf>
    <xf numFmtId="44" fontId="10" fillId="3" borderId="4" xfId="0" applyNumberFormat="1" applyFont="1" applyFill="1" applyBorder="1" applyAlignment="1">
      <alignment horizontal="left" wrapText="1"/>
    </xf>
    <xf numFmtId="44" fontId="2" fillId="3" borderId="4" xfId="0" applyNumberFormat="1" applyFont="1" applyFill="1" applyBorder="1"/>
    <xf numFmtId="44" fontId="2" fillId="3" borderId="4" xfId="0" applyNumberFormat="1" applyFont="1" applyFill="1" applyBorder="1" applyAlignment="1">
      <alignment horizontal="center"/>
    </xf>
    <xf numFmtId="0" fontId="13" fillId="5" borderId="1" xfId="0" applyFont="1" applyFill="1" applyBorder="1" applyAlignment="1">
      <alignment horizontal="left" wrapText="1"/>
    </xf>
    <xf numFmtId="0" fontId="10" fillId="0" borderId="1" xfId="0" applyFont="1" applyFill="1" applyBorder="1" applyAlignment="1">
      <alignment horizontal="left" wrapText="1"/>
    </xf>
    <xf numFmtId="0" fontId="6" fillId="5" borderId="1" xfId="0" applyFont="1" applyFill="1" applyBorder="1" applyAlignment="1">
      <alignment horizontal="left"/>
    </xf>
    <xf numFmtId="0" fontId="2" fillId="0" borderId="1" xfId="0" applyFont="1" applyBorder="1" applyAlignment="1">
      <alignment horizontal="left" wrapText="1"/>
    </xf>
    <xf numFmtId="0" fontId="6" fillId="0" borderId="1" xfId="0" applyFont="1" applyBorder="1" applyAlignment="1">
      <alignment horizontal="center"/>
    </xf>
    <xf numFmtId="0" fontId="10" fillId="5" borderId="1" xfId="0" applyFont="1" applyFill="1" applyBorder="1" applyAlignment="1">
      <alignment horizontal="left" wrapText="1"/>
    </xf>
    <xf numFmtId="0" fontId="10" fillId="0" borderId="1" xfId="0" applyFont="1" applyFill="1" applyBorder="1" applyAlignment="1">
      <alignment horizontal="center" wrapText="1"/>
    </xf>
    <xf numFmtId="0" fontId="10" fillId="5" borderId="1" xfId="2" applyFont="1" applyFill="1" applyBorder="1" applyAlignment="1">
      <alignment horizontal="left" wrapText="1"/>
    </xf>
    <xf numFmtId="0" fontId="13" fillId="5" borderId="1" xfId="2" applyFont="1" applyFill="1" applyBorder="1" applyAlignment="1">
      <alignment horizontal="left" wrapText="1"/>
    </xf>
    <xf numFmtId="0" fontId="10" fillId="6" borderId="1" xfId="0" applyFont="1" applyFill="1" applyBorder="1" applyAlignment="1">
      <alignment horizontal="left" wrapText="1"/>
    </xf>
    <xf numFmtId="0" fontId="6" fillId="0" borderId="1" xfId="0" applyFont="1" applyBorder="1" applyAlignment="1">
      <alignment horizontal="center" wrapText="1"/>
    </xf>
    <xf numFmtId="0" fontId="10" fillId="0" borderId="1" xfId="0" applyFont="1" applyBorder="1" applyAlignment="1">
      <alignment horizontal="center"/>
    </xf>
    <xf numFmtId="0" fontId="6" fillId="0" borderId="1" xfId="0" applyFont="1" applyFill="1" applyBorder="1" applyAlignment="1">
      <alignment horizontal="center" wrapText="1"/>
    </xf>
    <xf numFmtId="0" fontId="15" fillId="5" borderId="1" xfId="0" applyFont="1" applyFill="1" applyBorder="1" applyAlignment="1">
      <alignment horizontal="left" wrapText="1"/>
    </xf>
    <xf numFmtId="0" fontId="10" fillId="5" borderId="1" xfId="0" applyFont="1" applyFill="1" applyBorder="1" applyAlignment="1">
      <alignment horizontal="left" vertical="center" wrapText="1"/>
    </xf>
    <xf numFmtId="0" fontId="8" fillId="0" borderId="1" xfId="0" applyFont="1" applyBorder="1" applyAlignment="1">
      <alignment horizontal="center" wrapText="1"/>
    </xf>
    <xf numFmtId="0" fontId="13" fillId="5" borderId="1" xfId="0" applyFont="1" applyFill="1" applyBorder="1" applyAlignment="1">
      <alignment horizontal="left" wrapText="1"/>
    </xf>
    <xf numFmtId="0" fontId="10" fillId="0" borderId="1" xfId="0" applyFont="1" applyBorder="1" applyAlignment="1">
      <alignment horizontal="center" wrapText="1"/>
    </xf>
  </cellXfs>
  <cellStyles count="3">
    <cellStyle name="Dobry" xfId="2" builtinId="26"/>
    <cellStyle name="Normalny" xfId="0" builtinId="0"/>
    <cellStyle name="Walutowy" xfId="1" builtin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color rgb="FF087DB8"/>
      <color rgb="FF0E6AF2"/>
      <color rgb="FFD6FA9C"/>
      <color rgb="FFC8F87A"/>
      <color rgb="FFB5F6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3"/>
  <sheetViews>
    <sheetView workbookViewId="0">
      <selection activeCell="K23" sqref="K23"/>
    </sheetView>
  </sheetViews>
  <sheetFormatPr defaultRowHeight="12.75"/>
  <cols>
    <col min="1" max="1" width="9" style="94"/>
    <col min="2" max="2" width="9.875" style="94" customWidth="1"/>
    <col min="3" max="3" width="12.125" style="94" customWidth="1"/>
    <col min="4" max="16384" width="9" style="94"/>
  </cols>
  <sheetData>
    <row r="1" spans="1:3">
      <c r="B1" s="94" t="s">
        <v>230</v>
      </c>
      <c r="C1" s="94" t="s">
        <v>231</v>
      </c>
    </row>
    <row r="2" spans="1:3">
      <c r="A2" s="94" t="s">
        <v>209</v>
      </c>
      <c r="B2" s="95">
        <f>zał.1!G6</f>
        <v>0</v>
      </c>
      <c r="C2" s="95">
        <f>zał.1!I6</f>
        <v>0</v>
      </c>
    </row>
    <row r="3" spans="1:3">
      <c r="A3" s="94" t="s">
        <v>210</v>
      </c>
      <c r="B3" s="95">
        <f>zał.1!G31</f>
        <v>0</v>
      </c>
      <c r="C3" s="95">
        <f>zał.1!I31</f>
        <v>0</v>
      </c>
    </row>
    <row r="4" spans="1:3">
      <c r="A4" s="94" t="s">
        <v>211</v>
      </c>
      <c r="B4" s="95">
        <f>zał.1!G38</f>
        <v>0</v>
      </c>
      <c r="C4" s="95">
        <f>zał.1!I38</f>
        <v>0</v>
      </c>
    </row>
    <row r="5" spans="1:3">
      <c r="A5" s="94" t="s">
        <v>212</v>
      </c>
      <c r="B5" s="95">
        <f>zał.1!G40</f>
        <v>0</v>
      </c>
      <c r="C5" s="95">
        <f>zał.1!I40</f>
        <v>0</v>
      </c>
    </row>
    <row r="6" spans="1:3">
      <c r="A6" s="94" t="s">
        <v>213</v>
      </c>
      <c r="B6" s="95">
        <f>zał.1!G49</f>
        <v>0</v>
      </c>
      <c r="C6" s="95">
        <f>zał.1!I49</f>
        <v>0</v>
      </c>
    </row>
    <row r="7" spans="1:3">
      <c r="A7" s="94" t="s">
        <v>214</v>
      </c>
      <c r="B7" s="95">
        <f>zał.1!G51</f>
        <v>0</v>
      </c>
      <c r="C7" s="95">
        <f>zał.1!I51</f>
        <v>0</v>
      </c>
    </row>
    <row r="8" spans="1:3">
      <c r="A8" s="94" t="s">
        <v>215</v>
      </c>
      <c r="B8" s="95">
        <f>zał.1!G53</f>
        <v>0</v>
      </c>
      <c r="C8" s="95">
        <f>zał.1!I53</f>
        <v>0</v>
      </c>
    </row>
    <row r="9" spans="1:3">
      <c r="A9" s="94" t="s">
        <v>216</v>
      </c>
      <c r="B9" s="95">
        <f>zał.1!G59</f>
        <v>0</v>
      </c>
      <c r="C9" s="95">
        <f>zał.1!I59</f>
        <v>0</v>
      </c>
    </row>
    <row r="10" spans="1:3">
      <c r="A10" s="94" t="s">
        <v>217</v>
      </c>
      <c r="B10" s="95">
        <f>zał.1!G64</f>
        <v>0</v>
      </c>
      <c r="C10" s="95">
        <f>zał.1!I64</f>
        <v>0</v>
      </c>
    </row>
    <row r="11" spans="1:3">
      <c r="A11" s="94" t="s">
        <v>218</v>
      </c>
      <c r="B11" s="95">
        <f>zał.1!G73</f>
        <v>0</v>
      </c>
      <c r="C11" s="95">
        <f>zał.1!I73</f>
        <v>0</v>
      </c>
    </row>
    <row r="12" spans="1:3">
      <c r="A12" s="94" t="s">
        <v>219</v>
      </c>
      <c r="B12" s="95">
        <f>zał.1!G75</f>
        <v>0</v>
      </c>
      <c r="C12" s="95">
        <f>zał.1!I75</f>
        <v>0</v>
      </c>
    </row>
    <row r="13" spans="1:3">
      <c r="A13" s="94" t="s">
        <v>220</v>
      </c>
      <c r="B13" s="95">
        <f>zał.1!G77</f>
        <v>0</v>
      </c>
      <c r="C13" s="95">
        <f>zał.1!I77</f>
        <v>0</v>
      </c>
    </row>
    <row r="14" spans="1:3">
      <c r="A14" s="94" t="s">
        <v>221</v>
      </c>
      <c r="B14" s="95">
        <f>zał.1!G111</f>
        <v>0</v>
      </c>
      <c r="C14" s="95">
        <f>zał.1!I111</f>
        <v>0</v>
      </c>
    </row>
    <row r="15" spans="1:3">
      <c r="A15" s="94" t="s">
        <v>222</v>
      </c>
      <c r="B15" s="95">
        <f>zał.1!G113</f>
        <v>0</v>
      </c>
      <c r="C15" s="95">
        <f>zał.1!I113</f>
        <v>0</v>
      </c>
    </row>
    <row r="16" spans="1:3">
      <c r="A16" s="94" t="s">
        <v>223</v>
      </c>
      <c r="B16" s="95">
        <f>zał.1!G162</f>
        <v>0</v>
      </c>
      <c r="C16" s="95">
        <f>zał.1!I162</f>
        <v>0</v>
      </c>
    </row>
    <row r="17" spans="1:3">
      <c r="A17" s="94" t="s">
        <v>224</v>
      </c>
      <c r="B17" s="95">
        <f>zał.1!G173</f>
        <v>0</v>
      </c>
      <c r="C17" s="95">
        <f>zał.1!I173</f>
        <v>0</v>
      </c>
    </row>
    <row r="18" spans="1:3">
      <c r="A18" s="94" t="s">
        <v>225</v>
      </c>
      <c r="B18" s="95">
        <f>zał.1!G190</f>
        <v>0</v>
      </c>
      <c r="C18" s="95">
        <f>zał.1!I190</f>
        <v>0</v>
      </c>
    </row>
    <row r="19" spans="1:3">
      <c r="A19" s="94" t="s">
        <v>226</v>
      </c>
      <c r="B19" s="95">
        <f>zał.1!G194</f>
        <v>0</v>
      </c>
      <c r="C19" s="95">
        <f>zał.1!I194</f>
        <v>0</v>
      </c>
    </row>
    <row r="20" spans="1:3">
      <c r="A20" s="94" t="s">
        <v>227</v>
      </c>
      <c r="B20" s="95">
        <f>zał.1!G196</f>
        <v>0</v>
      </c>
      <c r="C20" s="95">
        <f>zał.1!I196</f>
        <v>0</v>
      </c>
    </row>
    <row r="21" spans="1:3">
      <c r="A21" s="94" t="s">
        <v>228</v>
      </c>
      <c r="B21" s="95">
        <f>zał.1!G198</f>
        <v>0</v>
      </c>
      <c r="C21" s="95">
        <f>zał.1!I198</f>
        <v>0</v>
      </c>
    </row>
    <row r="22" spans="1:3">
      <c r="A22" s="94" t="s">
        <v>229</v>
      </c>
      <c r="B22" s="95">
        <f>zał.1!G200</f>
        <v>0</v>
      </c>
      <c r="C22" s="95">
        <f>zał.1!I200</f>
        <v>0</v>
      </c>
    </row>
    <row r="23" spans="1:3">
      <c r="B23" s="95">
        <f>SUM(B2:B22)</f>
        <v>0</v>
      </c>
      <c r="C23" s="95">
        <f>SUM(C2:C22)</f>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00"/>
  <sheetViews>
    <sheetView tabSelected="1" topLeftCell="A67" workbookViewId="0">
      <selection activeCell="A194" sqref="A194:F194"/>
    </sheetView>
  </sheetViews>
  <sheetFormatPr defaultRowHeight="11.25"/>
  <cols>
    <col min="1" max="1" width="4.5" style="7" customWidth="1"/>
    <col min="2" max="2" width="30.25" style="15" customWidth="1"/>
    <col min="3" max="3" width="8.125" style="7" customWidth="1"/>
    <col min="4" max="4" width="10.75" style="7" customWidth="1"/>
    <col min="5" max="5" width="8.875" style="88" customWidth="1"/>
    <col min="6" max="6" width="7.875" style="13" customWidth="1"/>
    <col min="7" max="7" width="10.125" style="7" customWidth="1"/>
    <col min="8" max="8" width="5.625" style="13" customWidth="1"/>
    <col min="9" max="9" width="10.5" style="11" customWidth="1"/>
    <col min="10" max="10" width="15.25" style="11" customWidth="1"/>
    <col min="11" max="11" width="8.125" style="11" customWidth="1"/>
    <col min="12" max="12" width="8.625" style="84" customWidth="1"/>
    <col min="13" max="16384" width="9" style="11"/>
  </cols>
  <sheetData>
    <row r="1" spans="1:12" ht="29.25" customHeight="1">
      <c r="A1" s="123" t="s">
        <v>241</v>
      </c>
      <c r="B1" s="123"/>
      <c r="C1" s="123"/>
      <c r="D1" s="123"/>
      <c r="E1" s="123"/>
      <c r="F1" s="123"/>
      <c r="G1" s="123"/>
      <c r="H1" s="123"/>
      <c r="I1" s="123"/>
      <c r="J1" s="123"/>
      <c r="K1" s="123"/>
      <c r="L1" s="102"/>
    </row>
    <row r="2" spans="1:12" s="86" customFormat="1" ht="30" customHeight="1">
      <c r="A2" s="82" t="s">
        <v>2</v>
      </c>
      <c r="B2" s="82" t="s">
        <v>58</v>
      </c>
      <c r="C2" s="82" t="s">
        <v>1</v>
      </c>
      <c r="D2" s="82" t="s">
        <v>202</v>
      </c>
      <c r="E2" s="89" t="s">
        <v>201</v>
      </c>
      <c r="F2" s="83" t="s">
        <v>203</v>
      </c>
      <c r="G2" s="83" t="s">
        <v>204</v>
      </c>
      <c r="H2" s="83" t="s">
        <v>206</v>
      </c>
      <c r="I2" s="83" t="s">
        <v>205</v>
      </c>
      <c r="J2" s="85" t="s">
        <v>208</v>
      </c>
      <c r="K2" s="85" t="s">
        <v>207</v>
      </c>
      <c r="L2" s="103"/>
    </row>
    <row r="3" spans="1:12" s="36" customFormat="1" ht="21.75" customHeight="1">
      <c r="A3" s="113" t="s">
        <v>173</v>
      </c>
      <c r="B3" s="124"/>
      <c r="C3" s="124"/>
      <c r="D3" s="124"/>
      <c r="E3" s="124"/>
      <c r="F3" s="124"/>
      <c r="G3" s="124"/>
      <c r="H3" s="124"/>
      <c r="I3" s="124"/>
      <c r="J3" s="124"/>
      <c r="K3" s="108"/>
      <c r="L3" s="102"/>
    </row>
    <row r="4" spans="1:12" ht="26.25" customHeight="1">
      <c r="A4" s="44">
        <v>1</v>
      </c>
      <c r="B4" s="45" t="s">
        <v>67</v>
      </c>
      <c r="C4" s="46" t="s">
        <v>56</v>
      </c>
      <c r="D4" s="46" t="s">
        <v>234</v>
      </c>
      <c r="E4" s="87">
        <v>2</v>
      </c>
      <c r="F4" s="47"/>
      <c r="G4" s="48">
        <f>E4*F4</f>
        <v>0</v>
      </c>
      <c r="H4" s="3"/>
      <c r="I4" s="49">
        <f>ROUND(G4+(G4*H4/100),2)</f>
        <v>0</v>
      </c>
      <c r="J4" s="50"/>
      <c r="K4" s="50"/>
      <c r="L4" s="102"/>
    </row>
    <row r="5" spans="1:12" ht="21.75" customHeight="1">
      <c r="A5" s="44">
        <v>2</v>
      </c>
      <c r="B5" s="45" t="s">
        <v>66</v>
      </c>
      <c r="C5" s="46" t="s">
        <v>56</v>
      </c>
      <c r="D5" s="46" t="s">
        <v>234</v>
      </c>
      <c r="E5" s="87">
        <v>2</v>
      </c>
      <c r="F5" s="47"/>
      <c r="G5" s="48">
        <f>E5*F5</f>
        <v>0</v>
      </c>
      <c r="H5" s="3"/>
      <c r="I5" s="49">
        <f>ROUND(G5+(G5*H5/100),2)</f>
        <v>0</v>
      </c>
      <c r="J5" s="50"/>
      <c r="K5" s="50"/>
      <c r="L5" s="102"/>
    </row>
    <row r="6" spans="1:12" ht="18.75" customHeight="1">
      <c r="A6" s="125" t="s">
        <v>184</v>
      </c>
      <c r="B6" s="125"/>
      <c r="C6" s="125"/>
      <c r="D6" s="125"/>
      <c r="E6" s="125"/>
      <c r="F6" s="125"/>
      <c r="G6" s="51">
        <f>SUM(G4:G5)</f>
        <v>0</v>
      </c>
      <c r="H6" s="3"/>
      <c r="I6" s="52">
        <f>SUM(I4:I5)</f>
        <v>0</v>
      </c>
      <c r="J6" s="50"/>
      <c r="K6" s="50"/>
      <c r="L6" s="102"/>
    </row>
    <row r="7" spans="1:12" s="37" customFormat="1" ht="88.5" customHeight="1">
      <c r="A7" s="113" t="s">
        <v>249</v>
      </c>
      <c r="B7" s="113"/>
      <c r="C7" s="113"/>
      <c r="D7" s="113"/>
      <c r="E7" s="113"/>
      <c r="F7" s="113"/>
      <c r="G7" s="113"/>
      <c r="H7" s="113"/>
      <c r="I7" s="113"/>
      <c r="J7" s="113"/>
      <c r="K7" s="113"/>
      <c r="L7" s="102"/>
    </row>
    <row r="8" spans="1:12" ht="17.25" customHeight="1">
      <c r="A8" s="53">
        <v>1</v>
      </c>
      <c r="B8" s="54" t="s">
        <v>32</v>
      </c>
      <c r="C8" s="55" t="s">
        <v>56</v>
      </c>
      <c r="D8" s="55" t="s">
        <v>129</v>
      </c>
      <c r="E8" s="87">
        <v>750</v>
      </c>
      <c r="F8" s="47"/>
      <c r="G8" s="56">
        <f t="shared" ref="G8:G30" si="0">E8*F8</f>
        <v>0</v>
      </c>
      <c r="H8" s="1"/>
      <c r="I8" s="49">
        <f>ROUND(G8+(G8*H8/100),2)</f>
        <v>0</v>
      </c>
      <c r="J8" s="50"/>
      <c r="K8" s="50"/>
      <c r="L8" s="102"/>
    </row>
    <row r="9" spans="1:12" ht="33.75">
      <c r="A9" s="53">
        <v>2</v>
      </c>
      <c r="B9" s="54" t="s">
        <v>116</v>
      </c>
      <c r="C9" s="55" t="s">
        <v>56</v>
      </c>
      <c r="D9" s="55" t="s">
        <v>129</v>
      </c>
      <c r="E9" s="87">
        <v>18</v>
      </c>
      <c r="F9" s="47"/>
      <c r="G9" s="56">
        <f t="shared" si="0"/>
        <v>0</v>
      </c>
      <c r="H9" s="1"/>
      <c r="I9" s="49">
        <f t="shared" ref="I9:I30" si="1">ROUND(G9+(G9*H9/100),2)</f>
        <v>0</v>
      </c>
      <c r="J9" s="50"/>
      <c r="K9" s="50"/>
      <c r="L9" s="102"/>
    </row>
    <row r="10" spans="1:12">
      <c r="A10" s="53">
        <v>3</v>
      </c>
      <c r="B10" s="54" t="s">
        <v>33</v>
      </c>
      <c r="C10" s="55" t="s">
        <v>56</v>
      </c>
      <c r="D10" s="55" t="s">
        <v>129</v>
      </c>
      <c r="E10" s="87">
        <v>28</v>
      </c>
      <c r="F10" s="47"/>
      <c r="G10" s="56">
        <f t="shared" si="0"/>
        <v>0</v>
      </c>
      <c r="H10" s="1"/>
      <c r="I10" s="49">
        <f t="shared" si="1"/>
        <v>0</v>
      </c>
      <c r="J10" s="50"/>
      <c r="K10" s="50"/>
      <c r="L10" s="102"/>
    </row>
    <row r="11" spans="1:12">
      <c r="A11" s="53">
        <v>4</v>
      </c>
      <c r="B11" s="54" t="s">
        <v>34</v>
      </c>
      <c r="C11" s="55" t="s">
        <v>56</v>
      </c>
      <c r="D11" s="55" t="s">
        <v>129</v>
      </c>
      <c r="E11" s="87">
        <v>33</v>
      </c>
      <c r="F11" s="47"/>
      <c r="G11" s="56">
        <f t="shared" si="0"/>
        <v>0</v>
      </c>
      <c r="H11" s="1"/>
      <c r="I11" s="49">
        <f t="shared" si="1"/>
        <v>0</v>
      </c>
      <c r="J11" s="50"/>
      <c r="K11" s="50"/>
      <c r="L11" s="102"/>
    </row>
    <row r="12" spans="1:12">
      <c r="A12" s="53">
        <v>5</v>
      </c>
      <c r="B12" s="54" t="s">
        <v>35</v>
      </c>
      <c r="C12" s="55" t="s">
        <v>56</v>
      </c>
      <c r="D12" s="55" t="s">
        <v>129</v>
      </c>
      <c r="E12" s="87">
        <v>43</v>
      </c>
      <c r="F12" s="47"/>
      <c r="G12" s="56">
        <f t="shared" si="0"/>
        <v>0</v>
      </c>
      <c r="H12" s="1"/>
      <c r="I12" s="49">
        <f t="shared" si="1"/>
        <v>0</v>
      </c>
      <c r="J12" s="50"/>
      <c r="K12" s="50"/>
      <c r="L12" s="102"/>
    </row>
    <row r="13" spans="1:12">
      <c r="A13" s="53">
        <v>6</v>
      </c>
      <c r="B13" s="54" t="s">
        <v>40</v>
      </c>
      <c r="C13" s="55" t="s">
        <v>56</v>
      </c>
      <c r="D13" s="55" t="s">
        <v>129</v>
      </c>
      <c r="E13" s="87">
        <v>30</v>
      </c>
      <c r="F13" s="47"/>
      <c r="G13" s="56">
        <f t="shared" si="0"/>
        <v>0</v>
      </c>
      <c r="H13" s="1"/>
      <c r="I13" s="49">
        <f t="shared" si="1"/>
        <v>0</v>
      </c>
      <c r="J13" s="50"/>
      <c r="K13" s="50"/>
      <c r="L13" s="102"/>
    </row>
    <row r="14" spans="1:12">
      <c r="A14" s="53">
        <v>7</v>
      </c>
      <c r="B14" s="54" t="s">
        <v>36</v>
      </c>
      <c r="C14" s="55" t="s">
        <v>56</v>
      </c>
      <c r="D14" s="55" t="s">
        <v>129</v>
      </c>
      <c r="E14" s="87">
        <v>36</v>
      </c>
      <c r="F14" s="47"/>
      <c r="G14" s="56">
        <f t="shared" si="0"/>
        <v>0</v>
      </c>
      <c r="H14" s="1"/>
      <c r="I14" s="49">
        <f t="shared" si="1"/>
        <v>0</v>
      </c>
      <c r="J14" s="50"/>
      <c r="K14" s="50"/>
      <c r="L14" s="102"/>
    </row>
    <row r="15" spans="1:12">
      <c r="A15" s="53">
        <v>8</v>
      </c>
      <c r="B15" s="54" t="s">
        <v>41</v>
      </c>
      <c r="C15" s="55" t="s">
        <v>56</v>
      </c>
      <c r="D15" s="55" t="s">
        <v>129</v>
      </c>
      <c r="E15" s="87">
        <v>52</v>
      </c>
      <c r="F15" s="47"/>
      <c r="G15" s="56">
        <f t="shared" si="0"/>
        <v>0</v>
      </c>
      <c r="H15" s="1"/>
      <c r="I15" s="49">
        <f t="shared" si="1"/>
        <v>0</v>
      </c>
      <c r="J15" s="50"/>
      <c r="K15" s="50"/>
      <c r="L15" s="102"/>
    </row>
    <row r="16" spans="1:12" ht="67.5">
      <c r="A16" s="53">
        <v>9</v>
      </c>
      <c r="B16" s="57" t="s">
        <v>247</v>
      </c>
      <c r="C16" s="55" t="s">
        <v>56</v>
      </c>
      <c r="D16" s="55" t="s">
        <v>129</v>
      </c>
      <c r="E16" s="87">
        <v>26</v>
      </c>
      <c r="F16" s="47"/>
      <c r="G16" s="56">
        <f t="shared" si="0"/>
        <v>0</v>
      </c>
      <c r="H16" s="1"/>
      <c r="I16" s="49">
        <f t="shared" si="1"/>
        <v>0</v>
      </c>
      <c r="J16" s="50"/>
      <c r="K16" s="50"/>
      <c r="L16" s="102"/>
    </row>
    <row r="17" spans="1:12" ht="45" customHeight="1">
      <c r="A17" s="53">
        <v>10</v>
      </c>
      <c r="B17" s="57" t="s">
        <v>199</v>
      </c>
      <c r="C17" s="55" t="s">
        <v>56</v>
      </c>
      <c r="D17" s="55" t="s">
        <v>129</v>
      </c>
      <c r="E17" s="87">
        <v>30</v>
      </c>
      <c r="F17" s="47"/>
      <c r="G17" s="56">
        <f t="shared" si="0"/>
        <v>0</v>
      </c>
      <c r="H17" s="1"/>
      <c r="I17" s="49">
        <f t="shared" si="1"/>
        <v>0</v>
      </c>
      <c r="J17" s="50"/>
      <c r="K17" s="50"/>
      <c r="L17" s="102"/>
    </row>
    <row r="18" spans="1:12">
      <c r="A18" s="53">
        <v>11</v>
      </c>
      <c r="B18" s="57" t="s">
        <v>114</v>
      </c>
      <c r="C18" s="55" t="s">
        <v>56</v>
      </c>
      <c r="D18" s="55" t="s">
        <v>129</v>
      </c>
      <c r="E18" s="87">
        <v>10</v>
      </c>
      <c r="F18" s="47"/>
      <c r="G18" s="56">
        <f t="shared" si="0"/>
        <v>0</v>
      </c>
      <c r="H18" s="1"/>
      <c r="I18" s="49">
        <f t="shared" si="1"/>
        <v>0</v>
      </c>
      <c r="J18" s="50"/>
      <c r="K18" s="50"/>
      <c r="L18" s="102"/>
    </row>
    <row r="19" spans="1:12" ht="36.75" customHeight="1">
      <c r="A19" s="53">
        <v>12</v>
      </c>
      <c r="B19" s="57" t="s">
        <v>158</v>
      </c>
      <c r="C19" s="55" t="s">
        <v>56</v>
      </c>
      <c r="D19" s="55" t="s">
        <v>129</v>
      </c>
      <c r="E19" s="87">
        <v>50</v>
      </c>
      <c r="F19" s="47"/>
      <c r="G19" s="56">
        <f t="shared" si="0"/>
        <v>0</v>
      </c>
      <c r="H19" s="1"/>
      <c r="I19" s="49">
        <f t="shared" si="1"/>
        <v>0</v>
      </c>
      <c r="J19" s="50"/>
      <c r="K19" s="50"/>
      <c r="L19" s="102"/>
    </row>
    <row r="20" spans="1:12" ht="33.75">
      <c r="A20" s="53">
        <v>13</v>
      </c>
      <c r="B20" s="57" t="s">
        <v>68</v>
      </c>
      <c r="C20" s="55" t="s">
        <v>56</v>
      </c>
      <c r="D20" s="55" t="s">
        <v>129</v>
      </c>
      <c r="E20" s="87">
        <v>85</v>
      </c>
      <c r="F20" s="47"/>
      <c r="G20" s="56">
        <f t="shared" si="0"/>
        <v>0</v>
      </c>
      <c r="H20" s="1"/>
      <c r="I20" s="49">
        <f t="shared" si="1"/>
        <v>0</v>
      </c>
      <c r="J20" s="50"/>
      <c r="K20" s="50"/>
      <c r="L20" s="102"/>
    </row>
    <row r="21" spans="1:12" ht="22.5">
      <c r="A21" s="53">
        <v>14</v>
      </c>
      <c r="B21" s="57" t="s">
        <v>104</v>
      </c>
      <c r="C21" s="55" t="s">
        <v>56</v>
      </c>
      <c r="D21" s="55" t="s">
        <v>129</v>
      </c>
      <c r="E21" s="87">
        <v>35</v>
      </c>
      <c r="F21" s="47"/>
      <c r="G21" s="56">
        <f t="shared" si="0"/>
        <v>0</v>
      </c>
      <c r="H21" s="1"/>
      <c r="I21" s="49">
        <f t="shared" si="1"/>
        <v>0</v>
      </c>
      <c r="J21" s="50"/>
      <c r="K21" s="50"/>
      <c r="L21" s="102"/>
    </row>
    <row r="22" spans="1:12" ht="22.5">
      <c r="A22" s="53">
        <v>15</v>
      </c>
      <c r="B22" s="57" t="s">
        <v>69</v>
      </c>
      <c r="C22" s="55" t="s">
        <v>56</v>
      </c>
      <c r="D22" s="55" t="s">
        <v>129</v>
      </c>
      <c r="E22" s="87">
        <v>48</v>
      </c>
      <c r="F22" s="47"/>
      <c r="G22" s="56">
        <f t="shared" si="0"/>
        <v>0</v>
      </c>
      <c r="H22" s="1"/>
      <c r="I22" s="49">
        <f t="shared" si="1"/>
        <v>0</v>
      </c>
      <c r="J22" s="50"/>
      <c r="K22" s="50"/>
      <c r="L22" s="102"/>
    </row>
    <row r="23" spans="1:12" ht="26.25" customHeight="1">
      <c r="A23" s="53">
        <v>16</v>
      </c>
      <c r="B23" s="57" t="s">
        <v>132</v>
      </c>
      <c r="C23" s="55" t="s">
        <v>56</v>
      </c>
      <c r="D23" s="55" t="s">
        <v>129</v>
      </c>
      <c r="E23" s="87">
        <v>22</v>
      </c>
      <c r="F23" s="47"/>
      <c r="G23" s="56">
        <f t="shared" si="0"/>
        <v>0</v>
      </c>
      <c r="H23" s="1"/>
      <c r="I23" s="49">
        <f t="shared" si="1"/>
        <v>0</v>
      </c>
      <c r="J23" s="50"/>
      <c r="K23" s="50"/>
      <c r="L23" s="102"/>
    </row>
    <row r="24" spans="1:12" ht="15" customHeight="1">
      <c r="A24" s="53">
        <v>17</v>
      </c>
      <c r="B24" s="57" t="s">
        <v>70</v>
      </c>
      <c r="C24" s="55" t="s">
        <v>56</v>
      </c>
      <c r="D24" s="55" t="s">
        <v>129</v>
      </c>
      <c r="E24" s="87">
        <v>24</v>
      </c>
      <c r="F24" s="47"/>
      <c r="G24" s="56">
        <f t="shared" si="0"/>
        <v>0</v>
      </c>
      <c r="H24" s="1"/>
      <c r="I24" s="49">
        <f t="shared" si="1"/>
        <v>0</v>
      </c>
      <c r="J24" s="50"/>
      <c r="K24" s="50"/>
      <c r="L24" s="102"/>
    </row>
    <row r="25" spans="1:12" ht="45">
      <c r="A25" s="53">
        <v>18</v>
      </c>
      <c r="B25" s="57" t="s">
        <v>71</v>
      </c>
      <c r="C25" s="55" t="s">
        <v>56</v>
      </c>
      <c r="D25" s="55" t="s">
        <v>129</v>
      </c>
      <c r="E25" s="87">
        <v>26</v>
      </c>
      <c r="F25" s="47"/>
      <c r="G25" s="56">
        <f t="shared" si="0"/>
        <v>0</v>
      </c>
      <c r="H25" s="1"/>
      <c r="I25" s="49">
        <f t="shared" si="1"/>
        <v>0</v>
      </c>
      <c r="J25" s="50"/>
      <c r="K25" s="50"/>
      <c r="L25" s="102"/>
    </row>
    <row r="26" spans="1:12" ht="22.5">
      <c r="A26" s="53">
        <v>19</v>
      </c>
      <c r="B26" s="57" t="s">
        <v>72</v>
      </c>
      <c r="C26" s="55" t="s">
        <v>56</v>
      </c>
      <c r="D26" s="55" t="s">
        <v>129</v>
      </c>
      <c r="E26" s="87">
        <v>50</v>
      </c>
      <c r="F26" s="47"/>
      <c r="G26" s="56">
        <f t="shared" si="0"/>
        <v>0</v>
      </c>
      <c r="H26" s="1"/>
      <c r="I26" s="49">
        <f t="shared" si="1"/>
        <v>0</v>
      </c>
      <c r="J26" s="50"/>
      <c r="K26" s="50"/>
      <c r="L26" s="102"/>
    </row>
    <row r="27" spans="1:12" ht="22.5">
      <c r="A27" s="53">
        <v>21</v>
      </c>
      <c r="B27" s="57" t="s">
        <v>133</v>
      </c>
      <c r="C27" s="55" t="s">
        <v>56</v>
      </c>
      <c r="D27" s="55" t="s">
        <v>129</v>
      </c>
      <c r="E27" s="87">
        <v>21</v>
      </c>
      <c r="F27" s="47"/>
      <c r="G27" s="56">
        <f t="shared" si="0"/>
        <v>0</v>
      </c>
      <c r="H27" s="1"/>
      <c r="I27" s="49">
        <f t="shared" si="1"/>
        <v>0</v>
      </c>
      <c r="J27" s="50"/>
      <c r="K27" s="50"/>
      <c r="L27" s="102"/>
    </row>
    <row r="28" spans="1:12" ht="22.5">
      <c r="A28" s="53">
        <v>22</v>
      </c>
      <c r="B28" s="57" t="s">
        <v>156</v>
      </c>
      <c r="C28" s="55" t="s">
        <v>56</v>
      </c>
      <c r="D28" s="55" t="s">
        <v>129</v>
      </c>
      <c r="E28" s="87">
        <v>20</v>
      </c>
      <c r="F28" s="47"/>
      <c r="G28" s="56">
        <f t="shared" si="0"/>
        <v>0</v>
      </c>
      <c r="H28" s="1"/>
      <c r="I28" s="49">
        <f t="shared" si="1"/>
        <v>0</v>
      </c>
      <c r="J28" s="50"/>
      <c r="K28" s="50"/>
      <c r="L28" s="104"/>
    </row>
    <row r="29" spans="1:12" ht="22.5">
      <c r="A29" s="53">
        <v>23</v>
      </c>
      <c r="B29" s="57" t="s">
        <v>137</v>
      </c>
      <c r="C29" s="44" t="s">
        <v>56</v>
      </c>
      <c r="D29" s="44" t="s">
        <v>129</v>
      </c>
      <c r="E29" s="87">
        <v>18</v>
      </c>
      <c r="F29" s="47"/>
      <c r="G29" s="56">
        <f t="shared" si="0"/>
        <v>0</v>
      </c>
      <c r="H29" s="1"/>
      <c r="I29" s="49">
        <f t="shared" si="1"/>
        <v>0</v>
      </c>
      <c r="J29" s="50"/>
      <c r="K29" s="50"/>
      <c r="L29" s="102"/>
    </row>
    <row r="30" spans="1:12" ht="33.75">
      <c r="A30" s="53">
        <v>24</v>
      </c>
      <c r="B30" s="57" t="s">
        <v>157</v>
      </c>
      <c r="C30" s="55" t="s">
        <v>56</v>
      </c>
      <c r="D30" s="55" t="s">
        <v>129</v>
      </c>
      <c r="E30" s="87">
        <v>20</v>
      </c>
      <c r="F30" s="47"/>
      <c r="G30" s="56">
        <f t="shared" si="0"/>
        <v>0</v>
      </c>
      <c r="H30" s="1"/>
      <c r="I30" s="49">
        <f t="shared" si="1"/>
        <v>0</v>
      </c>
      <c r="J30" s="50"/>
      <c r="K30" s="50"/>
      <c r="L30" s="104"/>
    </row>
    <row r="31" spans="1:12" ht="17.25" customHeight="1">
      <c r="A31" s="114" t="s">
        <v>184</v>
      </c>
      <c r="B31" s="114"/>
      <c r="C31" s="114"/>
      <c r="D31" s="114"/>
      <c r="E31" s="114"/>
      <c r="F31" s="114"/>
      <c r="G31" s="58">
        <f>SUM(G8:G30)</f>
        <v>0</v>
      </c>
      <c r="H31" s="35"/>
      <c r="I31" s="59">
        <f>SUM(I8:I30)</f>
        <v>0</v>
      </c>
      <c r="J31" s="50"/>
      <c r="K31" s="50"/>
      <c r="L31" s="102"/>
    </row>
    <row r="32" spans="1:12" s="37" customFormat="1" ht="41.25" customHeight="1">
      <c r="A32" s="113" t="s">
        <v>245</v>
      </c>
      <c r="B32" s="113"/>
      <c r="C32" s="113"/>
      <c r="D32" s="113"/>
      <c r="E32" s="113"/>
      <c r="F32" s="113"/>
      <c r="G32" s="113"/>
      <c r="H32" s="113"/>
      <c r="I32" s="113"/>
      <c r="J32" s="113"/>
      <c r="K32" s="113"/>
      <c r="L32" s="102"/>
    </row>
    <row r="33" spans="1:12">
      <c r="A33" s="53">
        <v>1</v>
      </c>
      <c r="B33" s="57" t="s">
        <v>44</v>
      </c>
      <c r="C33" s="53" t="s">
        <v>135</v>
      </c>
      <c r="D33" s="53" t="s">
        <v>236</v>
      </c>
      <c r="E33" s="90">
        <v>2700</v>
      </c>
      <c r="F33" s="60"/>
      <c r="G33" s="60">
        <f>E33*F33</f>
        <v>0</v>
      </c>
      <c r="H33" s="35"/>
      <c r="I33" s="60">
        <f>ROUND(G33+(G33*H33/100),2)</f>
        <v>0</v>
      </c>
      <c r="J33" s="61"/>
      <c r="K33" s="61"/>
      <c r="L33" s="102"/>
    </row>
    <row r="34" spans="1:12">
      <c r="A34" s="53">
        <v>2</v>
      </c>
      <c r="B34" s="57" t="s">
        <v>194</v>
      </c>
      <c r="C34" s="53" t="s">
        <v>135</v>
      </c>
      <c r="D34" s="53" t="s">
        <v>236</v>
      </c>
      <c r="E34" s="90">
        <v>13200</v>
      </c>
      <c r="F34" s="60"/>
      <c r="G34" s="60">
        <f>E34*F34</f>
        <v>0</v>
      </c>
      <c r="H34" s="35"/>
      <c r="I34" s="60">
        <f t="shared" ref="I34:I37" si="2">ROUND(G34+(G34*H34/100),2)</f>
        <v>0</v>
      </c>
      <c r="J34" s="50"/>
      <c r="K34" s="50"/>
      <c r="L34" s="102"/>
    </row>
    <row r="35" spans="1:12" ht="13.5" customHeight="1">
      <c r="A35" s="53">
        <v>3</v>
      </c>
      <c r="B35" s="57" t="s">
        <v>73</v>
      </c>
      <c r="C35" s="53" t="s">
        <v>135</v>
      </c>
      <c r="D35" s="53" t="s">
        <v>236</v>
      </c>
      <c r="E35" s="90">
        <v>7000</v>
      </c>
      <c r="F35" s="60"/>
      <c r="G35" s="60">
        <f>E35*F35</f>
        <v>0</v>
      </c>
      <c r="H35" s="35"/>
      <c r="I35" s="60">
        <f t="shared" si="2"/>
        <v>0</v>
      </c>
      <c r="J35" s="50"/>
      <c r="K35" s="50"/>
      <c r="L35" s="102"/>
    </row>
    <row r="36" spans="1:12" ht="15.75" customHeight="1">
      <c r="A36" s="53">
        <v>4</v>
      </c>
      <c r="B36" s="57" t="s">
        <v>105</v>
      </c>
      <c r="C36" s="53" t="s">
        <v>135</v>
      </c>
      <c r="D36" s="53" t="s">
        <v>236</v>
      </c>
      <c r="E36" s="90">
        <v>10000</v>
      </c>
      <c r="F36" s="60"/>
      <c r="G36" s="60">
        <f>E36*F36</f>
        <v>0</v>
      </c>
      <c r="H36" s="35"/>
      <c r="I36" s="60">
        <f t="shared" si="2"/>
        <v>0</v>
      </c>
      <c r="J36" s="50"/>
      <c r="K36" s="50"/>
      <c r="L36" s="102"/>
    </row>
    <row r="37" spans="1:12" ht="22.5">
      <c r="A37" s="53">
        <v>5</v>
      </c>
      <c r="B37" s="57" t="s">
        <v>74</v>
      </c>
      <c r="C37" s="53" t="s">
        <v>135</v>
      </c>
      <c r="D37" s="53" t="s">
        <v>236</v>
      </c>
      <c r="E37" s="90">
        <v>900</v>
      </c>
      <c r="F37" s="60"/>
      <c r="G37" s="60">
        <f>E37*F37</f>
        <v>0</v>
      </c>
      <c r="H37" s="35"/>
      <c r="I37" s="60">
        <f t="shared" si="2"/>
        <v>0</v>
      </c>
      <c r="J37" s="50"/>
      <c r="K37" s="50"/>
      <c r="L37" s="102"/>
    </row>
    <row r="38" spans="1:12" ht="16.5" customHeight="1">
      <c r="A38" s="114" t="s">
        <v>184</v>
      </c>
      <c r="B38" s="114"/>
      <c r="C38" s="114"/>
      <c r="D38" s="114"/>
      <c r="E38" s="114"/>
      <c r="F38" s="114"/>
      <c r="G38" s="62">
        <f>SUM(G33:G37)</f>
        <v>0</v>
      </c>
      <c r="H38" s="35"/>
      <c r="I38" s="62">
        <f>SUM(I33:I37)</f>
        <v>0</v>
      </c>
      <c r="J38" s="50"/>
      <c r="K38" s="50"/>
      <c r="L38" s="102"/>
    </row>
    <row r="39" spans="1:12" s="37" customFormat="1" ht="18" customHeight="1">
      <c r="A39" s="113" t="s">
        <v>111</v>
      </c>
      <c r="B39" s="113"/>
      <c r="C39" s="113"/>
      <c r="D39" s="113"/>
      <c r="E39" s="113"/>
      <c r="F39" s="113"/>
      <c r="G39" s="113"/>
      <c r="H39" s="113"/>
      <c r="I39" s="113"/>
      <c r="J39" s="113"/>
      <c r="K39" s="113"/>
      <c r="L39" s="102"/>
    </row>
    <row r="40" spans="1:12" ht="16.5" customHeight="1">
      <c r="A40" s="53">
        <v>1</v>
      </c>
      <c r="B40" s="57" t="s">
        <v>45</v>
      </c>
      <c r="C40" s="44" t="s">
        <v>43</v>
      </c>
      <c r="D40" s="44" t="s">
        <v>117</v>
      </c>
      <c r="E40" s="87">
        <v>6</v>
      </c>
      <c r="F40" s="47"/>
      <c r="G40" s="48">
        <f>F40*E40</f>
        <v>0</v>
      </c>
      <c r="H40" s="34"/>
      <c r="I40" s="49">
        <f>ROUND(G40+(G40*H40/100),2)</f>
        <v>0</v>
      </c>
      <c r="J40" s="50"/>
      <c r="K40" s="50"/>
      <c r="L40" s="102"/>
    </row>
    <row r="41" spans="1:12" s="37" customFormat="1" ht="15.75" customHeight="1">
      <c r="A41" s="113" t="s">
        <v>152</v>
      </c>
      <c r="B41" s="113"/>
      <c r="C41" s="113"/>
      <c r="D41" s="113"/>
      <c r="E41" s="113"/>
      <c r="F41" s="113"/>
      <c r="G41" s="113"/>
      <c r="H41" s="113"/>
      <c r="I41" s="113"/>
      <c r="J41" s="113"/>
      <c r="K41" s="113"/>
      <c r="L41" s="102"/>
    </row>
    <row r="42" spans="1:12">
      <c r="A42" s="53">
        <v>1</v>
      </c>
      <c r="B42" s="54" t="s">
        <v>37</v>
      </c>
      <c r="C42" s="44" t="s">
        <v>56</v>
      </c>
      <c r="D42" s="44" t="s">
        <v>118</v>
      </c>
      <c r="E42" s="87">
        <v>3</v>
      </c>
      <c r="F42" s="47"/>
      <c r="G42" s="48">
        <f t="shared" ref="G42:G48" si="3">E42*F42</f>
        <v>0</v>
      </c>
      <c r="H42" s="1"/>
      <c r="I42" s="49">
        <f>ROUND(G42+(G42*H42/100),2)</f>
        <v>0</v>
      </c>
      <c r="J42" s="50"/>
      <c r="K42" s="50"/>
      <c r="L42" s="102"/>
    </row>
    <row r="43" spans="1:12">
      <c r="A43" s="53">
        <v>2</v>
      </c>
      <c r="B43" s="54" t="s">
        <v>38</v>
      </c>
      <c r="C43" s="44" t="s">
        <v>56</v>
      </c>
      <c r="D43" s="44" t="s">
        <v>118</v>
      </c>
      <c r="E43" s="87">
        <v>12</v>
      </c>
      <c r="F43" s="47"/>
      <c r="G43" s="48">
        <f t="shared" si="3"/>
        <v>0</v>
      </c>
      <c r="H43" s="1"/>
      <c r="I43" s="49">
        <f t="shared" ref="I43:I48" si="4">ROUND(G43+(G43*H43/100),2)</f>
        <v>0</v>
      </c>
      <c r="J43" s="50"/>
      <c r="K43" s="50"/>
      <c r="L43" s="102"/>
    </row>
    <row r="44" spans="1:12">
      <c r="A44" s="53">
        <v>3</v>
      </c>
      <c r="B44" s="54" t="s">
        <v>39</v>
      </c>
      <c r="C44" s="44" t="s">
        <v>56</v>
      </c>
      <c r="D44" s="44" t="s">
        <v>118</v>
      </c>
      <c r="E44" s="87">
        <v>5</v>
      </c>
      <c r="F44" s="47"/>
      <c r="G44" s="48">
        <f t="shared" si="3"/>
        <v>0</v>
      </c>
      <c r="H44" s="1"/>
      <c r="I44" s="49">
        <f t="shared" si="4"/>
        <v>0</v>
      </c>
      <c r="J44" s="50"/>
      <c r="K44" s="50"/>
      <c r="L44" s="102"/>
    </row>
    <row r="45" spans="1:12">
      <c r="A45" s="53">
        <v>4</v>
      </c>
      <c r="B45" s="54" t="s">
        <v>0</v>
      </c>
      <c r="C45" s="44" t="s">
        <v>56</v>
      </c>
      <c r="D45" s="44" t="s">
        <v>118</v>
      </c>
      <c r="E45" s="87">
        <v>16</v>
      </c>
      <c r="F45" s="47"/>
      <c r="G45" s="48">
        <f t="shared" si="3"/>
        <v>0</v>
      </c>
      <c r="H45" s="1"/>
      <c r="I45" s="49">
        <f t="shared" si="4"/>
        <v>0</v>
      </c>
      <c r="J45" s="50"/>
      <c r="K45" s="50"/>
      <c r="L45" s="102"/>
    </row>
    <row r="46" spans="1:12">
      <c r="A46" s="53">
        <v>5</v>
      </c>
      <c r="B46" s="54" t="s">
        <v>90</v>
      </c>
      <c r="C46" s="44" t="s">
        <v>56</v>
      </c>
      <c r="D46" s="44" t="s">
        <v>118</v>
      </c>
      <c r="E46" s="87">
        <v>1</v>
      </c>
      <c r="F46" s="47"/>
      <c r="G46" s="48">
        <f t="shared" si="3"/>
        <v>0</v>
      </c>
      <c r="H46" s="1"/>
      <c r="I46" s="49">
        <f t="shared" si="4"/>
        <v>0</v>
      </c>
      <c r="J46" s="50"/>
      <c r="K46" s="50"/>
      <c r="L46" s="102"/>
    </row>
    <row r="47" spans="1:12">
      <c r="A47" s="53">
        <v>6</v>
      </c>
      <c r="B47" s="54" t="s">
        <v>52</v>
      </c>
      <c r="C47" s="44" t="s">
        <v>56</v>
      </c>
      <c r="D47" s="44" t="s">
        <v>118</v>
      </c>
      <c r="E47" s="87">
        <v>4</v>
      </c>
      <c r="F47" s="47"/>
      <c r="G47" s="48">
        <f t="shared" si="3"/>
        <v>0</v>
      </c>
      <c r="H47" s="1"/>
      <c r="I47" s="49">
        <f t="shared" si="4"/>
        <v>0</v>
      </c>
      <c r="J47" s="50"/>
      <c r="K47" s="50"/>
      <c r="L47" s="102"/>
    </row>
    <row r="48" spans="1:12">
      <c r="A48" s="53">
        <v>7</v>
      </c>
      <c r="B48" s="54" t="s">
        <v>53</v>
      </c>
      <c r="C48" s="44" t="s">
        <v>56</v>
      </c>
      <c r="D48" s="44" t="s">
        <v>119</v>
      </c>
      <c r="E48" s="87">
        <v>1</v>
      </c>
      <c r="F48" s="47"/>
      <c r="G48" s="48">
        <f t="shared" si="3"/>
        <v>0</v>
      </c>
      <c r="H48" s="1"/>
      <c r="I48" s="49">
        <f t="shared" si="4"/>
        <v>0</v>
      </c>
      <c r="J48" s="50"/>
      <c r="K48" s="50"/>
      <c r="L48" s="102"/>
    </row>
    <row r="49" spans="1:12" ht="14.25" customHeight="1">
      <c r="A49" s="114" t="s">
        <v>184</v>
      </c>
      <c r="B49" s="114"/>
      <c r="C49" s="114"/>
      <c r="D49" s="114"/>
      <c r="E49" s="114"/>
      <c r="F49" s="114"/>
      <c r="G49" s="63">
        <f>SUM(G42:G48)</f>
        <v>0</v>
      </c>
      <c r="H49" s="5"/>
      <c r="I49" s="59">
        <f>SUM(I42:I48)</f>
        <v>0</v>
      </c>
      <c r="J49" s="50"/>
      <c r="K49" s="50"/>
      <c r="L49" s="102"/>
    </row>
    <row r="50" spans="1:12" s="37" customFormat="1" ht="19.5" customHeight="1">
      <c r="A50" s="113" t="s">
        <v>176</v>
      </c>
      <c r="B50" s="113"/>
      <c r="C50" s="113"/>
      <c r="D50" s="113"/>
      <c r="E50" s="113"/>
      <c r="F50" s="113"/>
      <c r="G50" s="113"/>
      <c r="H50" s="113"/>
      <c r="I50" s="113"/>
      <c r="J50" s="113"/>
      <c r="K50" s="113"/>
      <c r="L50" s="102"/>
    </row>
    <row r="51" spans="1:12" ht="123.75" customHeight="1">
      <c r="A51" s="53">
        <v>1</v>
      </c>
      <c r="B51" s="57" t="s">
        <v>115</v>
      </c>
      <c r="C51" s="53" t="s">
        <v>109</v>
      </c>
      <c r="D51" s="53" t="s">
        <v>136</v>
      </c>
      <c r="E51" s="90">
        <v>2</v>
      </c>
      <c r="F51" s="60"/>
      <c r="G51" s="60">
        <f>E51*F51</f>
        <v>0</v>
      </c>
      <c r="H51" s="35"/>
      <c r="I51" s="49">
        <f t="shared" ref="I51:I58" si="5">ROUND(G51+(G51*H51/100),2)</f>
        <v>0</v>
      </c>
      <c r="J51" s="50"/>
      <c r="K51" s="50"/>
      <c r="L51" s="102"/>
    </row>
    <row r="52" spans="1:12" s="37" customFormat="1" ht="16.5" customHeight="1">
      <c r="A52" s="113" t="s">
        <v>177</v>
      </c>
      <c r="B52" s="113"/>
      <c r="C52" s="113"/>
      <c r="D52" s="113"/>
      <c r="E52" s="113"/>
      <c r="F52" s="113"/>
      <c r="G52" s="113"/>
      <c r="H52" s="113"/>
      <c r="I52" s="113"/>
      <c r="J52" s="113"/>
      <c r="K52" s="113"/>
      <c r="L52" s="102"/>
    </row>
    <row r="53" spans="1:12" ht="71.25" customHeight="1">
      <c r="A53" s="64">
        <v>1</v>
      </c>
      <c r="B53" s="54" t="s">
        <v>185</v>
      </c>
      <c r="C53" s="44" t="s">
        <v>56</v>
      </c>
      <c r="D53" s="44" t="s">
        <v>250</v>
      </c>
      <c r="E53" s="87">
        <v>12</v>
      </c>
      <c r="F53" s="47"/>
      <c r="G53" s="65">
        <f>E53*F53</f>
        <v>0</v>
      </c>
      <c r="H53" s="8"/>
      <c r="I53" s="66">
        <f t="shared" si="5"/>
        <v>0</v>
      </c>
      <c r="J53" s="50"/>
      <c r="K53" s="50"/>
      <c r="L53" s="102"/>
    </row>
    <row r="54" spans="1:12" s="37" customFormat="1" ht="15.75" customHeight="1">
      <c r="A54" s="121" t="s">
        <v>182</v>
      </c>
      <c r="B54" s="121"/>
      <c r="C54" s="121"/>
      <c r="D54" s="121"/>
      <c r="E54" s="121"/>
      <c r="F54" s="121"/>
      <c r="G54" s="121"/>
      <c r="H54" s="121"/>
      <c r="I54" s="121"/>
      <c r="J54" s="121"/>
      <c r="K54" s="121"/>
      <c r="L54" s="102"/>
    </row>
    <row r="55" spans="1:12" s="12" customFormat="1" ht="45">
      <c r="A55" s="53">
        <v>1</v>
      </c>
      <c r="B55" s="67" t="s">
        <v>55</v>
      </c>
      <c r="C55" s="68" t="s">
        <v>56</v>
      </c>
      <c r="D55" s="68" t="s">
        <v>130</v>
      </c>
      <c r="E55" s="92">
        <v>60</v>
      </c>
      <c r="F55" s="69"/>
      <c r="G55" s="69">
        <f>E55*F55</f>
        <v>0</v>
      </c>
      <c r="H55" s="16"/>
      <c r="I55" s="70">
        <f t="shared" si="5"/>
        <v>0</v>
      </c>
      <c r="J55" s="71"/>
      <c r="K55" s="71"/>
      <c r="L55" s="102"/>
    </row>
    <row r="56" spans="1:12" s="12" customFormat="1" ht="33.75">
      <c r="A56" s="53">
        <v>2</v>
      </c>
      <c r="B56" s="67" t="s">
        <v>75</v>
      </c>
      <c r="C56" s="68" t="s">
        <v>56</v>
      </c>
      <c r="D56" s="68" t="s">
        <v>130</v>
      </c>
      <c r="E56" s="92">
        <v>7</v>
      </c>
      <c r="F56" s="69"/>
      <c r="G56" s="69">
        <f>E56*F56</f>
        <v>0</v>
      </c>
      <c r="H56" s="16"/>
      <c r="I56" s="70">
        <f t="shared" si="5"/>
        <v>0</v>
      </c>
      <c r="J56" s="71"/>
      <c r="K56" s="71"/>
      <c r="L56" s="102"/>
    </row>
    <row r="57" spans="1:12" s="12" customFormat="1" ht="33.75">
      <c r="A57" s="53">
        <v>3</v>
      </c>
      <c r="B57" s="67" t="s">
        <v>54</v>
      </c>
      <c r="C57" s="68" t="s">
        <v>56</v>
      </c>
      <c r="D57" s="68" t="s">
        <v>130</v>
      </c>
      <c r="E57" s="92">
        <v>36</v>
      </c>
      <c r="F57" s="69"/>
      <c r="G57" s="69">
        <f>E57*F57</f>
        <v>0</v>
      </c>
      <c r="H57" s="16"/>
      <c r="I57" s="70">
        <f t="shared" si="5"/>
        <v>0</v>
      </c>
      <c r="J57" s="71"/>
      <c r="K57" s="71"/>
      <c r="L57" s="102"/>
    </row>
    <row r="58" spans="1:12" s="12" customFormat="1" ht="22.5">
      <c r="A58" s="53">
        <v>4</v>
      </c>
      <c r="B58" s="57" t="s">
        <v>186</v>
      </c>
      <c r="C58" s="53" t="s">
        <v>56</v>
      </c>
      <c r="D58" s="53" t="s">
        <v>233</v>
      </c>
      <c r="E58" s="90">
        <v>1</v>
      </c>
      <c r="F58" s="60"/>
      <c r="G58" s="60">
        <f>E58*F58</f>
        <v>0</v>
      </c>
      <c r="H58" s="35"/>
      <c r="I58" s="70">
        <f t="shared" si="5"/>
        <v>0</v>
      </c>
      <c r="J58" s="71"/>
      <c r="K58" s="71"/>
      <c r="L58" s="104"/>
    </row>
    <row r="59" spans="1:12" ht="18.75" customHeight="1">
      <c r="A59" s="114" t="s">
        <v>184</v>
      </c>
      <c r="B59" s="114"/>
      <c r="C59" s="114"/>
      <c r="D59" s="114"/>
      <c r="E59" s="114"/>
      <c r="F59" s="114"/>
      <c r="G59" s="51">
        <f>SUM(G55:G58)</f>
        <v>0</v>
      </c>
      <c r="H59" s="5"/>
      <c r="I59" s="52">
        <f>SUM(I55:I58)</f>
        <v>0</v>
      </c>
      <c r="J59" s="50"/>
      <c r="K59" s="50"/>
      <c r="L59" s="102"/>
    </row>
    <row r="60" spans="1:12" s="37" customFormat="1" ht="26.25" customHeight="1">
      <c r="A60" s="121" t="s">
        <v>253</v>
      </c>
      <c r="B60" s="121"/>
      <c r="C60" s="121"/>
      <c r="D60" s="121"/>
      <c r="E60" s="121"/>
      <c r="F60" s="121"/>
      <c r="G60" s="121"/>
      <c r="H60" s="121"/>
      <c r="I60" s="121"/>
      <c r="J60" s="121"/>
      <c r="K60" s="121"/>
      <c r="L60" s="102"/>
    </row>
    <row r="61" spans="1:12" ht="82.5" customHeight="1">
      <c r="A61" s="53">
        <v>1</v>
      </c>
      <c r="B61" s="57" t="s">
        <v>251</v>
      </c>
      <c r="C61" s="53" t="s">
        <v>109</v>
      </c>
      <c r="D61" s="53" t="s">
        <v>153</v>
      </c>
      <c r="E61" s="90">
        <v>16</v>
      </c>
      <c r="F61" s="60"/>
      <c r="G61" s="60">
        <f>E61*F61</f>
        <v>0</v>
      </c>
      <c r="H61" s="6"/>
      <c r="I61" s="70">
        <f t="shared" ref="I61:I63" si="6">ROUND(G61+(G61*H61/100),2)</f>
        <v>0</v>
      </c>
      <c r="J61" s="50"/>
      <c r="K61" s="50"/>
      <c r="L61" s="102"/>
    </row>
    <row r="62" spans="1:12" ht="22.5">
      <c r="A62" s="53">
        <v>2</v>
      </c>
      <c r="B62" s="57" t="s">
        <v>113</v>
      </c>
      <c r="C62" s="53" t="s">
        <v>56</v>
      </c>
      <c r="D62" s="53" t="s">
        <v>120</v>
      </c>
      <c r="E62" s="90">
        <v>7</v>
      </c>
      <c r="F62" s="60"/>
      <c r="G62" s="60">
        <f>E62*F62</f>
        <v>0</v>
      </c>
      <c r="H62" s="6"/>
      <c r="I62" s="70">
        <f t="shared" si="6"/>
        <v>0</v>
      </c>
      <c r="J62" s="50"/>
      <c r="K62" s="50"/>
      <c r="L62" s="102"/>
    </row>
    <row r="63" spans="1:12" ht="22.5">
      <c r="A63" s="53">
        <v>3</v>
      </c>
      <c r="B63" s="72" t="s">
        <v>252</v>
      </c>
      <c r="C63" s="73" t="s">
        <v>56</v>
      </c>
      <c r="D63" s="53" t="s">
        <v>120</v>
      </c>
      <c r="E63" s="93">
        <v>7</v>
      </c>
      <c r="F63" s="74"/>
      <c r="G63" s="60">
        <f>E63*F63</f>
        <v>0</v>
      </c>
      <c r="H63" s="9"/>
      <c r="I63" s="70">
        <f t="shared" si="6"/>
        <v>0</v>
      </c>
      <c r="J63" s="50"/>
      <c r="K63" s="50"/>
      <c r="L63" s="102"/>
    </row>
    <row r="64" spans="1:12" ht="17.25" customHeight="1">
      <c r="A64" s="114" t="s">
        <v>184</v>
      </c>
      <c r="B64" s="114"/>
      <c r="C64" s="114"/>
      <c r="D64" s="114"/>
      <c r="E64" s="114"/>
      <c r="F64" s="114"/>
      <c r="G64" s="62">
        <f>SUM(G61:G63)</f>
        <v>0</v>
      </c>
      <c r="H64" s="9"/>
      <c r="I64" s="75">
        <f>SUM(I61:I63)</f>
        <v>0</v>
      </c>
      <c r="J64" s="50"/>
      <c r="K64" s="50"/>
      <c r="L64" s="102"/>
    </row>
    <row r="65" spans="1:13" s="37" customFormat="1" ht="44.25" customHeight="1">
      <c r="A65" s="122" t="s">
        <v>254</v>
      </c>
      <c r="B65" s="122"/>
      <c r="C65" s="122"/>
      <c r="D65" s="122"/>
      <c r="E65" s="122"/>
      <c r="F65" s="122"/>
      <c r="G65" s="122"/>
      <c r="H65" s="122"/>
      <c r="I65" s="122"/>
      <c r="J65" s="122"/>
      <c r="K65" s="122"/>
      <c r="L65" s="102"/>
    </row>
    <row r="66" spans="1:13" ht="45">
      <c r="A66" s="44">
        <v>1</v>
      </c>
      <c r="B66" s="54" t="s">
        <v>166</v>
      </c>
      <c r="C66" s="1" t="s">
        <v>56</v>
      </c>
      <c r="D66" s="44" t="s">
        <v>91</v>
      </c>
      <c r="E66" s="87">
        <v>10</v>
      </c>
      <c r="F66" s="47"/>
      <c r="G66" s="49">
        <f t="shared" ref="G66:G72" si="7">E66*F66</f>
        <v>0</v>
      </c>
      <c r="H66" s="1"/>
      <c r="I66" s="49">
        <f t="shared" ref="I66:I72" si="8">ROUND(G66+(G66*H66/100),2)</f>
        <v>0</v>
      </c>
      <c r="J66" s="50"/>
      <c r="K66" s="50"/>
      <c r="L66" s="102"/>
    </row>
    <row r="67" spans="1:13" ht="45">
      <c r="A67" s="44">
        <v>2</v>
      </c>
      <c r="B67" s="54" t="s">
        <v>167</v>
      </c>
      <c r="C67" s="1" t="s">
        <v>56</v>
      </c>
      <c r="D67" s="44" t="s">
        <v>91</v>
      </c>
      <c r="E67" s="87">
        <v>6</v>
      </c>
      <c r="F67" s="47"/>
      <c r="G67" s="49">
        <f t="shared" si="7"/>
        <v>0</v>
      </c>
      <c r="H67" s="1"/>
      <c r="I67" s="49">
        <f t="shared" si="8"/>
        <v>0</v>
      </c>
      <c r="J67" s="50"/>
      <c r="K67" s="50"/>
      <c r="L67" s="102"/>
    </row>
    <row r="68" spans="1:13" ht="45">
      <c r="A68" s="44">
        <v>3</v>
      </c>
      <c r="B68" s="54" t="s">
        <v>168</v>
      </c>
      <c r="C68" s="1" t="s">
        <v>56</v>
      </c>
      <c r="D68" s="44" t="s">
        <v>92</v>
      </c>
      <c r="E68" s="87">
        <v>26</v>
      </c>
      <c r="F68" s="47"/>
      <c r="G68" s="49">
        <f t="shared" si="7"/>
        <v>0</v>
      </c>
      <c r="H68" s="1"/>
      <c r="I68" s="49">
        <f t="shared" si="8"/>
        <v>0</v>
      </c>
      <c r="J68" s="50"/>
      <c r="K68" s="50"/>
      <c r="L68" s="102"/>
      <c r="M68" s="13"/>
    </row>
    <row r="69" spans="1:13" ht="45">
      <c r="A69" s="44">
        <v>4</v>
      </c>
      <c r="B69" s="54" t="s">
        <v>169</v>
      </c>
      <c r="C69" s="1" t="s">
        <v>56</v>
      </c>
      <c r="D69" s="44" t="s">
        <v>91</v>
      </c>
      <c r="E69" s="87">
        <v>40</v>
      </c>
      <c r="F69" s="47"/>
      <c r="G69" s="49">
        <f t="shared" si="7"/>
        <v>0</v>
      </c>
      <c r="H69" s="1"/>
      <c r="I69" s="49">
        <f t="shared" si="8"/>
        <v>0</v>
      </c>
      <c r="J69" s="50"/>
      <c r="K69" s="50"/>
      <c r="L69" s="102"/>
    </row>
    <row r="70" spans="1:13" ht="45">
      <c r="A70" s="44">
        <v>5</v>
      </c>
      <c r="B70" s="54" t="s">
        <v>170</v>
      </c>
      <c r="C70" s="1" t="s">
        <v>56</v>
      </c>
      <c r="D70" s="44" t="s">
        <v>92</v>
      </c>
      <c r="E70" s="87">
        <v>20</v>
      </c>
      <c r="F70" s="47"/>
      <c r="G70" s="49">
        <f t="shared" si="7"/>
        <v>0</v>
      </c>
      <c r="H70" s="1"/>
      <c r="I70" s="49">
        <f t="shared" si="8"/>
        <v>0</v>
      </c>
      <c r="J70" s="50"/>
      <c r="K70" s="50"/>
      <c r="L70" s="102"/>
    </row>
    <row r="71" spans="1:13" ht="45">
      <c r="A71" s="44">
        <v>6</v>
      </c>
      <c r="B71" s="54" t="s">
        <v>171</v>
      </c>
      <c r="C71" s="1" t="s">
        <v>56</v>
      </c>
      <c r="D71" s="44" t="s">
        <v>92</v>
      </c>
      <c r="E71" s="87">
        <v>2</v>
      </c>
      <c r="F71" s="47"/>
      <c r="G71" s="49">
        <f t="shared" ref="G71" si="9">E71*F71</f>
        <v>0</v>
      </c>
      <c r="H71" s="1"/>
      <c r="I71" s="49">
        <f t="shared" si="8"/>
        <v>0</v>
      </c>
      <c r="J71" s="50"/>
      <c r="K71" s="50"/>
      <c r="L71" s="102"/>
    </row>
    <row r="72" spans="1:13" ht="45">
      <c r="A72" s="44">
        <v>7</v>
      </c>
      <c r="B72" s="54" t="s">
        <v>174</v>
      </c>
      <c r="C72" s="1" t="s">
        <v>56</v>
      </c>
      <c r="D72" s="44" t="s">
        <v>92</v>
      </c>
      <c r="E72" s="87">
        <v>4</v>
      </c>
      <c r="F72" s="47"/>
      <c r="G72" s="49">
        <f t="shared" si="7"/>
        <v>0</v>
      </c>
      <c r="H72" s="1"/>
      <c r="I72" s="49">
        <f t="shared" si="8"/>
        <v>0</v>
      </c>
      <c r="J72" s="50"/>
      <c r="K72" s="50"/>
      <c r="L72" s="104"/>
    </row>
    <row r="73" spans="1:13" ht="15" customHeight="1">
      <c r="A73" s="114" t="s">
        <v>184</v>
      </c>
      <c r="B73" s="114"/>
      <c r="C73" s="114"/>
      <c r="D73" s="114"/>
      <c r="E73" s="114"/>
      <c r="F73" s="114"/>
      <c r="G73" s="59">
        <f>SUM(G66:G72)</f>
        <v>0</v>
      </c>
      <c r="H73" s="5"/>
      <c r="I73" s="59">
        <f>SUM(I66:I72)</f>
        <v>0</v>
      </c>
      <c r="J73" s="50"/>
      <c r="K73" s="50"/>
      <c r="L73" s="102"/>
    </row>
    <row r="74" spans="1:13" s="37" customFormat="1" ht="18" customHeight="1">
      <c r="A74" s="122" t="s">
        <v>178</v>
      </c>
      <c r="B74" s="122"/>
      <c r="C74" s="122"/>
      <c r="D74" s="122"/>
      <c r="E74" s="122"/>
      <c r="F74" s="122"/>
      <c r="G74" s="122"/>
      <c r="H74" s="122"/>
      <c r="I74" s="122"/>
      <c r="J74" s="122"/>
      <c r="K74" s="122"/>
      <c r="L74" s="102"/>
    </row>
    <row r="75" spans="1:13" ht="72.75" customHeight="1">
      <c r="A75" s="44">
        <v>1</v>
      </c>
      <c r="B75" s="54" t="s">
        <v>138</v>
      </c>
      <c r="C75" s="44" t="s">
        <v>56</v>
      </c>
      <c r="D75" s="44" t="s">
        <v>92</v>
      </c>
      <c r="E75" s="87">
        <v>4</v>
      </c>
      <c r="F75" s="47"/>
      <c r="G75" s="59">
        <f>E75*F75</f>
        <v>0</v>
      </c>
      <c r="H75" s="1"/>
      <c r="I75" s="59">
        <f t="shared" ref="I75:I110" si="10">ROUND(G75+(G75*H75/100),2)</f>
        <v>0</v>
      </c>
      <c r="J75" s="50"/>
      <c r="K75" s="50"/>
      <c r="L75" s="102"/>
    </row>
    <row r="76" spans="1:13" s="38" customFormat="1" ht="21" customHeight="1">
      <c r="A76" s="113" t="s">
        <v>179</v>
      </c>
      <c r="B76" s="113"/>
      <c r="C76" s="113"/>
      <c r="D76" s="113"/>
      <c r="E76" s="113"/>
      <c r="F76" s="113"/>
      <c r="G76" s="113"/>
      <c r="H76" s="113"/>
      <c r="I76" s="113"/>
      <c r="J76" s="113"/>
      <c r="K76" s="113"/>
      <c r="L76" s="102"/>
    </row>
    <row r="77" spans="1:13" ht="90">
      <c r="A77" s="44">
        <v>1</v>
      </c>
      <c r="B77" s="54" t="s">
        <v>124</v>
      </c>
      <c r="C77" s="44" t="s">
        <v>109</v>
      </c>
      <c r="D77" s="44" t="s">
        <v>123</v>
      </c>
      <c r="E77" s="87">
        <v>36</v>
      </c>
      <c r="F77" s="47"/>
      <c r="G77" s="59">
        <f>E77*F77</f>
        <v>0</v>
      </c>
      <c r="H77" s="1"/>
      <c r="I77" s="59">
        <f t="shared" si="10"/>
        <v>0</v>
      </c>
      <c r="J77" s="50"/>
      <c r="K77" s="50"/>
      <c r="L77" s="102"/>
    </row>
    <row r="78" spans="1:13" s="37" customFormat="1" ht="24.75" customHeight="1">
      <c r="A78" s="113" t="s">
        <v>195</v>
      </c>
      <c r="B78" s="113"/>
      <c r="C78" s="113"/>
      <c r="D78" s="113"/>
      <c r="E78" s="113"/>
      <c r="F78" s="113"/>
      <c r="G78" s="113"/>
      <c r="H78" s="113"/>
      <c r="I78" s="113"/>
      <c r="J78" s="113"/>
      <c r="K78" s="113"/>
      <c r="L78" s="102"/>
    </row>
    <row r="79" spans="1:13" ht="14.25" customHeight="1">
      <c r="A79" s="76">
        <v>1</v>
      </c>
      <c r="B79" s="54" t="s">
        <v>95</v>
      </c>
      <c r="C79" s="76" t="s">
        <v>56</v>
      </c>
      <c r="D79" s="76" t="s">
        <v>108</v>
      </c>
      <c r="E79" s="88">
        <v>13</v>
      </c>
      <c r="F79" s="77"/>
      <c r="G79" s="78">
        <f t="shared" ref="G79:G110" si="11">E79*F79</f>
        <v>0</v>
      </c>
      <c r="H79" s="7"/>
      <c r="I79" s="78">
        <f t="shared" si="10"/>
        <v>0</v>
      </c>
      <c r="J79" s="50"/>
      <c r="K79" s="50"/>
      <c r="L79" s="102"/>
    </row>
    <row r="80" spans="1:13" ht="14.25" customHeight="1">
      <c r="A80" s="76">
        <v>2</v>
      </c>
      <c r="B80" s="54" t="s">
        <v>96</v>
      </c>
      <c r="C80" s="76" t="s">
        <v>56</v>
      </c>
      <c r="D80" s="76" t="s">
        <v>108</v>
      </c>
      <c r="E80" s="88">
        <v>1</v>
      </c>
      <c r="F80" s="77"/>
      <c r="G80" s="78">
        <f t="shared" si="11"/>
        <v>0</v>
      </c>
      <c r="H80" s="7"/>
      <c r="I80" s="78">
        <f t="shared" si="10"/>
        <v>0</v>
      </c>
      <c r="J80" s="50"/>
      <c r="K80" s="50"/>
      <c r="L80" s="102"/>
    </row>
    <row r="81" spans="1:12" ht="14.25" customHeight="1">
      <c r="A81" s="76">
        <v>3</v>
      </c>
      <c r="B81" s="57" t="s">
        <v>97</v>
      </c>
      <c r="C81" s="76" t="s">
        <v>56</v>
      </c>
      <c r="D81" s="76" t="s">
        <v>108</v>
      </c>
      <c r="E81" s="88">
        <v>5</v>
      </c>
      <c r="F81" s="77"/>
      <c r="G81" s="78">
        <f t="shared" si="11"/>
        <v>0</v>
      </c>
      <c r="H81" s="7"/>
      <c r="I81" s="78">
        <f t="shared" si="10"/>
        <v>0</v>
      </c>
      <c r="J81" s="50"/>
      <c r="K81" s="50"/>
      <c r="L81" s="102"/>
    </row>
    <row r="82" spans="1:12" ht="14.25" customHeight="1">
      <c r="A82" s="76">
        <v>4</v>
      </c>
      <c r="B82" s="57" t="s">
        <v>98</v>
      </c>
      <c r="C82" s="76" t="s">
        <v>56</v>
      </c>
      <c r="D82" s="76" t="s">
        <v>108</v>
      </c>
      <c r="E82" s="88">
        <v>18</v>
      </c>
      <c r="F82" s="77"/>
      <c r="G82" s="78">
        <f t="shared" si="11"/>
        <v>0</v>
      </c>
      <c r="H82" s="7"/>
      <c r="I82" s="78">
        <f t="shared" si="10"/>
        <v>0</v>
      </c>
      <c r="J82" s="50"/>
      <c r="K82" s="50"/>
      <c r="L82" s="102"/>
    </row>
    <row r="83" spans="1:12" ht="14.25" customHeight="1">
      <c r="A83" s="76">
        <v>5</v>
      </c>
      <c r="B83" s="57" t="s">
        <v>99</v>
      </c>
      <c r="C83" s="76" t="s">
        <v>56</v>
      </c>
      <c r="D83" s="76" t="s">
        <v>108</v>
      </c>
      <c r="E83" s="88">
        <v>1</v>
      </c>
      <c r="F83" s="77"/>
      <c r="G83" s="78">
        <f t="shared" si="11"/>
        <v>0</v>
      </c>
      <c r="H83" s="7"/>
      <c r="I83" s="78">
        <f t="shared" si="10"/>
        <v>0</v>
      </c>
      <c r="J83" s="50"/>
      <c r="K83" s="50"/>
      <c r="L83" s="102"/>
    </row>
    <row r="84" spans="1:12" ht="14.25" customHeight="1">
      <c r="A84" s="76">
        <v>6</v>
      </c>
      <c r="B84" s="57" t="s">
        <v>100</v>
      </c>
      <c r="C84" s="76" t="s">
        <v>56</v>
      </c>
      <c r="D84" s="76" t="s">
        <v>108</v>
      </c>
      <c r="E84" s="88">
        <v>4</v>
      </c>
      <c r="F84" s="77"/>
      <c r="G84" s="78">
        <f t="shared" si="11"/>
        <v>0</v>
      </c>
      <c r="H84" s="7"/>
      <c r="I84" s="78">
        <f t="shared" si="10"/>
        <v>0</v>
      </c>
      <c r="J84" s="50"/>
      <c r="K84" s="50"/>
      <c r="L84" s="102"/>
    </row>
    <row r="85" spans="1:12" ht="14.25" customHeight="1">
      <c r="A85" s="76">
        <v>7</v>
      </c>
      <c r="B85" s="57" t="s">
        <v>101</v>
      </c>
      <c r="C85" s="76" t="s">
        <v>56</v>
      </c>
      <c r="D85" s="76" t="s">
        <v>108</v>
      </c>
      <c r="E85" s="88">
        <v>3</v>
      </c>
      <c r="F85" s="77"/>
      <c r="G85" s="78">
        <f t="shared" si="11"/>
        <v>0</v>
      </c>
      <c r="H85" s="7"/>
      <c r="I85" s="78">
        <f t="shared" si="10"/>
        <v>0</v>
      </c>
      <c r="J85" s="50"/>
      <c r="K85" s="50"/>
      <c r="L85" s="102"/>
    </row>
    <row r="86" spans="1:12" ht="14.25" customHeight="1">
      <c r="A86" s="76">
        <v>8</v>
      </c>
      <c r="B86" s="57" t="s">
        <v>102</v>
      </c>
      <c r="C86" s="76" t="s">
        <v>56</v>
      </c>
      <c r="D86" s="76" t="s">
        <v>108</v>
      </c>
      <c r="E86" s="88">
        <v>3</v>
      </c>
      <c r="F86" s="77"/>
      <c r="G86" s="78">
        <f t="shared" si="11"/>
        <v>0</v>
      </c>
      <c r="H86" s="7"/>
      <c r="I86" s="78">
        <f t="shared" si="10"/>
        <v>0</v>
      </c>
      <c r="J86" s="50"/>
      <c r="K86" s="50"/>
      <c r="L86" s="102"/>
    </row>
    <row r="87" spans="1:12" ht="14.25" customHeight="1">
      <c r="A87" s="76">
        <v>9</v>
      </c>
      <c r="B87" s="57" t="s">
        <v>103</v>
      </c>
      <c r="C87" s="76" t="s">
        <v>56</v>
      </c>
      <c r="D87" s="76" t="s">
        <v>108</v>
      </c>
      <c r="E87" s="88">
        <v>5</v>
      </c>
      <c r="F87" s="77"/>
      <c r="G87" s="78">
        <f t="shared" si="11"/>
        <v>0</v>
      </c>
      <c r="H87" s="7"/>
      <c r="I87" s="78">
        <f t="shared" si="10"/>
        <v>0</v>
      </c>
      <c r="J87" s="50"/>
      <c r="K87" s="50"/>
      <c r="L87" s="102"/>
    </row>
    <row r="88" spans="1:12" ht="14.25" customHeight="1">
      <c r="A88" s="76">
        <v>10</v>
      </c>
      <c r="B88" s="57" t="s">
        <v>93</v>
      </c>
      <c r="C88" s="76" t="s">
        <v>56</v>
      </c>
      <c r="D88" s="76" t="s">
        <v>108</v>
      </c>
      <c r="E88" s="88">
        <v>7</v>
      </c>
      <c r="F88" s="77"/>
      <c r="G88" s="78">
        <f t="shared" si="11"/>
        <v>0</v>
      </c>
      <c r="H88" s="7"/>
      <c r="I88" s="78">
        <f t="shared" si="10"/>
        <v>0</v>
      </c>
      <c r="J88" s="50"/>
      <c r="K88" s="50"/>
      <c r="L88" s="102"/>
    </row>
    <row r="89" spans="1:12" ht="14.25" customHeight="1">
      <c r="A89" s="76">
        <v>11</v>
      </c>
      <c r="B89" s="57" t="s">
        <v>106</v>
      </c>
      <c r="C89" s="76" t="s">
        <v>56</v>
      </c>
      <c r="D89" s="76" t="s">
        <v>108</v>
      </c>
      <c r="E89" s="88">
        <v>2</v>
      </c>
      <c r="F89" s="77"/>
      <c r="G89" s="78">
        <f t="shared" si="11"/>
        <v>0</v>
      </c>
      <c r="H89" s="7"/>
      <c r="I89" s="78">
        <f t="shared" si="10"/>
        <v>0</v>
      </c>
      <c r="J89" s="50"/>
      <c r="K89" s="50"/>
      <c r="L89" s="102"/>
    </row>
    <row r="90" spans="1:12" ht="14.25" customHeight="1">
      <c r="A90" s="76">
        <v>12</v>
      </c>
      <c r="B90" s="57" t="s">
        <v>94</v>
      </c>
      <c r="C90" s="76" t="s">
        <v>56</v>
      </c>
      <c r="D90" s="76" t="s">
        <v>108</v>
      </c>
      <c r="E90" s="88">
        <v>6</v>
      </c>
      <c r="F90" s="77"/>
      <c r="G90" s="78">
        <f t="shared" si="11"/>
        <v>0</v>
      </c>
      <c r="H90" s="7"/>
      <c r="I90" s="78">
        <f t="shared" si="10"/>
        <v>0</v>
      </c>
      <c r="J90" s="50"/>
      <c r="K90" s="50"/>
      <c r="L90" s="102"/>
    </row>
    <row r="91" spans="1:12" ht="14.25" customHeight="1">
      <c r="A91" s="76">
        <v>13</v>
      </c>
      <c r="B91" s="57" t="s">
        <v>139</v>
      </c>
      <c r="C91" s="76" t="s">
        <v>56</v>
      </c>
      <c r="D91" s="76" t="s">
        <v>108</v>
      </c>
      <c r="E91" s="88">
        <v>6</v>
      </c>
      <c r="F91" s="77"/>
      <c r="G91" s="78">
        <f t="shared" si="11"/>
        <v>0</v>
      </c>
      <c r="H91" s="7"/>
      <c r="I91" s="78">
        <f t="shared" si="10"/>
        <v>0</v>
      </c>
      <c r="J91" s="50"/>
      <c r="K91" s="50"/>
      <c r="L91" s="102"/>
    </row>
    <row r="92" spans="1:12" ht="14.25" customHeight="1">
      <c r="A92" s="76">
        <v>14</v>
      </c>
      <c r="B92" s="57" t="s">
        <v>140</v>
      </c>
      <c r="C92" s="76" t="s">
        <v>56</v>
      </c>
      <c r="D92" s="76" t="s">
        <v>108</v>
      </c>
      <c r="E92" s="88">
        <v>2</v>
      </c>
      <c r="F92" s="77"/>
      <c r="G92" s="78">
        <f t="shared" si="11"/>
        <v>0</v>
      </c>
      <c r="H92" s="7"/>
      <c r="I92" s="78">
        <f t="shared" si="10"/>
        <v>0</v>
      </c>
      <c r="J92" s="50"/>
      <c r="K92" s="50"/>
      <c r="L92" s="102"/>
    </row>
    <row r="93" spans="1:12" ht="14.25" customHeight="1">
      <c r="A93" s="76">
        <v>15</v>
      </c>
      <c r="B93" s="57" t="s">
        <v>141</v>
      </c>
      <c r="C93" s="76" t="s">
        <v>56</v>
      </c>
      <c r="D93" s="76" t="s">
        <v>108</v>
      </c>
      <c r="E93" s="88">
        <v>3</v>
      </c>
      <c r="F93" s="77"/>
      <c r="G93" s="78">
        <f t="shared" si="11"/>
        <v>0</v>
      </c>
      <c r="H93" s="7"/>
      <c r="I93" s="78">
        <f t="shared" si="10"/>
        <v>0</v>
      </c>
      <c r="J93" s="50"/>
      <c r="K93" s="50"/>
      <c r="L93" s="102"/>
    </row>
    <row r="94" spans="1:12" ht="14.25" customHeight="1">
      <c r="A94" s="76">
        <v>16</v>
      </c>
      <c r="B94" s="57" t="s">
        <v>107</v>
      </c>
      <c r="C94" s="76" t="s">
        <v>56</v>
      </c>
      <c r="D94" s="76" t="s">
        <v>108</v>
      </c>
      <c r="E94" s="88">
        <v>16</v>
      </c>
      <c r="F94" s="77"/>
      <c r="G94" s="78">
        <f t="shared" si="11"/>
        <v>0</v>
      </c>
      <c r="H94" s="7"/>
      <c r="I94" s="78">
        <f t="shared" si="10"/>
        <v>0</v>
      </c>
      <c r="J94" s="50"/>
      <c r="K94" s="50"/>
      <c r="L94" s="102"/>
    </row>
    <row r="95" spans="1:12" ht="14.25" customHeight="1">
      <c r="A95" s="76">
        <v>17</v>
      </c>
      <c r="B95" s="57" t="s">
        <v>148</v>
      </c>
      <c r="C95" s="76" t="s">
        <v>56</v>
      </c>
      <c r="D95" s="76" t="s">
        <v>108</v>
      </c>
      <c r="E95" s="88">
        <v>10</v>
      </c>
      <c r="F95" s="77"/>
      <c r="G95" s="78">
        <f t="shared" si="11"/>
        <v>0</v>
      </c>
      <c r="H95" s="7"/>
      <c r="I95" s="78">
        <f t="shared" si="10"/>
        <v>0</v>
      </c>
      <c r="J95" s="50"/>
      <c r="K95" s="50"/>
      <c r="L95" s="102"/>
    </row>
    <row r="96" spans="1:12" ht="14.25" customHeight="1">
      <c r="A96" s="76">
        <v>18</v>
      </c>
      <c r="B96" s="57" t="s">
        <v>142</v>
      </c>
      <c r="C96" s="76" t="s">
        <v>56</v>
      </c>
      <c r="D96" s="76" t="s">
        <v>108</v>
      </c>
      <c r="E96" s="88">
        <v>5</v>
      </c>
      <c r="F96" s="77"/>
      <c r="G96" s="78">
        <f t="shared" si="11"/>
        <v>0</v>
      </c>
      <c r="H96" s="7"/>
      <c r="I96" s="78">
        <f t="shared" si="10"/>
        <v>0</v>
      </c>
      <c r="J96" s="50"/>
      <c r="K96" s="50"/>
      <c r="L96" s="102"/>
    </row>
    <row r="97" spans="1:21" ht="14.25" customHeight="1">
      <c r="A97" s="76">
        <v>19</v>
      </c>
      <c r="B97" s="57" t="s">
        <v>143</v>
      </c>
      <c r="C97" s="76" t="s">
        <v>56</v>
      </c>
      <c r="D97" s="76" t="s">
        <v>108</v>
      </c>
      <c r="E97" s="88">
        <v>6</v>
      </c>
      <c r="F97" s="77"/>
      <c r="G97" s="78">
        <f t="shared" si="11"/>
        <v>0</v>
      </c>
      <c r="H97" s="7"/>
      <c r="I97" s="78">
        <f t="shared" si="10"/>
        <v>0</v>
      </c>
      <c r="J97" s="50"/>
      <c r="K97" s="50"/>
      <c r="L97" s="102"/>
    </row>
    <row r="98" spans="1:21" ht="14.25" customHeight="1">
      <c r="A98" s="76">
        <v>20</v>
      </c>
      <c r="B98" s="57" t="s">
        <v>144</v>
      </c>
      <c r="C98" s="76" t="s">
        <v>56</v>
      </c>
      <c r="D98" s="76" t="s">
        <v>108</v>
      </c>
      <c r="E98" s="88">
        <v>3</v>
      </c>
      <c r="F98" s="77"/>
      <c r="G98" s="78">
        <f t="shared" si="11"/>
        <v>0</v>
      </c>
      <c r="H98" s="7"/>
      <c r="I98" s="78">
        <f t="shared" si="10"/>
        <v>0</v>
      </c>
      <c r="J98" s="50"/>
      <c r="K98" s="50"/>
      <c r="L98" s="102"/>
    </row>
    <row r="99" spans="1:21" ht="14.25" customHeight="1">
      <c r="A99" s="76">
        <v>21</v>
      </c>
      <c r="B99" s="57" t="s">
        <v>145</v>
      </c>
      <c r="C99" s="76" t="s">
        <v>56</v>
      </c>
      <c r="D99" s="76" t="s">
        <v>108</v>
      </c>
      <c r="E99" s="88">
        <v>12</v>
      </c>
      <c r="F99" s="77"/>
      <c r="G99" s="78">
        <f t="shared" si="11"/>
        <v>0</v>
      </c>
      <c r="H99" s="7"/>
      <c r="I99" s="78">
        <f t="shared" si="10"/>
        <v>0</v>
      </c>
      <c r="J99" s="50"/>
      <c r="K99" s="50"/>
      <c r="L99" s="102"/>
    </row>
    <row r="100" spans="1:21" ht="14.25" customHeight="1">
      <c r="A100" s="76">
        <v>22</v>
      </c>
      <c r="B100" s="57" t="s">
        <v>146</v>
      </c>
      <c r="C100" s="76" t="s">
        <v>56</v>
      </c>
      <c r="D100" s="76" t="s">
        <v>108</v>
      </c>
      <c r="E100" s="88">
        <v>6</v>
      </c>
      <c r="F100" s="77"/>
      <c r="G100" s="78">
        <f t="shared" ref="G100" si="12">E100*F100</f>
        <v>0</v>
      </c>
      <c r="H100" s="7"/>
      <c r="I100" s="78">
        <f t="shared" si="10"/>
        <v>0</v>
      </c>
      <c r="J100" s="50"/>
      <c r="K100" s="50"/>
      <c r="L100" s="102"/>
    </row>
    <row r="101" spans="1:21" ht="14.25" customHeight="1">
      <c r="A101" s="76">
        <v>23</v>
      </c>
      <c r="B101" s="57" t="s">
        <v>172</v>
      </c>
      <c r="C101" s="76" t="s">
        <v>56</v>
      </c>
      <c r="D101" s="76" t="s">
        <v>108</v>
      </c>
      <c r="E101" s="88">
        <v>5</v>
      </c>
      <c r="F101" s="77"/>
      <c r="G101" s="78">
        <f t="shared" si="11"/>
        <v>0</v>
      </c>
      <c r="H101" s="7"/>
      <c r="I101" s="78">
        <f t="shared" si="10"/>
        <v>0</v>
      </c>
      <c r="J101" s="50"/>
      <c r="K101" s="50"/>
      <c r="L101" s="102"/>
    </row>
    <row r="102" spans="1:21" ht="14.25" customHeight="1">
      <c r="A102" s="76">
        <v>24</v>
      </c>
      <c r="B102" s="57" t="s">
        <v>147</v>
      </c>
      <c r="C102" s="76" t="s">
        <v>56</v>
      </c>
      <c r="D102" s="76" t="s">
        <v>108</v>
      </c>
      <c r="E102" s="88">
        <v>6</v>
      </c>
      <c r="F102" s="77"/>
      <c r="G102" s="78">
        <f t="shared" si="11"/>
        <v>0</v>
      </c>
      <c r="H102" s="7"/>
      <c r="I102" s="78">
        <f t="shared" si="10"/>
        <v>0</v>
      </c>
      <c r="J102" s="50"/>
      <c r="K102" s="50"/>
      <c r="L102" s="102"/>
    </row>
    <row r="103" spans="1:21" ht="14.25" customHeight="1">
      <c r="A103" s="76">
        <v>25</v>
      </c>
      <c r="B103" s="57" t="s">
        <v>149</v>
      </c>
      <c r="C103" s="76" t="s">
        <v>56</v>
      </c>
      <c r="D103" s="76" t="s">
        <v>108</v>
      </c>
      <c r="E103" s="88">
        <v>2</v>
      </c>
      <c r="F103" s="77"/>
      <c r="G103" s="78">
        <f t="shared" si="11"/>
        <v>0</v>
      </c>
      <c r="H103" s="7"/>
      <c r="I103" s="78">
        <f t="shared" si="10"/>
        <v>0</v>
      </c>
      <c r="J103" s="50"/>
      <c r="K103" s="50"/>
      <c r="L103" s="102"/>
    </row>
    <row r="104" spans="1:21" ht="14.25" customHeight="1">
      <c r="A104" s="76">
        <v>26</v>
      </c>
      <c r="B104" s="57" t="s">
        <v>150</v>
      </c>
      <c r="C104" s="76" t="s">
        <v>56</v>
      </c>
      <c r="D104" s="76" t="s">
        <v>108</v>
      </c>
      <c r="E104" s="88">
        <v>2</v>
      </c>
      <c r="F104" s="77"/>
      <c r="G104" s="78">
        <f t="shared" si="11"/>
        <v>0</v>
      </c>
      <c r="H104" s="7"/>
      <c r="I104" s="78">
        <f t="shared" si="10"/>
        <v>0</v>
      </c>
      <c r="J104" s="50"/>
      <c r="K104" s="50"/>
      <c r="L104" s="102"/>
    </row>
    <row r="105" spans="1:21" ht="14.25" customHeight="1">
      <c r="A105" s="76">
        <v>27</v>
      </c>
      <c r="B105" s="57" t="s">
        <v>151</v>
      </c>
      <c r="C105" s="76" t="s">
        <v>56</v>
      </c>
      <c r="D105" s="76" t="s">
        <v>108</v>
      </c>
      <c r="E105" s="88">
        <v>2</v>
      </c>
      <c r="F105" s="77"/>
      <c r="G105" s="78">
        <f t="shared" si="11"/>
        <v>0</v>
      </c>
      <c r="H105" s="7"/>
      <c r="I105" s="78">
        <f t="shared" si="10"/>
        <v>0</v>
      </c>
      <c r="J105" s="50"/>
      <c r="K105" s="50"/>
      <c r="L105" s="102"/>
    </row>
    <row r="106" spans="1:21" ht="14.25" customHeight="1">
      <c r="A106" s="76">
        <v>28</v>
      </c>
      <c r="B106" s="57" t="s">
        <v>154</v>
      </c>
      <c r="C106" s="76" t="s">
        <v>56</v>
      </c>
      <c r="D106" s="76" t="s">
        <v>108</v>
      </c>
      <c r="E106" s="88">
        <v>4</v>
      </c>
      <c r="F106" s="77"/>
      <c r="G106" s="78">
        <f t="shared" si="11"/>
        <v>0</v>
      </c>
      <c r="H106" s="7"/>
      <c r="I106" s="78">
        <f t="shared" si="10"/>
        <v>0</v>
      </c>
      <c r="J106" s="50"/>
      <c r="K106" s="50"/>
      <c r="L106" s="102"/>
    </row>
    <row r="107" spans="1:21" ht="14.25" customHeight="1">
      <c r="A107" s="76">
        <v>29</v>
      </c>
      <c r="B107" s="57" t="s">
        <v>159</v>
      </c>
      <c r="C107" s="76" t="s">
        <v>56</v>
      </c>
      <c r="D107" s="76" t="s">
        <v>108</v>
      </c>
      <c r="E107" s="88">
        <v>4</v>
      </c>
      <c r="F107" s="77"/>
      <c r="G107" s="78">
        <f t="shared" si="11"/>
        <v>0</v>
      </c>
      <c r="H107" s="7"/>
      <c r="I107" s="78">
        <f t="shared" si="10"/>
        <v>0</v>
      </c>
      <c r="J107" s="50"/>
      <c r="K107" s="50"/>
      <c r="L107" s="104"/>
    </row>
    <row r="108" spans="1:21" ht="14.25" customHeight="1">
      <c r="A108" s="76">
        <v>30</v>
      </c>
      <c r="B108" s="57" t="s">
        <v>160</v>
      </c>
      <c r="C108" s="76" t="s">
        <v>56</v>
      </c>
      <c r="D108" s="76" t="s">
        <v>108</v>
      </c>
      <c r="E108" s="88">
        <v>1</v>
      </c>
      <c r="F108" s="77"/>
      <c r="G108" s="78">
        <f t="shared" si="11"/>
        <v>0</v>
      </c>
      <c r="H108" s="7"/>
      <c r="I108" s="78">
        <f t="shared" si="10"/>
        <v>0</v>
      </c>
      <c r="J108" s="50"/>
      <c r="K108" s="50"/>
      <c r="L108" s="104"/>
    </row>
    <row r="109" spans="1:21" ht="14.25" customHeight="1">
      <c r="A109" s="76">
        <v>31</v>
      </c>
      <c r="B109" s="57" t="s">
        <v>162</v>
      </c>
      <c r="C109" s="76" t="s">
        <v>56</v>
      </c>
      <c r="D109" s="76" t="s">
        <v>108</v>
      </c>
      <c r="E109" s="88">
        <v>4</v>
      </c>
      <c r="F109" s="77"/>
      <c r="G109" s="78">
        <f t="shared" si="11"/>
        <v>0</v>
      </c>
      <c r="H109" s="7"/>
      <c r="I109" s="78">
        <f t="shared" si="10"/>
        <v>0</v>
      </c>
      <c r="J109" s="50"/>
      <c r="K109" s="50"/>
      <c r="L109" s="104"/>
    </row>
    <row r="110" spans="1:21" ht="14.25" customHeight="1">
      <c r="A110" s="76">
        <v>32</v>
      </c>
      <c r="B110" s="57" t="s">
        <v>161</v>
      </c>
      <c r="C110" s="76" t="s">
        <v>56</v>
      </c>
      <c r="D110" s="76" t="s">
        <v>108</v>
      </c>
      <c r="E110" s="88">
        <v>1</v>
      </c>
      <c r="F110" s="77"/>
      <c r="G110" s="78">
        <f t="shared" si="11"/>
        <v>0</v>
      </c>
      <c r="H110" s="7"/>
      <c r="I110" s="78">
        <f t="shared" si="10"/>
        <v>0</v>
      </c>
      <c r="J110" s="50"/>
      <c r="K110" s="50"/>
      <c r="L110" s="104"/>
    </row>
    <row r="111" spans="1:21" ht="17.25" customHeight="1">
      <c r="A111" s="114" t="s">
        <v>184</v>
      </c>
      <c r="B111" s="114"/>
      <c r="C111" s="114"/>
      <c r="D111" s="114"/>
      <c r="E111" s="114"/>
      <c r="F111" s="114"/>
      <c r="G111" s="79">
        <f>SUM(G79:G110)</f>
        <v>0</v>
      </c>
      <c r="H111" s="14"/>
      <c r="I111" s="79">
        <f t="shared" ref="I111" si="13">SUM(I79:I110)</f>
        <v>0</v>
      </c>
      <c r="J111" s="50"/>
      <c r="K111" s="50"/>
      <c r="L111" s="102"/>
    </row>
    <row r="112" spans="1:21" s="40" customFormat="1" ht="19.5" customHeight="1">
      <c r="A112" s="115" t="s">
        <v>180</v>
      </c>
      <c r="B112" s="115"/>
      <c r="C112" s="115"/>
      <c r="D112" s="115"/>
      <c r="E112" s="115"/>
      <c r="F112" s="115"/>
      <c r="G112" s="115"/>
      <c r="H112" s="115"/>
      <c r="I112" s="115"/>
      <c r="J112" s="115"/>
      <c r="K112" s="115"/>
      <c r="L112" s="99"/>
      <c r="M112" s="39"/>
      <c r="N112" s="39"/>
      <c r="O112" s="39"/>
      <c r="P112" s="39"/>
      <c r="Q112" s="39"/>
      <c r="R112" s="39"/>
      <c r="S112" s="39"/>
      <c r="T112" s="39"/>
      <c r="U112" s="39"/>
    </row>
    <row r="113" spans="1:22" s="27" customFormat="1" ht="90">
      <c r="A113" s="109">
        <v>1</v>
      </c>
      <c r="B113" s="57" t="s">
        <v>232</v>
      </c>
      <c r="C113" s="53" t="s">
        <v>109</v>
      </c>
      <c r="D113" s="57" t="s">
        <v>237</v>
      </c>
      <c r="E113" s="90">
        <v>1</v>
      </c>
      <c r="F113" s="80"/>
      <c r="G113" s="29">
        <f t="shared" ref="G113" si="14">E113*F113</f>
        <v>0</v>
      </c>
      <c r="H113" s="30"/>
      <c r="I113" s="29">
        <f t="shared" ref="I113" si="15">ROUND(G113+(G113*H113/100),2)</f>
        <v>0</v>
      </c>
      <c r="J113" s="29"/>
      <c r="K113" s="29"/>
      <c r="L113" s="105"/>
      <c r="M113" s="28"/>
      <c r="N113" s="28"/>
      <c r="O113" s="28"/>
      <c r="P113" s="28"/>
      <c r="Q113" s="28"/>
      <c r="R113" s="28"/>
      <c r="S113" s="28"/>
      <c r="T113" s="28"/>
      <c r="U113" s="28"/>
      <c r="V113" s="28"/>
    </row>
    <row r="114" spans="1:22" s="37" customFormat="1" ht="35.25" customHeight="1">
      <c r="A114" s="113" t="s">
        <v>181</v>
      </c>
      <c r="B114" s="113"/>
      <c r="C114" s="113"/>
      <c r="D114" s="113"/>
      <c r="E114" s="113"/>
      <c r="F114" s="113"/>
      <c r="G114" s="113"/>
      <c r="H114" s="113"/>
      <c r="I114" s="113"/>
      <c r="J114" s="113"/>
      <c r="K114" s="113"/>
      <c r="L114" s="102"/>
    </row>
    <row r="115" spans="1:22" ht="15" customHeight="1">
      <c r="A115" s="44">
        <v>1</v>
      </c>
      <c r="B115" s="54" t="s">
        <v>4</v>
      </c>
      <c r="C115" s="44" t="s">
        <v>56</v>
      </c>
      <c r="D115" s="44" t="s">
        <v>122</v>
      </c>
      <c r="E115" s="87">
        <v>6</v>
      </c>
      <c r="F115" s="47"/>
      <c r="G115" s="48">
        <f>E115*F115</f>
        <v>0</v>
      </c>
      <c r="H115" s="1"/>
      <c r="I115" s="49">
        <f t="shared" ref="I115:I161" si="16">ROUND(G115+(G115*H115/100),2)</f>
        <v>0</v>
      </c>
      <c r="J115" s="50"/>
      <c r="K115" s="50"/>
      <c r="L115" s="102"/>
    </row>
    <row r="116" spans="1:22" ht="15" customHeight="1">
      <c r="A116" s="44">
        <v>2</v>
      </c>
      <c r="B116" s="54" t="s">
        <v>5</v>
      </c>
      <c r="C116" s="44" t="s">
        <v>56</v>
      </c>
      <c r="D116" s="44" t="s">
        <v>122</v>
      </c>
      <c r="E116" s="87">
        <v>13</v>
      </c>
      <c r="F116" s="47"/>
      <c r="G116" s="48">
        <f>E116*F116</f>
        <v>0</v>
      </c>
      <c r="H116" s="1"/>
      <c r="I116" s="49">
        <f t="shared" si="16"/>
        <v>0</v>
      </c>
      <c r="J116" s="50"/>
      <c r="K116" s="50"/>
      <c r="L116" s="102"/>
    </row>
    <row r="117" spans="1:22" ht="15" customHeight="1">
      <c r="A117" s="44">
        <v>3</v>
      </c>
      <c r="B117" s="54" t="s">
        <v>6</v>
      </c>
      <c r="C117" s="44" t="s">
        <v>56</v>
      </c>
      <c r="D117" s="44" t="s">
        <v>122</v>
      </c>
      <c r="E117" s="87">
        <v>5</v>
      </c>
      <c r="F117" s="47"/>
      <c r="G117" s="48">
        <f t="shared" ref="G117:G125" si="17">E117*F117</f>
        <v>0</v>
      </c>
      <c r="H117" s="1"/>
      <c r="I117" s="49">
        <f t="shared" si="16"/>
        <v>0</v>
      </c>
      <c r="J117" s="50"/>
      <c r="K117" s="50"/>
      <c r="L117" s="102"/>
    </row>
    <row r="118" spans="1:22" ht="15" customHeight="1">
      <c r="A118" s="44">
        <v>4</v>
      </c>
      <c r="B118" s="54" t="s">
        <v>7</v>
      </c>
      <c r="C118" s="44" t="s">
        <v>56</v>
      </c>
      <c r="D118" s="44" t="s">
        <v>122</v>
      </c>
      <c r="E118" s="87">
        <v>10</v>
      </c>
      <c r="F118" s="47"/>
      <c r="G118" s="48">
        <f t="shared" si="17"/>
        <v>0</v>
      </c>
      <c r="H118" s="1"/>
      <c r="I118" s="49">
        <f t="shared" si="16"/>
        <v>0</v>
      </c>
      <c r="J118" s="50"/>
      <c r="K118" s="50"/>
      <c r="L118" s="102"/>
    </row>
    <row r="119" spans="1:22" ht="15" customHeight="1">
      <c r="A119" s="44">
        <v>5</v>
      </c>
      <c r="B119" s="54" t="s">
        <v>8</v>
      </c>
      <c r="C119" s="44" t="s">
        <v>56</v>
      </c>
      <c r="D119" s="44" t="s">
        <v>122</v>
      </c>
      <c r="E119" s="87">
        <v>2</v>
      </c>
      <c r="F119" s="47"/>
      <c r="G119" s="48">
        <f t="shared" si="17"/>
        <v>0</v>
      </c>
      <c r="H119" s="1"/>
      <c r="I119" s="49">
        <f t="shared" si="16"/>
        <v>0</v>
      </c>
      <c r="J119" s="50"/>
      <c r="K119" s="50"/>
      <c r="L119" s="102"/>
    </row>
    <row r="120" spans="1:22" ht="15" customHeight="1">
      <c r="A120" s="44">
        <v>6</v>
      </c>
      <c r="B120" s="54" t="s">
        <v>65</v>
      </c>
      <c r="C120" s="44" t="s">
        <v>56</v>
      </c>
      <c r="D120" s="44" t="s">
        <v>122</v>
      </c>
      <c r="E120" s="87">
        <v>3</v>
      </c>
      <c r="F120" s="47"/>
      <c r="G120" s="48">
        <f t="shared" si="17"/>
        <v>0</v>
      </c>
      <c r="H120" s="1"/>
      <c r="I120" s="49">
        <f t="shared" si="16"/>
        <v>0</v>
      </c>
      <c r="J120" s="50"/>
      <c r="K120" s="50"/>
      <c r="L120" s="102"/>
    </row>
    <row r="121" spans="1:22" ht="15" customHeight="1">
      <c r="A121" s="44">
        <v>7</v>
      </c>
      <c r="B121" s="54" t="s">
        <v>9</v>
      </c>
      <c r="C121" s="44" t="s">
        <v>56</v>
      </c>
      <c r="D121" s="44" t="s">
        <v>122</v>
      </c>
      <c r="E121" s="87">
        <v>8</v>
      </c>
      <c r="F121" s="47"/>
      <c r="G121" s="48">
        <f t="shared" si="17"/>
        <v>0</v>
      </c>
      <c r="H121" s="1"/>
      <c r="I121" s="49">
        <f t="shared" si="16"/>
        <v>0</v>
      </c>
      <c r="J121" s="50"/>
      <c r="K121" s="50"/>
      <c r="L121" s="102"/>
    </row>
    <row r="122" spans="1:22" ht="15" customHeight="1">
      <c r="A122" s="44">
        <v>8</v>
      </c>
      <c r="B122" s="54" t="s">
        <v>30</v>
      </c>
      <c r="C122" s="44" t="s">
        <v>56</v>
      </c>
      <c r="D122" s="44" t="s">
        <v>122</v>
      </c>
      <c r="E122" s="87">
        <v>12</v>
      </c>
      <c r="F122" s="47"/>
      <c r="G122" s="48">
        <f t="shared" si="17"/>
        <v>0</v>
      </c>
      <c r="H122" s="1"/>
      <c r="I122" s="49">
        <f t="shared" si="16"/>
        <v>0</v>
      </c>
      <c r="J122" s="50"/>
      <c r="K122" s="50"/>
      <c r="L122" s="102"/>
    </row>
    <row r="123" spans="1:22" ht="15" customHeight="1">
      <c r="A123" s="44">
        <v>9</v>
      </c>
      <c r="B123" s="54" t="s">
        <v>64</v>
      </c>
      <c r="C123" s="44" t="s">
        <v>56</v>
      </c>
      <c r="D123" s="44" t="s">
        <v>122</v>
      </c>
      <c r="E123" s="87">
        <v>7</v>
      </c>
      <c r="F123" s="47"/>
      <c r="G123" s="48">
        <f t="shared" si="17"/>
        <v>0</v>
      </c>
      <c r="H123" s="1"/>
      <c r="I123" s="49">
        <f t="shared" si="16"/>
        <v>0</v>
      </c>
      <c r="J123" s="50"/>
      <c r="K123" s="50"/>
      <c r="L123" s="102"/>
    </row>
    <row r="124" spans="1:22" ht="15" customHeight="1">
      <c r="A124" s="44">
        <v>10</v>
      </c>
      <c r="B124" s="54" t="s">
        <v>10</v>
      </c>
      <c r="C124" s="44" t="s">
        <v>56</v>
      </c>
      <c r="D124" s="44" t="s">
        <v>122</v>
      </c>
      <c r="E124" s="87">
        <v>9</v>
      </c>
      <c r="F124" s="47"/>
      <c r="G124" s="48">
        <f t="shared" si="17"/>
        <v>0</v>
      </c>
      <c r="H124" s="1"/>
      <c r="I124" s="49">
        <f t="shared" si="16"/>
        <v>0</v>
      </c>
      <c r="J124" s="50"/>
      <c r="K124" s="50"/>
      <c r="L124" s="102"/>
    </row>
    <row r="125" spans="1:22" ht="15" customHeight="1">
      <c r="A125" s="44">
        <v>11</v>
      </c>
      <c r="B125" s="54" t="s">
        <v>63</v>
      </c>
      <c r="C125" s="44" t="s">
        <v>56</v>
      </c>
      <c r="D125" s="44" t="s">
        <v>122</v>
      </c>
      <c r="E125" s="87">
        <v>5</v>
      </c>
      <c r="F125" s="47"/>
      <c r="G125" s="48">
        <f t="shared" si="17"/>
        <v>0</v>
      </c>
      <c r="H125" s="1"/>
      <c r="I125" s="49">
        <f t="shared" si="16"/>
        <v>0</v>
      </c>
      <c r="J125" s="50"/>
      <c r="K125" s="50"/>
      <c r="L125" s="102"/>
    </row>
    <row r="126" spans="1:22" ht="15" customHeight="1">
      <c r="A126" s="44">
        <v>12</v>
      </c>
      <c r="B126" s="54" t="s">
        <v>62</v>
      </c>
      <c r="C126" s="44" t="s">
        <v>56</v>
      </c>
      <c r="D126" s="44" t="s">
        <v>122</v>
      </c>
      <c r="E126" s="87">
        <v>1</v>
      </c>
      <c r="F126" s="47"/>
      <c r="G126" s="48">
        <f>E126*F126</f>
        <v>0</v>
      </c>
      <c r="H126" s="1"/>
      <c r="I126" s="49">
        <f t="shared" si="16"/>
        <v>0</v>
      </c>
      <c r="J126" s="50"/>
      <c r="K126" s="50"/>
      <c r="L126" s="102"/>
    </row>
    <row r="127" spans="1:22" ht="15" customHeight="1">
      <c r="A127" s="44">
        <v>14</v>
      </c>
      <c r="B127" s="54" t="s">
        <v>11</v>
      </c>
      <c r="C127" s="44" t="s">
        <v>56</v>
      </c>
      <c r="D127" s="44" t="s">
        <v>122</v>
      </c>
      <c r="E127" s="87">
        <v>9</v>
      </c>
      <c r="F127" s="47"/>
      <c r="G127" s="48">
        <f t="shared" ref="G127:G154" si="18">E127*F127</f>
        <v>0</v>
      </c>
      <c r="H127" s="1"/>
      <c r="I127" s="49">
        <f t="shared" si="16"/>
        <v>0</v>
      </c>
      <c r="J127" s="50"/>
      <c r="K127" s="50"/>
      <c r="L127" s="102"/>
    </row>
    <row r="128" spans="1:22" ht="15" customHeight="1">
      <c r="A128" s="44">
        <v>15</v>
      </c>
      <c r="B128" s="54" t="s">
        <v>12</v>
      </c>
      <c r="C128" s="44" t="s">
        <v>56</v>
      </c>
      <c r="D128" s="44" t="s">
        <v>122</v>
      </c>
      <c r="E128" s="87">
        <v>2</v>
      </c>
      <c r="F128" s="47"/>
      <c r="G128" s="48">
        <f t="shared" si="18"/>
        <v>0</v>
      </c>
      <c r="H128" s="1"/>
      <c r="I128" s="49">
        <f t="shared" si="16"/>
        <v>0</v>
      </c>
      <c r="J128" s="50"/>
      <c r="K128" s="50"/>
      <c r="L128" s="102"/>
    </row>
    <row r="129" spans="1:12" ht="15" customHeight="1">
      <c r="A129" s="44">
        <v>16</v>
      </c>
      <c r="B129" s="54" t="s">
        <v>13</v>
      </c>
      <c r="C129" s="44" t="s">
        <v>56</v>
      </c>
      <c r="D129" s="44" t="s">
        <v>122</v>
      </c>
      <c r="E129" s="87">
        <v>7</v>
      </c>
      <c r="F129" s="47"/>
      <c r="G129" s="48">
        <f t="shared" si="18"/>
        <v>0</v>
      </c>
      <c r="H129" s="1"/>
      <c r="I129" s="49">
        <f t="shared" si="16"/>
        <v>0</v>
      </c>
      <c r="J129" s="50"/>
      <c r="K129" s="50"/>
      <c r="L129" s="102"/>
    </row>
    <row r="130" spans="1:12" ht="15" customHeight="1">
      <c r="A130" s="44">
        <v>17</v>
      </c>
      <c r="B130" s="54" t="s">
        <v>14</v>
      </c>
      <c r="C130" s="44" t="s">
        <v>56</v>
      </c>
      <c r="D130" s="44" t="s">
        <v>122</v>
      </c>
      <c r="E130" s="87">
        <v>8</v>
      </c>
      <c r="F130" s="47"/>
      <c r="G130" s="48">
        <f t="shared" si="18"/>
        <v>0</v>
      </c>
      <c r="H130" s="1"/>
      <c r="I130" s="49">
        <f t="shared" si="16"/>
        <v>0</v>
      </c>
      <c r="J130" s="50"/>
      <c r="K130" s="50"/>
      <c r="L130" s="102"/>
    </row>
    <row r="131" spans="1:12" ht="15" customHeight="1">
      <c r="A131" s="44">
        <v>18</v>
      </c>
      <c r="B131" s="54" t="s">
        <v>61</v>
      </c>
      <c r="C131" s="44" t="s">
        <v>56</v>
      </c>
      <c r="D131" s="44" t="s">
        <v>122</v>
      </c>
      <c r="E131" s="87">
        <v>40</v>
      </c>
      <c r="F131" s="47"/>
      <c r="G131" s="48">
        <f t="shared" si="18"/>
        <v>0</v>
      </c>
      <c r="H131" s="1"/>
      <c r="I131" s="49">
        <f t="shared" si="16"/>
        <v>0</v>
      </c>
      <c r="J131" s="50"/>
      <c r="K131" s="50"/>
      <c r="L131" s="102"/>
    </row>
    <row r="132" spans="1:12" ht="15" customHeight="1">
      <c r="A132" s="44">
        <v>19</v>
      </c>
      <c r="B132" s="54" t="s">
        <v>15</v>
      </c>
      <c r="C132" s="44" t="s">
        <v>56</v>
      </c>
      <c r="D132" s="44" t="s">
        <v>122</v>
      </c>
      <c r="E132" s="87">
        <v>8</v>
      </c>
      <c r="F132" s="47"/>
      <c r="G132" s="48">
        <f t="shared" si="18"/>
        <v>0</v>
      </c>
      <c r="H132" s="1"/>
      <c r="I132" s="49">
        <f t="shared" si="16"/>
        <v>0</v>
      </c>
      <c r="J132" s="50"/>
      <c r="K132" s="50"/>
      <c r="L132" s="102"/>
    </row>
    <row r="133" spans="1:12" ht="15" customHeight="1">
      <c r="A133" s="44">
        <v>20</v>
      </c>
      <c r="B133" s="54" t="s">
        <v>16</v>
      </c>
      <c r="C133" s="44" t="s">
        <v>56</v>
      </c>
      <c r="D133" s="44" t="s">
        <v>122</v>
      </c>
      <c r="E133" s="87">
        <v>8</v>
      </c>
      <c r="F133" s="47"/>
      <c r="G133" s="48">
        <f t="shared" si="18"/>
        <v>0</v>
      </c>
      <c r="H133" s="1"/>
      <c r="I133" s="49">
        <f t="shared" si="16"/>
        <v>0</v>
      </c>
      <c r="J133" s="50"/>
      <c r="K133" s="50"/>
      <c r="L133" s="102"/>
    </row>
    <row r="134" spans="1:12" ht="15" customHeight="1">
      <c r="A134" s="44">
        <v>21</v>
      </c>
      <c r="B134" s="54" t="s">
        <v>60</v>
      </c>
      <c r="C134" s="44" t="s">
        <v>56</v>
      </c>
      <c r="D134" s="44" t="s">
        <v>122</v>
      </c>
      <c r="E134" s="87">
        <v>6</v>
      </c>
      <c r="F134" s="47"/>
      <c r="G134" s="48">
        <f t="shared" si="18"/>
        <v>0</v>
      </c>
      <c r="H134" s="1"/>
      <c r="I134" s="49">
        <f t="shared" si="16"/>
        <v>0</v>
      </c>
      <c r="J134" s="50"/>
      <c r="K134" s="50"/>
      <c r="L134" s="102"/>
    </row>
    <row r="135" spans="1:12" ht="15" customHeight="1">
      <c r="A135" s="44">
        <v>22</v>
      </c>
      <c r="B135" s="54" t="s">
        <v>31</v>
      </c>
      <c r="C135" s="44" t="s">
        <v>56</v>
      </c>
      <c r="D135" s="44" t="s">
        <v>122</v>
      </c>
      <c r="E135" s="87">
        <v>7</v>
      </c>
      <c r="F135" s="47"/>
      <c r="G135" s="48">
        <f t="shared" si="18"/>
        <v>0</v>
      </c>
      <c r="H135" s="1"/>
      <c r="I135" s="49">
        <f t="shared" si="16"/>
        <v>0</v>
      </c>
      <c r="J135" s="50"/>
      <c r="K135" s="50"/>
      <c r="L135" s="102"/>
    </row>
    <row r="136" spans="1:12" ht="15" customHeight="1">
      <c r="A136" s="44">
        <v>23</v>
      </c>
      <c r="B136" s="54" t="s">
        <v>17</v>
      </c>
      <c r="C136" s="44" t="s">
        <v>56</v>
      </c>
      <c r="D136" s="44" t="s">
        <v>122</v>
      </c>
      <c r="E136" s="87">
        <v>8</v>
      </c>
      <c r="F136" s="47"/>
      <c r="G136" s="48">
        <f t="shared" si="18"/>
        <v>0</v>
      </c>
      <c r="H136" s="1"/>
      <c r="I136" s="49">
        <f t="shared" si="16"/>
        <v>0</v>
      </c>
      <c r="J136" s="50"/>
      <c r="K136" s="50"/>
      <c r="L136" s="102"/>
    </row>
    <row r="137" spans="1:12" ht="15" customHeight="1">
      <c r="A137" s="44">
        <v>24</v>
      </c>
      <c r="B137" s="54" t="s">
        <v>18</v>
      </c>
      <c r="C137" s="44" t="s">
        <v>56</v>
      </c>
      <c r="D137" s="44" t="s">
        <v>122</v>
      </c>
      <c r="E137" s="87">
        <v>1</v>
      </c>
      <c r="F137" s="47"/>
      <c r="G137" s="48">
        <f t="shared" si="18"/>
        <v>0</v>
      </c>
      <c r="H137" s="1"/>
      <c r="I137" s="49">
        <f t="shared" si="16"/>
        <v>0</v>
      </c>
      <c r="J137" s="50"/>
      <c r="K137" s="50"/>
      <c r="L137" s="102"/>
    </row>
    <row r="138" spans="1:12" ht="15" customHeight="1">
      <c r="A138" s="44">
        <v>25</v>
      </c>
      <c r="B138" s="54" t="s">
        <v>46</v>
      </c>
      <c r="C138" s="44" t="s">
        <v>56</v>
      </c>
      <c r="D138" s="44" t="s">
        <v>122</v>
      </c>
      <c r="E138" s="87">
        <v>2</v>
      </c>
      <c r="F138" s="47"/>
      <c r="G138" s="48">
        <f t="shared" si="18"/>
        <v>0</v>
      </c>
      <c r="H138" s="1"/>
      <c r="I138" s="49">
        <f t="shared" si="16"/>
        <v>0</v>
      </c>
      <c r="J138" s="50"/>
      <c r="K138" s="50"/>
      <c r="L138" s="102"/>
    </row>
    <row r="139" spans="1:12" ht="15" customHeight="1">
      <c r="A139" s="44">
        <v>26</v>
      </c>
      <c r="B139" s="54" t="s">
        <v>19</v>
      </c>
      <c r="C139" s="44" t="s">
        <v>56</v>
      </c>
      <c r="D139" s="44" t="s">
        <v>122</v>
      </c>
      <c r="E139" s="87">
        <v>3</v>
      </c>
      <c r="F139" s="47"/>
      <c r="G139" s="48">
        <f t="shared" si="18"/>
        <v>0</v>
      </c>
      <c r="H139" s="1"/>
      <c r="I139" s="49">
        <f t="shared" si="16"/>
        <v>0</v>
      </c>
      <c r="J139" s="50"/>
      <c r="K139" s="50"/>
      <c r="L139" s="102"/>
    </row>
    <row r="140" spans="1:12" ht="15" customHeight="1">
      <c r="A140" s="44">
        <v>27</v>
      </c>
      <c r="B140" s="54" t="s">
        <v>20</v>
      </c>
      <c r="C140" s="44" t="s">
        <v>56</v>
      </c>
      <c r="D140" s="44" t="s">
        <v>122</v>
      </c>
      <c r="E140" s="87">
        <v>8</v>
      </c>
      <c r="F140" s="47"/>
      <c r="G140" s="48">
        <f t="shared" si="18"/>
        <v>0</v>
      </c>
      <c r="H140" s="1"/>
      <c r="I140" s="49">
        <f t="shared" si="16"/>
        <v>0</v>
      </c>
      <c r="J140" s="50"/>
      <c r="K140" s="50"/>
      <c r="L140" s="102"/>
    </row>
    <row r="141" spans="1:12" ht="15" customHeight="1">
      <c r="A141" s="44">
        <v>28</v>
      </c>
      <c r="B141" s="54" t="s">
        <v>21</v>
      </c>
      <c r="C141" s="44" t="s">
        <v>56</v>
      </c>
      <c r="D141" s="44" t="s">
        <v>122</v>
      </c>
      <c r="E141" s="87">
        <v>2</v>
      </c>
      <c r="F141" s="47"/>
      <c r="G141" s="48">
        <f t="shared" si="18"/>
        <v>0</v>
      </c>
      <c r="H141" s="1"/>
      <c r="I141" s="49">
        <f t="shared" si="16"/>
        <v>0</v>
      </c>
      <c r="J141" s="50"/>
      <c r="K141" s="50"/>
      <c r="L141" s="102"/>
    </row>
    <row r="142" spans="1:12" ht="15" customHeight="1">
      <c r="A142" s="44">
        <v>29</v>
      </c>
      <c r="B142" s="54" t="s">
        <v>47</v>
      </c>
      <c r="C142" s="44" t="s">
        <v>56</v>
      </c>
      <c r="D142" s="44" t="s">
        <v>122</v>
      </c>
      <c r="E142" s="87">
        <v>6</v>
      </c>
      <c r="F142" s="47"/>
      <c r="G142" s="48">
        <f t="shared" si="18"/>
        <v>0</v>
      </c>
      <c r="H142" s="1"/>
      <c r="I142" s="49">
        <f t="shared" si="16"/>
        <v>0</v>
      </c>
      <c r="J142" s="50"/>
      <c r="K142" s="50"/>
      <c r="L142" s="102"/>
    </row>
    <row r="143" spans="1:12" ht="15" customHeight="1">
      <c r="A143" s="44">
        <v>30</v>
      </c>
      <c r="B143" s="54" t="s">
        <v>22</v>
      </c>
      <c r="C143" s="44" t="s">
        <v>56</v>
      </c>
      <c r="D143" s="44" t="s">
        <v>122</v>
      </c>
      <c r="E143" s="87">
        <v>3</v>
      </c>
      <c r="F143" s="47"/>
      <c r="G143" s="48">
        <f t="shared" si="18"/>
        <v>0</v>
      </c>
      <c r="H143" s="1"/>
      <c r="I143" s="49">
        <f t="shared" si="16"/>
        <v>0</v>
      </c>
      <c r="J143" s="50"/>
      <c r="K143" s="50"/>
      <c r="L143" s="102"/>
    </row>
    <row r="144" spans="1:12" ht="15" customHeight="1">
      <c r="A144" s="44">
        <v>31</v>
      </c>
      <c r="B144" s="54" t="s">
        <v>23</v>
      </c>
      <c r="C144" s="44" t="s">
        <v>56</v>
      </c>
      <c r="D144" s="44" t="s">
        <v>122</v>
      </c>
      <c r="E144" s="87">
        <v>2</v>
      </c>
      <c r="F144" s="47"/>
      <c r="G144" s="48">
        <f t="shared" si="18"/>
        <v>0</v>
      </c>
      <c r="H144" s="1"/>
      <c r="I144" s="49">
        <f t="shared" si="16"/>
        <v>0</v>
      </c>
      <c r="J144" s="50"/>
      <c r="K144" s="50"/>
      <c r="L144" s="102"/>
    </row>
    <row r="145" spans="1:12" ht="15" customHeight="1">
      <c r="A145" s="44">
        <v>32</v>
      </c>
      <c r="B145" s="54" t="s">
        <v>48</v>
      </c>
      <c r="C145" s="44" t="s">
        <v>56</v>
      </c>
      <c r="D145" s="44" t="s">
        <v>122</v>
      </c>
      <c r="E145" s="87">
        <v>1</v>
      </c>
      <c r="F145" s="47"/>
      <c r="G145" s="48">
        <f t="shared" si="18"/>
        <v>0</v>
      </c>
      <c r="H145" s="1"/>
      <c r="I145" s="49">
        <f t="shared" si="16"/>
        <v>0</v>
      </c>
      <c r="J145" s="50"/>
      <c r="K145" s="50"/>
      <c r="L145" s="102"/>
    </row>
    <row r="146" spans="1:12" ht="15" customHeight="1">
      <c r="A146" s="44">
        <v>33</v>
      </c>
      <c r="B146" s="54" t="s">
        <v>49</v>
      </c>
      <c r="C146" s="44" t="s">
        <v>56</v>
      </c>
      <c r="D146" s="44" t="s">
        <v>122</v>
      </c>
      <c r="E146" s="87">
        <v>5</v>
      </c>
      <c r="F146" s="47"/>
      <c r="G146" s="48">
        <f t="shared" si="18"/>
        <v>0</v>
      </c>
      <c r="H146" s="1"/>
      <c r="I146" s="49">
        <f t="shared" si="16"/>
        <v>0</v>
      </c>
      <c r="J146" s="50"/>
      <c r="K146" s="50"/>
      <c r="L146" s="102"/>
    </row>
    <row r="147" spans="1:12" ht="15" customHeight="1">
      <c r="A147" s="44">
        <v>34</v>
      </c>
      <c r="B147" s="54" t="s">
        <v>24</v>
      </c>
      <c r="C147" s="44" t="s">
        <v>56</v>
      </c>
      <c r="D147" s="44" t="s">
        <v>122</v>
      </c>
      <c r="E147" s="87">
        <v>1</v>
      </c>
      <c r="F147" s="47"/>
      <c r="G147" s="48">
        <f t="shared" si="18"/>
        <v>0</v>
      </c>
      <c r="H147" s="1"/>
      <c r="I147" s="49">
        <f t="shared" si="16"/>
        <v>0</v>
      </c>
      <c r="J147" s="50"/>
      <c r="K147" s="50"/>
      <c r="L147" s="102"/>
    </row>
    <row r="148" spans="1:12" ht="15" customHeight="1">
      <c r="A148" s="44">
        <v>35</v>
      </c>
      <c r="B148" s="54" t="s">
        <v>25</v>
      </c>
      <c r="C148" s="44" t="s">
        <v>56</v>
      </c>
      <c r="D148" s="44" t="s">
        <v>122</v>
      </c>
      <c r="E148" s="87">
        <v>1</v>
      </c>
      <c r="F148" s="47"/>
      <c r="G148" s="48">
        <f t="shared" si="18"/>
        <v>0</v>
      </c>
      <c r="H148" s="1"/>
      <c r="I148" s="49">
        <f t="shared" si="16"/>
        <v>0</v>
      </c>
      <c r="J148" s="50"/>
      <c r="K148" s="50"/>
      <c r="L148" s="102"/>
    </row>
    <row r="149" spans="1:12" ht="15" customHeight="1">
      <c r="A149" s="44">
        <v>36</v>
      </c>
      <c r="B149" s="54" t="s">
        <v>26</v>
      </c>
      <c r="C149" s="44" t="s">
        <v>56</v>
      </c>
      <c r="D149" s="44" t="s">
        <v>122</v>
      </c>
      <c r="E149" s="87">
        <v>6</v>
      </c>
      <c r="F149" s="47"/>
      <c r="G149" s="48">
        <f t="shared" si="18"/>
        <v>0</v>
      </c>
      <c r="H149" s="1"/>
      <c r="I149" s="49">
        <f t="shared" si="16"/>
        <v>0</v>
      </c>
      <c r="J149" s="50"/>
      <c r="K149" s="50"/>
      <c r="L149" s="102"/>
    </row>
    <row r="150" spans="1:12" ht="15" customHeight="1">
      <c r="A150" s="44">
        <v>37</v>
      </c>
      <c r="B150" s="54" t="s">
        <v>27</v>
      </c>
      <c r="C150" s="44" t="s">
        <v>56</v>
      </c>
      <c r="D150" s="44" t="s">
        <v>122</v>
      </c>
      <c r="E150" s="87">
        <v>3</v>
      </c>
      <c r="F150" s="47"/>
      <c r="G150" s="48">
        <f t="shared" si="18"/>
        <v>0</v>
      </c>
      <c r="H150" s="1"/>
      <c r="I150" s="49">
        <f t="shared" si="16"/>
        <v>0</v>
      </c>
      <c r="J150" s="50"/>
      <c r="K150" s="50"/>
      <c r="L150" s="102"/>
    </row>
    <row r="151" spans="1:12" ht="15" customHeight="1">
      <c r="A151" s="44">
        <v>38</v>
      </c>
      <c r="B151" s="54" t="s">
        <v>28</v>
      </c>
      <c r="C151" s="44" t="s">
        <v>56</v>
      </c>
      <c r="D151" s="44" t="s">
        <v>122</v>
      </c>
      <c r="E151" s="87">
        <v>9</v>
      </c>
      <c r="F151" s="47"/>
      <c r="G151" s="48">
        <f t="shared" si="18"/>
        <v>0</v>
      </c>
      <c r="H151" s="1"/>
      <c r="I151" s="49">
        <f t="shared" si="16"/>
        <v>0</v>
      </c>
      <c r="J151" s="50"/>
      <c r="K151" s="50"/>
      <c r="L151" s="102"/>
    </row>
    <row r="152" spans="1:12" ht="15" customHeight="1">
      <c r="A152" s="44">
        <v>39</v>
      </c>
      <c r="B152" s="54" t="s">
        <v>50</v>
      </c>
      <c r="C152" s="44" t="s">
        <v>56</v>
      </c>
      <c r="D152" s="44" t="s">
        <v>122</v>
      </c>
      <c r="E152" s="87">
        <v>3</v>
      </c>
      <c r="F152" s="47"/>
      <c r="G152" s="48">
        <f t="shared" si="18"/>
        <v>0</v>
      </c>
      <c r="H152" s="1"/>
      <c r="I152" s="49">
        <f t="shared" si="16"/>
        <v>0</v>
      </c>
      <c r="J152" s="50"/>
      <c r="K152" s="50"/>
      <c r="L152" s="102"/>
    </row>
    <row r="153" spans="1:12" ht="15" customHeight="1">
      <c r="A153" s="44">
        <v>40</v>
      </c>
      <c r="B153" s="54" t="s">
        <v>29</v>
      </c>
      <c r="C153" s="44" t="s">
        <v>56</v>
      </c>
      <c r="D153" s="44" t="s">
        <v>122</v>
      </c>
      <c r="E153" s="87">
        <v>2</v>
      </c>
      <c r="F153" s="47"/>
      <c r="G153" s="48">
        <f t="shared" si="18"/>
        <v>0</v>
      </c>
      <c r="H153" s="1"/>
      <c r="I153" s="49">
        <f t="shared" si="16"/>
        <v>0</v>
      </c>
      <c r="J153" s="50"/>
      <c r="K153" s="50"/>
      <c r="L153" s="102"/>
    </row>
    <row r="154" spans="1:12" ht="15" customHeight="1">
      <c r="A154" s="44">
        <v>41</v>
      </c>
      <c r="B154" s="54" t="s">
        <v>51</v>
      </c>
      <c r="C154" s="44" t="s">
        <v>56</v>
      </c>
      <c r="D154" s="44" t="s">
        <v>122</v>
      </c>
      <c r="E154" s="87">
        <v>6</v>
      </c>
      <c r="F154" s="47"/>
      <c r="G154" s="48">
        <f t="shared" si="18"/>
        <v>0</v>
      </c>
      <c r="H154" s="1"/>
      <c r="I154" s="49">
        <f t="shared" si="16"/>
        <v>0</v>
      </c>
      <c r="J154" s="50"/>
      <c r="K154" s="50"/>
      <c r="L154" s="102"/>
    </row>
    <row r="155" spans="1:12" ht="15" customHeight="1">
      <c r="A155" s="44">
        <v>42</v>
      </c>
      <c r="B155" s="54" t="s">
        <v>59</v>
      </c>
      <c r="C155" s="44" t="s">
        <v>56</v>
      </c>
      <c r="D155" s="44" t="s">
        <v>122</v>
      </c>
      <c r="E155" s="87">
        <v>6</v>
      </c>
      <c r="F155" s="47"/>
      <c r="G155" s="48">
        <f t="shared" ref="G155:G161" si="19">E155*F155</f>
        <v>0</v>
      </c>
      <c r="H155" s="1"/>
      <c r="I155" s="49">
        <f t="shared" si="16"/>
        <v>0</v>
      </c>
      <c r="J155" s="50"/>
      <c r="K155" s="50"/>
      <c r="L155" s="102"/>
    </row>
    <row r="156" spans="1:12" ht="15" customHeight="1">
      <c r="A156" s="44">
        <v>42</v>
      </c>
      <c r="B156" s="54" t="s">
        <v>175</v>
      </c>
      <c r="C156" s="44" t="s">
        <v>56</v>
      </c>
      <c r="D156" s="44" t="s">
        <v>122</v>
      </c>
      <c r="E156" s="87">
        <v>2</v>
      </c>
      <c r="F156" s="47"/>
      <c r="G156" s="48">
        <f t="shared" si="19"/>
        <v>0</v>
      </c>
      <c r="H156" s="1"/>
      <c r="I156" s="49">
        <f t="shared" si="16"/>
        <v>0</v>
      </c>
      <c r="J156" s="50"/>
      <c r="K156" s="50"/>
      <c r="L156" s="102"/>
    </row>
    <row r="157" spans="1:12" ht="45">
      <c r="A157" s="44">
        <v>43</v>
      </c>
      <c r="B157" s="54" t="s">
        <v>57</v>
      </c>
      <c r="C157" s="44" t="s">
        <v>56</v>
      </c>
      <c r="D157" s="44" t="s">
        <v>121</v>
      </c>
      <c r="E157" s="87">
        <v>2</v>
      </c>
      <c r="F157" s="47"/>
      <c r="G157" s="48">
        <f t="shared" si="19"/>
        <v>0</v>
      </c>
      <c r="H157" s="1"/>
      <c r="I157" s="49">
        <f t="shared" si="16"/>
        <v>0</v>
      </c>
      <c r="J157" s="50"/>
      <c r="K157" s="50"/>
      <c r="L157" s="102"/>
    </row>
    <row r="158" spans="1:12" ht="15" customHeight="1">
      <c r="A158" s="44">
        <v>44</v>
      </c>
      <c r="B158" s="54" t="s">
        <v>77</v>
      </c>
      <c r="C158" s="44" t="s">
        <v>56</v>
      </c>
      <c r="D158" s="44" t="s">
        <v>122</v>
      </c>
      <c r="E158" s="87">
        <v>2</v>
      </c>
      <c r="F158" s="47"/>
      <c r="G158" s="48">
        <f t="shared" si="19"/>
        <v>0</v>
      </c>
      <c r="H158" s="1"/>
      <c r="I158" s="49">
        <f t="shared" si="16"/>
        <v>0</v>
      </c>
      <c r="J158" s="50"/>
      <c r="K158" s="50"/>
      <c r="L158" s="102"/>
    </row>
    <row r="159" spans="1:12" ht="15" customHeight="1">
      <c r="A159" s="44">
        <v>45</v>
      </c>
      <c r="B159" s="54" t="s">
        <v>76</v>
      </c>
      <c r="C159" s="44" t="s">
        <v>56</v>
      </c>
      <c r="D159" s="44" t="s">
        <v>122</v>
      </c>
      <c r="E159" s="87">
        <v>13</v>
      </c>
      <c r="F159" s="47"/>
      <c r="G159" s="48">
        <f t="shared" si="19"/>
        <v>0</v>
      </c>
      <c r="H159" s="1"/>
      <c r="I159" s="49">
        <f t="shared" si="16"/>
        <v>0</v>
      </c>
      <c r="J159" s="50"/>
      <c r="K159" s="50"/>
      <c r="L159" s="102"/>
    </row>
    <row r="160" spans="1:12" ht="15" customHeight="1">
      <c r="A160" s="44">
        <v>46</v>
      </c>
      <c r="B160" s="54" t="s">
        <v>155</v>
      </c>
      <c r="C160" s="44" t="s">
        <v>56</v>
      </c>
      <c r="D160" s="44" t="s">
        <v>122</v>
      </c>
      <c r="E160" s="87">
        <v>3</v>
      </c>
      <c r="F160" s="47"/>
      <c r="G160" s="48">
        <f t="shared" si="19"/>
        <v>0</v>
      </c>
      <c r="H160" s="1"/>
      <c r="I160" s="49">
        <f t="shared" si="16"/>
        <v>0</v>
      </c>
      <c r="J160" s="50"/>
      <c r="K160" s="50"/>
      <c r="L160" s="102"/>
    </row>
    <row r="161" spans="1:15" ht="15" customHeight="1">
      <c r="A161" s="44">
        <v>47</v>
      </c>
      <c r="B161" s="54" t="s">
        <v>163</v>
      </c>
      <c r="C161" s="44" t="s">
        <v>56</v>
      </c>
      <c r="D161" s="44" t="s">
        <v>122</v>
      </c>
      <c r="E161" s="87">
        <v>5</v>
      </c>
      <c r="F161" s="47"/>
      <c r="G161" s="48">
        <f t="shared" si="19"/>
        <v>0</v>
      </c>
      <c r="H161" s="1"/>
      <c r="I161" s="49">
        <f t="shared" si="16"/>
        <v>0</v>
      </c>
      <c r="J161" s="50"/>
      <c r="K161" s="50"/>
      <c r="L161" s="104"/>
    </row>
    <row r="162" spans="1:15" s="12" customFormat="1" ht="15" customHeight="1">
      <c r="A162" s="120" t="s">
        <v>184</v>
      </c>
      <c r="B162" s="120"/>
      <c r="C162" s="120"/>
      <c r="D162" s="120"/>
      <c r="E162" s="120"/>
      <c r="F162" s="120"/>
      <c r="G162" s="81">
        <f>SUM(G115:G161)</f>
        <v>0</v>
      </c>
      <c r="H162" s="35"/>
      <c r="I162" s="75">
        <f>SUM(I115:I161)</f>
        <v>0</v>
      </c>
      <c r="J162" s="71"/>
      <c r="K162" s="71"/>
      <c r="L162" s="102"/>
    </row>
    <row r="163" spans="1:15" s="37" customFormat="1" ht="253.5" customHeight="1">
      <c r="A163" s="116" t="s">
        <v>244</v>
      </c>
      <c r="B163" s="116"/>
      <c r="C163" s="116"/>
      <c r="D163" s="116"/>
      <c r="E163" s="116"/>
      <c r="F163" s="116"/>
      <c r="G163" s="116"/>
      <c r="H163" s="116"/>
      <c r="I163" s="116"/>
      <c r="J163" s="116"/>
      <c r="K163" s="116"/>
      <c r="L163" s="100"/>
      <c r="N163" s="37" t="s">
        <v>248</v>
      </c>
      <c r="O163" s="37" t="e">
        <f>N163*0.05%</f>
        <v>#VALUE!</v>
      </c>
    </row>
    <row r="164" spans="1:15" s="12" customFormat="1" ht="22.5" customHeight="1">
      <c r="A164" s="117" t="s">
        <v>238</v>
      </c>
      <c r="B164" s="117"/>
      <c r="C164" s="117"/>
      <c r="D164" s="117"/>
      <c r="E164" s="117"/>
      <c r="F164" s="117"/>
      <c r="G164" s="117"/>
      <c r="H164" s="117"/>
      <c r="I164" s="117"/>
      <c r="J164" s="117"/>
      <c r="K164" s="117"/>
      <c r="L164" s="101"/>
    </row>
    <row r="165" spans="1:15" ht="23.25" customHeight="1">
      <c r="A165" s="44">
        <v>1</v>
      </c>
      <c r="B165" s="54" t="s">
        <v>134</v>
      </c>
      <c r="C165" s="44" t="s">
        <v>78</v>
      </c>
      <c r="D165" s="44">
        <v>1</v>
      </c>
      <c r="E165" s="87">
        <v>24</v>
      </c>
      <c r="F165" s="48"/>
      <c r="G165" s="47">
        <f t="shared" ref="G165:G172" si="20">E165*F165</f>
        <v>0</v>
      </c>
      <c r="H165" s="33"/>
      <c r="I165" s="78">
        <f t="shared" ref="I165:I172" si="21">ROUND(G165+(G165*H165/100),2)</f>
        <v>0</v>
      </c>
      <c r="J165" s="50"/>
      <c r="K165" s="50"/>
      <c r="L165" s="102"/>
    </row>
    <row r="166" spans="1:15" ht="56.25">
      <c r="A166" s="53">
        <v>2</v>
      </c>
      <c r="B166" s="54" t="s">
        <v>188</v>
      </c>
      <c r="C166" s="44" t="s">
        <v>43</v>
      </c>
      <c r="D166" s="44">
        <v>1</v>
      </c>
      <c r="E166" s="87">
        <v>2100</v>
      </c>
      <c r="F166" s="48"/>
      <c r="G166" s="47">
        <f t="shared" si="20"/>
        <v>0</v>
      </c>
      <c r="H166" s="31"/>
      <c r="I166" s="78">
        <f t="shared" si="21"/>
        <v>0</v>
      </c>
      <c r="J166" s="50"/>
      <c r="K166" s="50"/>
      <c r="L166" s="102"/>
    </row>
    <row r="167" spans="1:15" ht="56.25">
      <c r="A167" s="53">
        <v>3</v>
      </c>
      <c r="B167" s="54" t="s">
        <v>187</v>
      </c>
      <c r="C167" s="44" t="s">
        <v>43</v>
      </c>
      <c r="D167" s="44">
        <v>1</v>
      </c>
      <c r="E167" s="87">
        <v>100</v>
      </c>
      <c r="F167" s="48"/>
      <c r="G167" s="47">
        <f t="shared" si="20"/>
        <v>0</v>
      </c>
      <c r="H167" s="31"/>
      <c r="I167" s="78">
        <f t="shared" si="21"/>
        <v>0</v>
      </c>
      <c r="J167" s="50"/>
      <c r="K167" s="50"/>
      <c r="L167" s="102"/>
    </row>
    <row r="168" spans="1:15" ht="91.5" customHeight="1">
      <c r="A168" s="53">
        <v>4</v>
      </c>
      <c r="B168" s="54" t="s">
        <v>200</v>
      </c>
      <c r="C168" s="44" t="s">
        <v>43</v>
      </c>
      <c r="D168" s="44">
        <v>1</v>
      </c>
      <c r="E168" s="87">
        <v>500</v>
      </c>
      <c r="F168" s="48"/>
      <c r="G168" s="47">
        <f t="shared" si="20"/>
        <v>0</v>
      </c>
      <c r="H168" s="31"/>
      <c r="I168" s="78">
        <f t="shared" si="21"/>
        <v>0</v>
      </c>
      <c r="J168" s="50"/>
      <c r="K168" s="50"/>
      <c r="L168" s="102"/>
    </row>
    <row r="169" spans="1:15" ht="101.25" customHeight="1">
      <c r="A169" s="53">
        <v>5</v>
      </c>
      <c r="B169" s="54" t="s">
        <v>246</v>
      </c>
      <c r="C169" s="44" t="s">
        <v>43</v>
      </c>
      <c r="D169" s="44">
        <v>1</v>
      </c>
      <c r="E169" s="87">
        <v>2100</v>
      </c>
      <c r="F169" s="48"/>
      <c r="G169" s="47">
        <f t="shared" si="20"/>
        <v>0</v>
      </c>
      <c r="H169" s="31"/>
      <c r="I169" s="78">
        <f t="shared" si="21"/>
        <v>0</v>
      </c>
      <c r="J169" s="50"/>
      <c r="K169" s="50"/>
      <c r="L169" s="102"/>
    </row>
    <row r="170" spans="1:15" ht="18" customHeight="1">
      <c r="A170" s="53">
        <v>6</v>
      </c>
      <c r="B170" s="54" t="s">
        <v>189</v>
      </c>
      <c r="C170" s="44" t="s">
        <v>42</v>
      </c>
      <c r="D170" s="44">
        <v>1</v>
      </c>
      <c r="E170" s="87">
        <v>1000</v>
      </c>
      <c r="F170" s="48"/>
      <c r="G170" s="47">
        <f t="shared" si="20"/>
        <v>0</v>
      </c>
      <c r="H170" s="31"/>
      <c r="I170" s="78">
        <f t="shared" si="21"/>
        <v>0</v>
      </c>
      <c r="J170" s="50"/>
      <c r="K170" s="50"/>
      <c r="L170" s="102"/>
    </row>
    <row r="171" spans="1:15" ht="84.75" customHeight="1">
      <c r="A171" s="53">
        <v>7</v>
      </c>
      <c r="B171" s="54" t="s">
        <v>242</v>
      </c>
      <c r="C171" s="44" t="s">
        <v>109</v>
      </c>
      <c r="D171" s="44" t="s">
        <v>131</v>
      </c>
      <c r="E171" s="87">
        <v>3</v>
      </c>
      <c r="F171" s="48"/>
      <c r="G171" s="47">
        <f t="shared" si="20"/>
        <v>0</v>
      </c>
      <c r="H171" s="31"/>
      <c r="I171" s="78">
        <f t="shared" si="21"/>
        <v>0</v>
      </c>
      <c r="J171" s="50"/>
      <c r="K171" s="50"/>
      <c r="L171" s="102"/>
    </row>
    <row r="172" spans="1:15" ht="43.5" customHeight="1">
      <c r="A172" s="53">
        <v>8</v>
      </c>
      <c r="B172" s="54" t="s">
        <v>190</v>
      </c>
      <c r="C172" s="44" t="s">
        <v>109</v>
      </c>
      <c r="D172" s="44">
        <v>1</v>
      </c>
      <c r="E172" s="87">
        <v>460</v>
      </c>
      <c r="F172" s="48"/>
      <c r="G172" s="47">
        <f t="shared" si="20"/>
        <v>0</v>
      </c>
      <c r="H172" s="31"/>
      <c r="I172" s="78">
        <f t="shared" si="21"/>
        <v>0</v>
      </c>
      <c r="J172" s="50"/>
      <c r="K172" s="50"/>
      <c r="L172" s="104"/>
    </row>
    <row r="173" spans="1:15" ht="16.5" customHeight="1">
      <c r="A173" s="119" t="s">
        <v>184</v>
      </c>
      <c r="B173" s="119"/>
      <c r="C173" s="119"/>
      <c r="D173" s="119"/>
      <c r="E173" s="119"/>
      <c r="F173" s="119"/>
      <c r="G173" s="79">
        <f>SUM(G165:G172)</f>
        <v>0</v>
      </c>
      <c r="H173" s="14"/>
      <c r="I173" s="79">
        <f t="shared" ref="I173" si="22">SUM(I165:I172)</f>
        <v>0</v>
      </c>
      <c r="J173" s="50"/>
      <c r="K173" s="50"/>
      <c r="L173" s="102"/>
    </row>
    <row r="174" spans="1:15" s="37" customFormat="1" ht="170.25" customHeight="1">
      <c r="A174" s="113" t="s">
        <v>240</v>
      </c>
      <c r="B174" s="113"/>
      <c r="C174" s="113"/>
      <c r="D174" s="113"/>
      <c r="E174" s="113"/>
      <c r="F174" s="113"/>
      <c r="G174" s="113"/>
      <c r="H174" s="113"/>
      <c r="I174" s="113"/>
      <c r="J174" s="113"/>
      <c r="K174" s="113"/>
      <c r="L174" s="102"/>
    </row>
    <row r="175" spans="1:15" ht="20.25" customHeight="1">
      <c r="A175" s="1">
        <v>1</v>
      </c>
      <c r="B175" s="26" t="s">
        <v>85</v>
      </c>
      <c r="C175" s="1" t="s">
        <v>78</v>
      </c>
      <c r="D175" s="1">
        <v>1</v>
      </c>
      <c r="E175" s="87">
        <v>24</v>
      </c>
      <c r="F175" s="24"/>
      <c r="G175" s="10">
        <f>E175*F175</f>
        <v>0</v>
      </c>
      <c r="H175" s="1"/>
      <c r="I175" s="2">
        <f t="shared" ref="I175:I189" si="23">ROUND(G175+(G175*H175/100),2)</f>
        <v>0</v>
      </c>
      <c r="L175" s="106"/>
    </row>
    <row r="176" spans="1:15" ht="22.5">
      <c r="A176" s="35">
        <v>2</v>
      </c>
      <c r="B176" s="26" t="s">
        <v>79</v>
      </c>
      <c r="C176" s="7" t="s">
        <v>56</v>
      </c>
      <c r="D176" s="7" t="s">
        <v>125</v>
      </c>
      <c r="E176" s="87">
        <v>20</v>
      </c>
      <c r="F176" s="24"/>
      <c r="G176" s="10">
        <f t="shared" ref="G176:G183" si="24">E176*F176</f>
        <v>0</v>
      </c>
      <c r="H176" s="1"/>
      <c r="I176" s="2">
        <f t="shared" si="23"/>
        <v>0</v>
      </c>
      <c r="L176" s="106"/>
    </row>
    <row r="177" spans="1:22" ht="22.5" customHeight="1">
      <c r="A177" s="1">
        <v>3</v>
      </c>
      <c r="B177" s="26" t="s">
        <v>83</v>
      </c>
      <c r="C177" s="7" t="s">
        <v>3</v>
      </c>
      <c r="D177" s="7" t="s">
        <v>125</v>
      </c>
      <c r="E177" s="87">
        <v>39</v>
      </c>
      <c r="F177" s="24"/>
      <c r="G177" s="10">
        <f t="shared" si="24"/>
        <v>0</v>
      </c>
      <c r="H177" s="1"/>
      <c r="I177" s="2">
        <f t="shared" si="23"/>
        <v>0</v>
      </c>
      <c r="L177" s="106"/>
    </row>
    <row r="178" spans="1:22" ht="22.5" customHeight="1">
      <c r="A178" s="1">
        <v>4</v>
      </c>
      <c r="B178" s="26" t="s">
        <v>165</v>
      </c>
      <c r="C178" s="7" t="s">
        <v>3</v>
      </c>
      <c r="D178" s="7" t="s">
        <v>125</v>
      </c>
      <c r="E178" s="87">
        <v>3</v>
      </c>
      <c r="F178" s="24"/>
      <c r="G178" s="10">
        <f t="shared" si="24"/>
        <v>0</v>
      </c>
      <c r="H178" s="1"/>
      <c r="I178" s="2">
        <f t="shared" si="23"/>
        <v>0</v>
      </c>
      <c r="L178" s="107"/>
    </row>
    <row r="179" spans="1:22" ht="33.75">
      <c r="A179" s="35">
        <v>5</v>
      </c>
      <c r="B179" s="26" t="s">
        <v>80</v>
      </c>
      <c r="C179" s="7" t="s">
        <v>56</v>
      </c>
      <c r="D179" s="7" t="s">
        <v>125</v>
      </c>
      <c r="E179" s="87">
        <v>20</v>
      </c>
      <c r="F179" s="24"/>
      <c r="G179" s="10">
        <f t="shared" si="24"/>
        <v>0</v>
      </c>
      <c r="H179" s="1"/>
      <c r="I179" s="2">
        <f t="shared" si="23"/>
        <v>0</v>
      </c>
      <c r="L179" s="106"/>
    </row>
    <row r="180" spans="1:22" ht="22.5">
      <c r="A180" s="1">
        <v>6</v>
      </c>
      <c r="B180" s="26" t="s">
        <v>84</v>
      </c>
      <c r="C180" s="7" t="s">
        <v>3</v>
      </c>
      <c r="D180" s="7" t="s">
        <v>125</v>
      </c>
      <c r="E180" s="87">
        <v>30</v>
      </c>
      <c r="F180" s="24"/>
      <c r="G180" s="10">
        <f t="shared" si="24"/>
        <v>0</v>
      </c>
      <c r="H180" s="1"/>
      <c r="I180" s="2">
        <f t="shared" si="23"/>
        <v>0</v>
      </c>
      <c r="L180" s="106"/>
    </row>
    <row r="181" spans="1:22" ht="22.5">
      <c r="A181" s="35">
        <v>7</v>
      </c>
      <c r="B181" s="26" t="s">
        <v>81</v>
      </c>
      <c r="C181" s="7" t="s">
        <v>56</v>
      </c>
      <c r="D181" s="7" t="s">
        <v>125</v>
      </c>
      <c r="E181" s="87">
        <v>2</v>
      </c>
      <c r="F181" s="24"/>
      <c r="G181" s="10">
        <f t="shared" si="24"/>
        <v>0</v>
      </c>
      <c r="H181" s="1"/>
      <c r="I181" s="2">
        <f t="shared" si="23"/>
        <v>0</v>
      </c>
      <c r="L181" s="106"/>
    </row>
    <row r="182" spans="1:22" ht="18.75" customHeight="1">
      <c r="A182" s="1">
        <v>8</v>
      </c>
      <c r="B182" s="26" t="s">
        <v>82</v>
      </c>
      <c r="C182" s="7" t="s">
        <v>3</v>
      </c>
      <c r="D182" s="7" t="s">
        <v>125</v>
      </c>
      <c r="E182" s="87">
        <v>2</v>
      </c>
      <c r="F182" s="24"/>
      <c r="G182" s="10">
        <f t="shared" si="24"/>
        <v>0</v>
      </c>
      <c r="H182" s="1"/>
      <c r="I182" s="2">
        <f t="shared" si="23"/>
        <v>0</v>
      </c>
      <c r="L182" s="106"/>
    </row>
    <row r="183" spans="1:22" ht="25.5" customHeight="1">
      <c r="A183" s="1">
        <v>9</v>
      </c>
      <c r="B183" s="26" t="s">
        <v>196</v>
      </c>
      <c r="C183" s="7" t="s">
        <v>3</v>
      </c>
      <c r="D183" s="7" t="s">
        <v>125</v>
      </c>
      <c r="E183" s="87">
        <v>2</v>
      </c>
      <c r="F183" s="24"/>
      <c r="G183" s="10">
        <f t="shared" si="24"/>
        <v>0</v>
      </c>
      <c r="H183" s="1"/>
      <c r="I183" s="2">
        <f t="shared" si="23"/>
        <v>0</v>
      </c>
      <c r="L183" s="106"/>
    </row>
    <row r="184" spans="1:22" ht="57.75" customHeight="1">
      <c r="A184" s="35">
        <v>10</v>
      </c>
      <c r="B184" s="111" t="s">
        <v>235</v>
      </c>
      <c r="C184" s="111"/>
      <c r="D184" s="111"/>
      <c r="E184" s="111"/>
      <c r="F184" s="111"/>
      <c r="G184" s="10"/>
      <c r="H184" s="1"/>
      <c r="I184" s="2"/>
      <c r="L184" s="106"/>
    </row>
    <row r="185" spans="1:22" ht="14.25" customHeight="1">
      <c r="A185" s="35" t="s">
        <v>86</v>
      </c>
      <c r="B185" s="96"/>
      <c r="C185" s="32"/>
      <c r="D185" s="32"/>
      <c r="E185" s="91"/>
      <c r="F185" s="24"/>
      <c r="G185" s="10">
        <f>E185*F185</f>
        <v>0</v>
      </c>
      <c r="H185" s="1"/>
      <c r="I185" s="2">
        <f t="shared" si="23"/>
        <v>0</v>
      </c>
      <c r="L185" s="106"/>
    </row>
    <row r="186" spans="1:22" ht="14.25" customHeight="1">
      <c r="A186" s="35" t="s">
        <v>87</v>
      </c>
      <c r="B186" s="96"/>
      <c r="C186" s="32"/>
      <c r="D186" s="32"/>
      <c r="E186" s="91"/>
      <c r="F186" s="24"/>
      <c r="G186" s="10">
        <f>E186*F186</f>
        <v>0</v>
      </c>
      <c r="H186" s="1"/>
      <c r="I186" s="2">
        <f t="shared" si="23"/>
        <v>0</v>
      </c>
      <c r="L186" s="106"/>
    </row>
    <row r="187" spans="1:22" ht="14.25" customHeight="1">
      <c r="A187" s="35" t="s">
        <v>88</v>
      </c>
      <c r="B187" s="96"/>
      <c r="C187" s="32"/>
      <c r="D187" s="32"/>
      <c r="E187" s="91"/>
      <c r="F187" s="24"/>
      <c r="G187" s="10">
        <f>E187*F187</f>
        <v>0</v>
      </c>
      <c r="H187" s="1"/>
      <c r="I187" s="2">
        <f t="shared" si="23"/>
        <v>0</v>
      </c>
      <c r="J187" s="20"/>
      <c r="K187" s="20"/>
      <c r="L187" s="106"/>
    </row>
    <row r="188" spans="1:22" ht="14.25" customHeight="1">
      <c r="A188" s="35" t="s">
        <v>89</v>
      </c>
      <c r="B188" s="96"/>
      <c r="C188" s="32"/>
      <c r="D188" s="32"/>
      <c r="E188" s="91"/>
      <c r="F188" s="24"/>
      <c r="G188" s="10">
        <f>E188*F188</f>
        <v>0</v>
      </c>
      <c r="H188" s="1"/>
      <c r="I188" s="2">
        <f t="shared" si="23"/>
        <v>0</v>
      </c>
      <c r="J188" s="20"/>
      <c r="K188" s="20"/>
      <c r="L188" s="106"/>
    </row>
    <row r="189" spans="1:22" ht="14.25" customHeight="1">
      <c r="A189" s="7" t="s">
        <v>110</v>
      </c>
      <c r="B189" s="96"/>
      <c r="C189" s="97"/>
      <c r="D189" s="97"/>
      <c r="E189" s="98"/>
      <c r="F189" s="19"/>
      <c r="G189" s="10">
        <f>E189*F189</f>
        <v>0</v>
      </c>
      <c r="H189" s="7"/>
      <c r="I189" s="2">
        <f t="shared" si="23"/>
        <v>0</v>
      </c>
      <c r="L189" s="107"/>
    </row>
    <row r="190" spans="1:22" ht="14.25" customHeight="1">
      <c r="A190" s="118" t="s">
        <v>184</v>
      </c>
      <c r="B190" s="118"/>
      <c r="C190" s="118"/>
      <c r="D190" s="118"/>
      <c r="E190" s="118"/>
      <c r="F190" s="118"/>
      <c r="G190" s="18">
        <f>SUM(G175:G189)</f>
        <v>0</v>
      </c>
      <c r="H190" s="17"/>
      <c r="I190" s="4">
        <f>SUM(I175:I189)</f>
        <v>0</v>
      </c>
      <c r="L190" s="106"/>
    </row>
    <row r="191" spans="1:22" s="42" customFormat="1" ht="21" customHeight="1">
      <c r="A191" s="110" t="s">
        <v>239</v>
      </c>
      <c r="B191" s="110"/>
      <c r="C191" s="110"/>
      <c r="D191" s="110"/>
      <c r="E191" s="110"/>
      <c r="F191" s="110"/>
      <c r="G191" s="110"/>
      <c r="H191" s="110"/>
      <c r="I191" s="110"/>
      <c r="J191" s="110"/>
      <c r="K191" s="110"/>
      <c r="L191" s="106"/>
      <c r="M191" s="41"/>
      <c r="N191" s="41"/>
      <c r="O191" s="41"/>
      <c r="P191" s="41"/>
      <c r="Q191" s="41"/>
      <c r="R191" s="41"/>
      <c r="S191" s="41"/>
      <c r="T191" s="41"/>
      <c r="U191" s="41"/>
    </row>
    <row r="192" spans="1:22" s="21" customFormat="1" ht="79.5" customHeight="1">
      <c r="A192" s="17">
        <v>1</v>
      </c>
      <c r="B192" s="26" t="s">
        <v>243</v>
      </c>
      <c r="C192" s="7" t="s">
        <v>109</v>
      </c>
      <c r="D192" s="1" t="s">
        <v>126</v>
      </c>
      <c r="E192" s="88">
        <v>3</v>
      </c>
      <c r="F192" s="19"/>
      <c r="G192" s="13">
        <f>E192*F192</f>
        <v>0</v>
      </c>
      <c r="H192" s="17"/>
      <c r="I192" s="13">
        <f t="shared" ref="I192:I193" si="25">ROUND(G192+(G192*H192/100),2)</f>
        <v>0</v>
      </c>
      <c r="J192" s="17"/>
      <c r="K192" s="17"/>
      <c r="L192" s="107"/>
      <c r="M192" s="22"/>
      <c r="N192" s="22"/>
      <c r="O192" s="22"/>
      <c r="P192" s="22"/>
      <c r="Q192" s="22"/>
      <c r="R192" s="22"/>
      <c r="S192" s="22"/>
      <c r="T192" s="22"/>
      <c r="U192" s="22"/>
      <c r="V192" s="22"/>
    </row>
    <row r="193" spans="1:22" s="21" customFormat="1" ht="80.25" customHeight="1">
      <c r="A193" s="17">
        <v>2</v>
      </c>
      <c r="B193" s="26" t="s">
        <v>191</v>
      </c>
      <c r="C193" s="7" t="s">
        <v>109</v>
      </c>
      <c r="D193" s="1" t="s">
        <v>126</v>
      </c>
      <c r="E193" s="88">
        <v>2</v>
      </c>
      <c r="F193" s="19"/>
      <c r="G193" s="13">
        <f>E193*F193</f>
        <v>0</v>
      </c>
      <c r="H193" s="17"/>
      <c r="I193" s="13">
        <f t="shared" si="25"/>
        <v>0</v>
      </c>
      <c r="J193" s="17"/>
      <c r="K193" s="17"/>
      <c r="L193" s="107"/>
      <c r="M193" s="22"/>
      <c r="N193" s="22"/>
      <c r="O193" s="22"/>
      <c r="P193" s="22"/>
      <c r="Q193" s="22"/>
      <c r="R193" s="22"/>
      <c r="S193" s="22"/>
      <c r="T193" s="22"/>
      <c r="U193" s="22"/>
      <c r="V193" s="22"/>
    </row>
    <row r="194" spans="1:22" ht="14.25" customHeight="1">
      <c r="A194" s="112" t="s">
        <v>184</v>
      </c>
      <c r="B194" s="112"/>
      <c r="C194" s="112"/>
      <c r="D194" s="112"/>
      <c r="E194" s="112"/>
      <c r="F194" s="112"/>
      <c r="G194" s="14">
        <f>SUM(G192:G193)</f>
        <v>0</v>
      </c>
      <c r="I194" s="14">
        <f>SUM(I192:I193)</f>
        <v>0</v>
      </c>
      <c r="J194" s="13"/>
      <c r="K194" s="13"/>
      <c r="L194" s="106"/>
    </row>
    <row r="195" spans="1:22" s="43" customFormat="1" ht="18" customHeight="1">
      <c r="A195" s="110" t="s">
        <v>197</v>
      </c>
      <c r="B195" s="110"/>
      <c r="C195" s="110"/>
      <c r="D195" s="110"/>
      <c r="E195" s="110"/>
      <c r="F195" s="110"/>
      <c r="G195" s="110"/>
      <c r="H195" s="110"/>
      <c r="I195" s="110"/>
      <c r="J195" s="110"/>
      <c r="K195" s="110"/>
      <c r="L195" s="106"/>
    </row>
    <row r="196" spans="1:22" ht="34.5" customHeight="1">
      <c r="A196" s="11">
        <v>1</v>
      </c>
      <c r="B196" s="23" t="s">
        <v>112</v>
      </c>
      <c r="C196" s="7" t="s">
        <v>56</v>
      </c>
      <c r="D196" s="7" t="s">
        <v>183</v>
      </c>
      <c r="E196" s="88">
        <v>2</v>
      </c>
      <c r="F196" s="19"/>
      <c r="G196" s="14">
        <f>E196*F196</f>
        <v>0</v>
      </c>
      <c r="H196" s="7"/>
      <c r="I196" s="14">
        <f t="shared" ref="I196:I200" si="26">ROUND(G196+(G196*H196/100),2)</f>
        <v>0</v>
      </c>
      <c r="L196" s="106"/>
    </row>
    <row r="197" spans="1:22" s="43" customFormat="1" ht="18" customHeight="1">
      <c r="A197" s="110" t="s">
        <v>192</v>
      </c>
      <c r="B197" s="110"/>
      <c r="C197" s="110"/>
      <c r="D197" s="110"/>
      <c r="E197" s="110"/>
      <c r="F197" s="110"/>
      <c r="G197" s="110"/>
      <c r="H197" s="110"/>
      <c r="I197" s="110"/>
      <c r="J197" s="110"/>
      <c r="K197" s="110"/>
      <c r="L197" s="106"/>
    </row>
    <row r="198" spans="1:22" ht="69" customHeight="1">
      <c r="A198" s="11">
        <v>1</v>
      </c>
      <c r="B198" s="23" t="s">
        <v>128</v>
      </c>
      <c r="C198" s="1" t="s">
        <v>109</v>
      </c>
      <c r="D198" s="1" t="s">
        <v>127</v>
      </c>
      <c r="E198" s="88">
        <v>2</v>
      </c>
      <c r="F198" s="19"/>
      <c r="G198" s="14">
        <f>E198*F198</f>
        <v>0</v>
      </c>
      <c r="H198" s="7"/>
      <c r="I198" s="14">
        <f t="shared" si="26"/>
        <v>0</v>
      </c>
      <c r="L198" s="106"/>
    </row>
    <row r="199" spans="1:22" s="37" customFormat="1" ht="15" customHeight="1">
      <c r="A199" s="110" t="s">
        <v>198</v>
      </c>
      <c r="B199" s="110"/>
      <c r="C199" s="110"/>
      <c r="D199" s="110"/>
      <c r="E199" s="110"/>
      <c r="F199" s="110"/>
      <c r="G199" s="110"/>
      <c r="H199" s="110"/>
      <c r="I199" s="110"/>
      <c r="J199" s="110"/>
      <c r="K199" s="110"/>
      <c r="L199" s="106"/>
    </row>
    <row r="200" spans="1:22" ht="87.75" customHeight="1">
      <c r="A200" s="7">
        <v>1</v>
      </c>
      <c r="B200" s="26" t="s">
        <v>193</v>
      </c>
      <c r="C200" s="7" t="s">
        <v>42</v>
      </c>
      <c r="D200" s="7" t="s">
        <v>164</v>
      </c>
      <c r="E200" s="88">
        <v>160</v>
      </c>
      <c r="G200" s="25">
        <f>E200*F200</f>
        <v>0</v>
      </c>
      <c r="H200" s="7"/>
      <c r="I200" s="13">
        <f t="shared" si="26"/>
        <v>0</v>
      </c>
      <c r="L200" s="107"/>
    </row>
  </sheetData>
  <mergeCells count="36">
    <mergeCell ref="A39:K39"/>
    <mergeCell ref="A41:K41"/>
    <mergeCell ref="A1:K1"/>
    <mergeCell ref="A3:J3"/>
    <mergeCell ref="A6:F6"/>
    <mergeCell ref="A31:F31"/>
    <mergeCell ref="A38:F38"/>
    <mergeCell ref="A7:K7"/>
    <mergeCell ref="A32:K32"/>
    <mergeCell ref="A49:F49"/>
    <mergeCell ref="A59:F59"/>
    <mergeCell ref="A64:F64"/>
    <mergeCell ref="A73:F73"/>
    <mergeCell ref="A190:F190"/>
    <mergeCell ref="A173:F173"/>
    <mergeCell ref="A162:F162"/>
    <mergeCell ref="A174:K174"/>
    <mergeCell ref="A50:K50"/>
    <mergeCell ref="A52:K52"/>
    <mergeCell ref="A54:K54"/>
    <mergeCell ref="A60:K60"/>
    <mergeCell ref="A65:K65"/>
    <mergeCell ref="A74:K74"/>
    <mergeCell ref="A76:K76"/>
    <mergeCell ref="A78:K78"/>
    <mergeCell ref="A114:K114"/>
    <mergeCell ref="A111:F111"/>
    <mergeCell ref="A112:K112"/>
    <mergeCell ref="A163:K163"/>
    <mergeCell ref="A164:K164"/>
    <mergeCell ref="A191:K191"/>
    <mergeCell ref="A195:K195"/>
    <mergeCell ref="A197:K197"/>
    <mergeCell ref="A199:K199"/>
    <mergeCell ref="B184:F184"/>
    <mergeCell ref="A194:F194"/>
  </mergeCells>
  <phoneticPr fontId="3" type="noConversion"/>
  <pageMargins left="0.47244094488188981" right="0.39370078740157483" top="0.59055118110236227" bottom="0.82677165354330717" header="0.31496062992125984" footer="0.43307086614173229"/>
  <pageSetup paperSize="9" orientation="landscape" r:id="rId1"/>
  <headerFooter alignWithMargins="0">
    <oddFooter>&amp;C&amp;"Garamond,Normalny"&amp;8dodatek nr 2 do SWZ&amp;R&amp;"Garamond,Normalny"&amp;8&amp;P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Arkusze</vt:lpstr>
      </vt:variant>
      <vt:variant>
        <vt:i4>2</vt:i4>
      </vt:variant>
      <vt:variant>
        <vt:lpstr>Nazwane zakresy</vt:lpstr>
      </vt:variant>
      <vt:variant>
        <vt:i4>2</vt:i4>
      </vt:variant>
    </vt:vector>
  </HeadingPairs>
  <TitlesOfParts>
    <vt:vector size="4" baseType="lpstr">
      <vt:lpstr>Arkusz1</vt:lpstr>
      <vt:lpstr>zał.1</vt:lpstr>
      <vt:lpstr>zał.1!Obszar_wydruku</vt:lpstr>
      <vt:lpstr>zał.1!Tytuły_wydruku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2024-06-19T06:06:20Z</cp:lastPrinted>
  <dcterms:created xsi:type="dcterms:W3CDTF">1999-07-05T07:20:55Z</dcterms:created>
  <dcterms:modified xsi:type="dcterms:W3CDTF">2024-06-19T07:19:58Z</dcterms:modified>
</cp:coreProperties>
</file>