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mc:AlternateContent xmlns:mc="http://schemas.openxmlformats.org/markup-compatibility/2006">
    <mc:Choice Requires="x15">
      <x15ac:absPath xmlns:x15ac="http://schemas.microsoft.com/office/spreadsheetml/2010/11/ac" url="C:\Archiwum_D\przetargi 2022\spadochrony\od służby\"/>
    </mc:Choice>
  </mc:AlternateContent>
  <xr:revisionPtr revIDLastSave="0" documentId="13_ncr:1_{DB3232A9-7682-4124-99CE-789BB7A01FB7}" xr6:coauthVersionLast="36" xr6:coauthVersionMax="36" xr10:uidLastSave="{00000000-0000-0000-0000-000000000000}"/>
  <bookViews>
    <workbookView xWindow="0" yWindow="0" windowWidth="28800" windowHeight="11625" activeTab="1" xr2:uid="{00000000-000D-0000-FFFF-FFFF00000000}"/>
  </bookViews>
  <sheets>
    <sheet name="1 - Czasze OSWR" sheetId="4" r:id="rId1"/>
    <sheet name="2 - Wyposażenie spadochronowe" sheetId="6" r:id="rId2"/>
    <sheet name="3 - Wyposażenie spadochronowe 2" sheetId="10" r:id="rId3"/>
    <sheet name="4 - Dodatkowe wyposażenie" sheetId="11" r:id="rId4"/>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2" i="4" l="1"/>
  <c r="F13" i="4"/>
  <c r="F14" i="11" l="1"/>
  <c r="F13" i="11"/>
  <c r="F12" i="11"/>
  <c r="F11" i="11"/>
  <c r="F10" i="11"/>
  <c r="F9" i="11"/>
  <c r="F8" i="11"/>
  <c r="F7" i="11"/>
  <c r="F15" i="11" l="1"/>
  <c r="A16" i="11" s="1"/>
  <c r="F7" i="10"/>
  <c r="F8" i="10"/>
  <c r="F9" i="10"/>
  <c r="F10" i="10"/>
  <c r="F11" i="10"/>
  <c r="F12" i="10"/>
  <c r="F13" i="10"/>
  <c r="F14" i="10"/>
  <c r="F15" i="10"/>
  <c r="F16" i="10"/>
  <c r="F17" i="10"/>
  <c r="F18" i="10"/>
  <c r="F19" i="10"/>
  <c r="F20" i="10"/>
  <c r="F21" i="10"/>
  <c r="F22" i="10"/>
  <c r="F23" i="10"/>
  <c r="F24" i="10"/>
  <c r="F25" i="10"/>
  <c r="F26" i="10"/>
  <c r="F27" i="10"/>
  <c r="F28" i="10"/>
  <c r="F30" i="10" l="1"/>
  <c r="F29" i="10"/>
  <c r="F31" i="10" l="1"/>
  <c r="A32" i="10" s="1"/>
  <c r="F7" i="6" l="1"/>
  <c r="F8" i="6"/>
  <c r="F9" i="6"/>
  <c r="F10" i="6"/>
  <c r="F11" i="6"/>
  <c r="F12" i="6"/>
  <c r="F8" i="4"/>
  <c r="F9" i="4"/>
  <c r="F10" i="4"/>
  <c r="F11" i="4"/>
  <c r="F15" i="6" l="1"/>
  <c r="F14" i="6" l="1"/>
  <c r="F13" i="6"/>
  <c r="F7" i="4"/>
  <c r="F14" i="4" s="1"/>
  <c r="A15" i="4" s="1"/>
  <c r="F16" i="6" l="1"/>
  <c r="A17" i="6" s="1"/>
</calcChain>
</file>

<file path=xl/sharedStrings.xml><?xml version="1.0" encoding="utf-8"?>
<sst xmlns="http://schemas.openxmlformats.org/spreadsheetml/2006/main" count="176" uniqueCount="81">
  <si>
    <t>L.p.</t>
  </si>
  <si>
    <t>Opis przedmiotu zamówienia</t>
  </si>
  <si>
    <t>J.m.</t>
  </si>
  <si>
    <t>Ilość</t>
  </si>
  <si>
    <t>Cena jednostkowa brutto</t>
  </si>
  <si>
    <t>Cena brutto*</t>
  </si>
  <si>
    <t>Producent/ Typ/ Model</t>
  </si>
  <si>
    <t>1</t>
  </si>
  <si>
    <t>2</t>
  </si>
  <si>
    <t>3</t>
  </si>
  <si>
    <t>4</t>
  </si>
  <si>
    <t>SUMA**:</t>
  </si>
  <si>
    <t>SZT</t>
  </si>
  <si>
    <t>6</t>
  </si>
  <si>
    <t>7</t>
  </si>
  <si>
    <t>** w komórce podsumowującej cenę brutto wprowadzona została formuła licząca, nie zwalnia ona jednak Wykonawcy ze sprawdzenia poprawności danych i nie może być przyczyną unieważnienia postępowania</t>
  </si>
  <si>
    <t>*podświetlona na czerwono komórka oznacza błąd w obliczeniach</t>
  </si>
  <si>
    <t>FORMULARZ CENOWY NA  - zadanie nr 1 Czasze</t>
  </si>
  <si>
    <t>OP</t>
  </si>
  <si>
    <t>PAR</t>
  </si>
  <si>
    <t>FORMULARZ CENOWY NA  - zadanie nr 2 Wyposażenie spadochronowe.</t>
  </si>
  <si>
    <t>KOMINIARKA NEOPRENOWA 3MM BEZ ROZMIARU: 
Kolor czarny, minimum 3 mm grubości neoprenu; rozmiar uniwersalny M-XL</t>
  </si>
  <si>
    <t>OPASKA ARES II LARSEN BRUSGAARD 10509: 
Opaska elastyczna na przedramie skoczka przystosowana do przenoszenia wysokościomierza ARES II LARSEN BRUSGAARD 10509</t>
  </si>
  <si>
    <t>RĘKAWICE NEOPRENOWE NURKOWE:
Kolor czarny, minimum 2mm grubości neoprenu, rozmiar uniwersalny M-XL</t>
  </si>
  <si>
    <t>NÓŻ TAKTYCZNY KA-BAR 1211 BLACK :
 Noż montowany w zasobnikach Survivwal kit samolotu F-16, bez możliwości uzycia zamiennika ze względu na konieczność posiadania we wszytskich zasobnikach samolotu F-16 takich samych noży(brakuje nam 4 sztuk). Dodatkowo piloci są zapoznani i przeszkoleni do użytkowania tego typu noża.</t>
  </si>
  <si>
    <t>FORMULARZ CENOWY NA  - zadanie nr 2 Wyposażenie spadochronowe 2.</t>
  </si>
  <si>
    <t>szt.</t>
  </si>
  <si>
    <t>kpl.</t>
  </si>
  <si>
    <t>rol.</t>
  </si>
  <si>
    <t>op.</t>
  </si>
  <si>
    <t>par.</t>
  </si>
  <si>
    <r>
      <t xml:space="preserve">NIĆ DO PLOMBOWANIA SPAD. ZAPAS. S7370 -  </t>
    </r>
    <r>
      <rPr>
        <sz val="12"/>
        <rFont val="Times New Roman"/>
        <family val="1"/>
        <charset val="238"/>
      </rPr>
      <t>Nić koloru czerwonego, owytzrymałości 4,75lbs</t>
    </r>
  </si>
  <si>
    <r>
      <t xml:space="preserve">DRATWA WOSKOWANA CZARNA T1050 -  </t>
    </r>
    <r>
      <rPr>
        <sz val="12"/>
        <rFont val="Times New Roman"/>
        <family val="1"/>
        <charset val="238"/>
      </rPr>
      <t>Dratwa woskowana koloru czarnego, o wytrzymałości 50lbs</t>
    </r>
  </si>
  <si>
    <r>
      <t xml:space="preserve">DRATWA WOSKOWANA CZARNA T1052 -  </t>
    </r>
    <r>
      <rPr>
        <sz val="12"/>
        <rFont val="Times New Roman"/>
        <family val="1"/>
        <charset val="238"/>
      </rPr>
      <t>Dratwa woskowana koloru czarnego, o wytrzymałości 80-90lbs</t>
    </r>
  </si>
  <si>
    <r>
      <t xml:space="preserve">GUMKI SILIRINGS (PARASPORT) size 2 -  </t>
    </r>
    <r>
      <rPr>
        <sz val="12"/>
        <rFont val="Times New Roman"/>
        <family val="1"/>
        <charset val="238"/>
      </rPr>
      <t>Gumki silikonowe do zamykania wyłogów spadochronu głownego.</t>
    </r>
  </si>
  <si>
    <r>
      <t xml:space="preserve">LINKA TYPU VECTRAN 500 LBS. -   </t>
    </r>
    <r>
      <rPr>
        <sz val="12"/>
        <rFont val="Times New Roman"/>
        <family val="1"/>
        <charset val="238"/>
      </rPr>
      <t>Linka vectran o wytrzymałosci 500lbs. Stosowana do czasz głownych spadochronowych.</t>
    </r>
  </si>
  <si>
    <r>
      <t xml:space="preserve">WOSK PSZCZELI - </t>
    </r>
    <r>
      <rPr>
        <sz val="12"/>
        <rFont val="Times New Roman"/>
        <family val="1"/>
        <charset val="238"/>
      </rPr>
      <t>Wosk pszczeli służący do naprawy zabezpieczenia linek spadochronowych</t>
    </r>
  </si>
  <si>
    <r>
      <t xml:space="preserve">LINKA LOOP (GŁÓWNY) - </t>
    </r>
    <r>
      <rPr>
        <sz val="12"/>
        <rFont val="Times New Roman"/>
        <family val="1"/>
        <charset val="238"/>
      </rPr>
      <t>Linka służąca do zamykania pokrowców spadochronów głównych.</t>
    </r>
  </si>
  <si>
    <r>
      <t xml:space="preserve">FREEBAG DO SYSTEMU SIGMA TANDEM - </t>
    </r>
    <r>
      <rPr>
        <sz val="12"/>
        <rFont val="Times New Roman"/>
        <family val="1"/>
        <charset val="238"/>
      </rPr>
      <t xml:space="preserve">Osłonka czaszy zapasowej kompatybilna z pokrowcem Sigma </t>
    </r>
  </si>
  <si>
    <r>
      <t xml:space="preserve">FREEBAG DO SYSTEMU ICON - </t>
    </r>
    <r>
      <rPr>
        <sz val="12"/>
        <rFont val="Times New Roman"/>
        <family val="1"/>
        <charset val="238"/>
      </rPr>
      <t>Osłonka czaszy zapasowej kompatybilna z pokrowcem Ico</t>
    </r>
    <r>
      <rPr>
        <b/>
        <sz val="12"/>
        <rFont val="Times New Roman"/>
        <family val="1"/>
        <charset val="238"/>
      </rPr>
      <t xml:space="preserve">n </t>
    </r>
  </si>
  <si>
    <r>
      <t xml:space="preserve">TAŚMA NAPRAWCZA BIAŁA DO TKANINY ZP - </t>
    </r>
    <r>
      <rPr>
        <sz val="12"/>
        <rFont val="Times New Roman"/>
        <family val="1"/>
        <charset val="238"/>
      </rPr>
      <t xml:space="preserve">Taśma RIPSTOP nylonowa koloru białego służąca do napraw czasz spadochronów </t>
    </r>
  </si>
  <si>
    <r>
      <t xml:space="preserve">TAŚMA NAPRAWCZA BIAŁA DO TKANINY F111 - </t>
    </r>
    <r>
      <rPr>
        <sz val="12"/>
        <rFont val="Times New Roman"/>
        <family val="1"/>
        <charset val="238"/>
      </rPr>
      <t xml:space="preserve">Taśma RIPSTOP nylonowa koloru białego służąca do napraw czasz spadochronów </t>
    </r>
  </si>
  <si>
    <r>
      <t>IGŁY RIGGERSKIE METALOWE -</t>
    </r>
    <r>
      <rPr>
        <sz val="12"/>
        <rFont val="Times New Roman"/>
        <family val="1"/>
        <charset val="238"/>
      </rPr>
      <t xml:space="preserve"> Igły stalowe nierdzewne do przeplatania linek nośnych spadochronów z gwintem</t>
    </r>
  </si>
  <si>
    <r>
      <t xml:space="preserve">SZCZYPCE CHIRURGICZNE - </t>
    </r>
    <r>
      <rPr>
        <sz val="12"/>
        <rFont val="Times New Roman"/>
        <family val="1"/>
        <charset val="238"/>
      </rPr>
      <t>Szczypce stalowe chirurgiczne z materiału nierdzewnego, służace do napraw spadochronów</t>
    </r>
  </si>
  <si>
    <r>
      <t xml:space="preserve">GUMKI DO LINEK DACRON - </t>
    </r>
    <r>
      <rPr>
        <sz val="12"/>
        <rFont val="Times New Roman"/>
        <family val="1"/>
        <charset val="238"/>
      </rPr>
      <t>Gumki silikonowe do zamykania wyłogów spadochronu głownego.</t>
    </r>
  </si>
  <si>
    <r>
      <t>GUMKI DO MICROLINEK -</t>
    </r>
    <r>
      <rPr>
        <sz val="12"/>
        <rFont val="Times New Roman"/>
        <family val="1"/>
        <charset val="238"/>
      </rPr>
      <t xml:space="preserve"> Gumki silikonowe do zamykania wyłogów spadochronu głownego.</t>
    </r>
  </si>
  <si>
    <r>
      <t xml:space="preserve">SPADOCHRON WYCIĄGAJĄCY SPAD. ZAPAS. (SYSTEM SIGMA TANDEM) - </t>
    </r>
    <r>
      <rPr>
        <sz val="12"/>
        <rFont val="Times New Roman"/>
        <family val="1"/>
        <charset val="238"/>
      </rPr>
      <t>Spadochron sprężynowy zewnętrzny do wyciągnięcia spadochrony zapasowego z pokrowca.</t>
    </r>
  </si>
  <si>
    <r>
      <t xml:space="preserve">SPADOCHRON WYCIĄGAJĄCY SPAD. ZAPAS. (SYSTEM ICON) - </t>
    </r>
    <r>
      <rPr>
        <sz val="12"/>
        <rFont val="Times New Roman"/>
        <family val="1"/>
        <charset val="238"/>
      </rPr>
      <t>Spadochron sprężynowy zewnętrzny do wyciągnięcia spadochrony zapasowego z pokrowca.</t>
    </r>
  </si>
  <si>
    <r>
      <t xml:space="preserve">GUMKI SILIRINGS (PARASPORT) size 3 - </t>
    </r>
    <r>
      <rPr>
        <sz val="12"/>
        <rFont val="Times New Roman"/>
        <family val="1"/>
        <charset val="238"/>
      </rPr>
      <t>Gumki silikonowe do zamykania wyłogów spadochronu głownego.</t>
    </r>
  </si>
  <si>
    <r>
      <t xml:space="preserve">IGŁY RIGGERSKIE plastikowe - </t>
    </r>
    <r>
      <rPr>
        <sz val="12"/>
        <rFont val="Times New Roman"/>
        <family val="1"/>
        <charset val="238"/>
      </rPr>
      <t>Igły plastikowe do przeplatania linek nośnych spadochronów z gwintem</t>
    </r>
  </si>
  <si>
    <r>
      <t xml:space="preserve">Rękawice do skoków spadochronowych o parametrac: wykonane z najwyższej jakości materiałów takich jak owcza skóra (wewnątrz dłoni) i poczwórny spandex (z wierzchu). Sprawia to, że rękawiczki  chronią od zimna, a jednocześnie zapewniają bezpieczeństwo podczas wykonywania skoków i przy otwarciu spadochronu (np. AKANDO WHITE) ROZM. S - </t>
    </r>
    <r>
      <rPr>
        <sz val="12"/>
        <rFont val="Times New Roman"/>
        <family val="1"/>
        <charset val="238"/>
      </rPr>
      <t>Rękawiczki koloru białego do skoków spadochronowych.</t>
    </r>
  </si>
  <si>
    <r>
      <t xml:space="preserve">Rękawice do skoków spadochronowych o parametrac: wykonane z najwyższej jakości materiałów takich jak owcza skóra (wewnątrz dłoni) i poczwórny spandex (z wierzchu). Sprawia to, że rękawiczki  chronią od zimna, a jednocześnie zapewniają bezpieczeństwo podczas wykonywania skoków i przy otwarciu  spadochronu (np.  AKANDO WHITE) ROZM. M - </t>
    </r>
    <r>
      <rPr>
        <sz val="12"/>
        <rFont val="Times New Roman"/>
        <family val="1"/>
        <charset val="238"/>
      </rPr>
      <t>Rękawiczki koloru białego do skoków spadochronowych.</t>
    </r>
  </si>
  <si>
    <r>
      <t xml:space="preserve">Rękawice do skoków spadochronowych o parametrac: wykonane z najwyższej jakości materiałów takich jak owcza skóra (wewnątrz dłoni) i poczwórny spandex (z wierzchu). Sprawia to, że rękawiczki  chronią od zimna, a jednocześnie zapewniają bezpieczeństwo podczas wykonywania skoków i przy otwarciu spadochronu (np. AKANDO WHITE) ROZM. L - </t>
    </r>
    <r>
      <rPr>
        <sz val="12"/>
        <rFont val="Times New Roman"/>
        <family val="1"/>
        <charset val="238"/>
      </rPr>
      <t>Rękawiczki koloru białego do skoków spadochronowych.</t>
    </r>
  </si>
  <si>
    <r>
      <t xml:space="preserve">LINKA TYPU DACRON 700 LBS. -  </t>
    </r>
    <r>
      <rPr>
        <sz val="12"/>
        <rFont val="Times New Roman"/>
        <family val="1"/>
        <charset val="238"/>
      </rPr>
      <t>Linka dacron o wytrzymałosci 700lbs. Stosowana do czasz głownych spadochronowych.</t>
    </r>
  </si>
  <si>
    <r>
      <t xml:space="preserve">LINKA TYPU DACRON 500 LBS. -  </t>
    </r>
    <r>
      <rPr>
        <sz val="12"/>
        <rFont val="Times New Roman"/>
        <family val="1"/>
        <charset val="238"/>
      </rPr>
      <t>Linka dacron o wytrzymałosci 500lbs. Stosowana do czasz głownych spadochronowych.</t>
    </r>
  </si>
  <si>
    <t>FORMULARZ CENOWY NA  - zadanie nr 4 Dodatkowe Wyposażenie Spadochronowe.</t>
  </si>
  <si>
    <t>kpl</t>
  </si>
  <si>
    <t>para</t>
  </si>
  <si>
    <r>
      <rPr>
        <b/>
        <sz val="12"/>
        <rFont val="Times New Roman"/>
        <family val="1"/>
        <charset val="238"/>
      </rPr>
      <t>Czasza spadochronu głównego PD NAVIGATOR 240 lub równoważna w parametrach:</t>
    </r>
    <r>
      <rPr>
        <sz val="12"/>
        <rFont val="Times New Roman"/>
        <family val="1"/>
        <charset val="238"/>
      </rPr>
      <t xml:space="preserve">
Czasza przeznaczona do szkolenia początkowego skoczków. W parametrach: Górna część czaszy wykonana z tkaniny ZP (Zero Prositi) nieprzepuszczalnej , dolna część z tkaniny F111. Czasza dziewięciokomorowa o rozmiarze 240ft o wysokim profilu przeznaczona dla uczniów skoczków. Dopuszczalna masa obciążeń min.98kg/216lb max. 131kg/288lb. Typ linki nośnej „Dacron”. Współczynnik proporcji 2.52:1, cięciwa 10,04/8.82 ft, rozpiętość  24.59 ft . „Slider” z możliwością gaszenia „Sliderkeeper”.
Kolorystyka czaszy: górna i dolna powłoka czaszy w kolorze białym, stabilizatory, ożebrowanie, grzebienie w kolorze czerwonym.
</t>
    </r>
  </si>
  <si>
    <r>
      <t xml:space="preserve">Uprząż spadochronowa wraz z pokrowcem JAWELIN STUDENT lub równoważny w paramertach:
</t>
    </r>
    <r>
      <rPr>
        <sz val="12"/>
        <rFont val="Calibri"/>
        <family val="2"/>
        <charset val="238"/>
        <scheme val="minor"/>
      </rPr>
      <t>Uprząż wyposażona w kółka biodrowe i piersiowe. Wszystkie elementy wykonane ze stali nierdzewnej. Możliwość regulacji głównej taśmy nośnej uprzęży „Main Lift Web”. Pokrowiec musi posiadać certyfikat TSO C23D. Przecinak „Cutter” ulokowany na dnie pokrowca. Wyłóg osłaniający zawleczkę blokującą wyłogi czaszy głównej trapezowy, blokowany z góry do dołu. Wyłóg osłaniający zawleczkę zamykającą wyposażony w okno kontrolne. Uchwyty do wyczepiania czaszy głównej oraz otwarcia spadochronu zapasowego w formie poduszki. Spadochron wyciągający czaszę zapasową   w układzie pośrednim pomiędzy wyłogami. Zestaw wyposażony w system RSL „Skyhook”.</t>
    </r>
  </si>
  <si>
    <r>
      <t xml:space="preserve">Czasza spadochronu zapasowego PD OPTIMUM 126 lub równoważna w parametrach:
</t>
    </r>
    <r>
      <rPr>
        <sz val="12"/>
        <rFont val="Calibri"/>
        <family val="2"/>
        <charset val="238"/>
        <scheme val="minor"/>
      </rPr>
      <t>Czasza 7 – komorowa o rozmiarze126ft wykonana z tkaniny F111/F111          o zmniejszonej objętości kubaturowej (low pack volume). Linki nośne typu „Spectra microline”. Dopuszczalna masa obciążeń min. 57kg/126lb max. 115kg/254lb. Współczynnik proporcji 2.1:1, cięciwa 7,75 ft, rozpiętość 16.27 ft
Kolorystyka czaszy: pomarańczowy</t>
    </r>
    <r>
      <rPr>
        <b/>
        <sz val="12"/>
        <rFont val="Calibri"/>
        <family val="2"/>
        <charset val="238"/>
        <scheme val="minor"/>
      </rPr>
      <t xml:space="preserve">
</t>
    </r>
  </si>
  <si>
    <r>
      <t xml:space="preserve">Czasza spadochronu zapasowego PD OPTIMUM 160 lub równoważna w parametrach:
</t>
    </r>
    <r>
      <rPr>
        <sz val="12"/>
        <rFont val="Calibri"/>
        <family val="2"/>
        <charset val="238"/>
        <scheme val="minor"/>
      </rPr>
      <t>Czasza 7 – komorowa o rozmiarze160ft wykonana z tkaniny F111/F111 o zmniejszonej objętości kubaturowej (low pack volume). Linki nośne typu „Spectra microline”. Dopuszczalna masa obciążeń min. 67kg/148lb max. 120kg/265lb. Współczynnik proporcji 2.1:1, cięciwa 8,73 ft, rozpiętość 18.33 ft
Kolorystyka czaszy: pomarańczowy</t>
    </r>
    <r>
      <rPr>
        <b/>
        <sz val="12"/>
        <rFont val="Calibri"/>
        <family val="2"/>
        <charset val="238"/>
        <scheme val="minor"/>
      </rPr>
      <t xml:space="preserve">
</t>
    </r>
  </si>
  <si>
    <r>
      <t xml:space="preserve">Uprząż spadochronowa wraz z pokrowcem JAWELIN ODYSSEY lub równoważny w parametrach:
</t>
    </r>
    <r>
      <rPr>
        <sz val="12"/>
        <rFont val="Calibri"/>
        <family val="2"/>
        <charset val="238"/>
        <scheme val="minor"/>
      </rPr>
      <t>Uprząż wyposażona w kółka biodrowe i piersiowe. Wszystkie elementy wykonane ze stali nierdzewnej. Boczne połączenia uprzęży z pokrowcem typu „SLS laterals”. Uprząż musi posiadać certyfikat TSO C23D. Przecinak „Cutter” ulokowany na dnie pokrowca. Wyłóg osłaniający zawleczkę blokującą wyłogi czaszy głównej trapezowy, blokowany z góry do dołu. Uchwyty do wyczepiania czaszy głównej oraz otwarcia spadochronu zapasowego w formie poduszki. Spadochron wyciągający czaszę zapasową   w układzie pośrednim pomiędzy wyłogami.</t>
    </r>
  </si>
  <si>
    <r>
      <t xml:space="preserve">Czasza spadochronu głównego NZ AEROSPORT 
CROSSFIRE 3 równoważna w parametrach:
</t>
    </r>
    <r>
      <rPr>
        <sz val="12"/>
        <rFont val="Calibri"/>
        <family val="2"/>
        <charset val="238"/>
        <scheme val="minor"/>
      </rPr>
      <t>Czasza eliptyczna 9-komorowa wykonana z tkaniny ZP. Linki typu „Vectran”. Krawędz natarcia częściowo zamknięta, wloty romboidalne. „Slider” gaszony dwustopniowo. Rekomendowany wingload 1.0-2.0. Powierzchnia 99 stóp kwadratowych.</t>
    </r>
    <r>
      <rPr>
        <sz val="12"/>
        <color rgb="FFFF0000"/>
        <rFont val="Calibri"/>
        <family val="2"/>
        <charset val="238"/>
        <scheme val="minor"/>
      </rPr>
      <t xml:space="preserve"> </t>
    </r>
    <r>
      <rPr>
        <sz val="12"/>
        <rFont val="Calibri"/>
        <family val="2"/>
        <charset val="238"/>
        <scheme val="minor"/>
      </rPr>
      <t>Kolorystyka czaszy: górna i dolna powierzchnia czaszy w kolorze żóltym, stabilizatory w kolorze czarnym.</t>
    </r>
  </si>
  <si>
    <r>
      <t xml:space="preserve">Czasza spadochronu głównego ICARUS WORLD
X - FIRE lub równoważna w parametrach:
</t>
    </r>
    <r>
      <rPr>
        <sz val="12"/>
        <rFont val="Times New Roman"/>
        <family val="1"/>
        <charset val="238"/>
      </rPr>
      <t>Czasza eliptyczna 9-komorowa, klasy „High Performance”, wykonana z tkaniny ZP. Linki typu „Vectran”. Krawędz natarcia częściowo zamknięta, wloty romboidalne. „Slider” gaszony dwustopniowo. Rekomendowany wingload 1.4-2.4. Powierzchnia 83 stopy kwadratowe. Kolorystyka czaszy: górna i dolna powierzchnia czaszy w kolorze zielonym, stabilizatory w kolorze czarnym.</t>
    </r>
  </si>
  <si>
    <t>GUMKI DO SPADOCHRONU TUBE STOES DACRON lub równoważne:   
Gumki o podwyzszonej wytrzymałości do spadochronu osobowego przystosowane do micro linek spadochronowych zgodne z  nr. S88-604 wg PARAGEAR, opakowanie ma zawierać minimum  10 sztuk  gumek  w tym 3 duże  koloru czarnego i 7 małych o naturalnym kolorze.</t>
  </si>
  <si>
    <t xml:space="preserve">Stabilizator opadania skoczkaka DEEM Camera TOP w komplecie z DEEM TACTIC 3/4 Pants lub równoważny w parametrach: 
 specyfikacja Camera Top:
-Stabilizator opadania (Skrzydła) przeznaczony dla skoczka- kamerzysty w celu wyrównania predkości opadania do kamerowanego obiektu ;
-materiał główny: CORDURA LITE 185g/m2
-stójka niska z DORLASTANU (220G/M2) z zapięciem z napem SB1505SB SNAP CAP
-mankiety z lycry
-skrzydła zrobione z CORDURA LITE
-suwaki YKK z blokada rozpięcia suwaka (główka suwaka DS6YG)
-nici  poliamidowe ( 3 żyłowe 40/70 TEX)
-łokcie wzmocnione z CORDURY 560 DTX 
-podszewka bawełniana 
-snap shackle stainless steel 35 mm 13648
Specyfikacja Tactic 3/4 Pants:
-spodnie o długości 3/4 uszyte z materiału dorlastan
- kolana i pośladki wzmocnione materiałem Cordura 500g/m2
-nogawki zakończone mankietami zapewniającymi dopasowanie do nogi uzytkownika;
- z przodu dwie kieszenie typu wsówka;
- na lewej nogawce na wysokości uda kieszeń bojówkowa zabezpieczona zamkiem YKK rewersowym z blokadą; 
- na prawej nogawce na wysokości uda kieszeń na systaem RDS zabezpieczona trzema napami;
-suwak główny firmy YKK;
- zapiecie w pasie wzmocnione napem;
- uzyte do produkcji nici poliamidowe odporne na przetarcia i zerwania.
Produkty dopasowane do wymiarów uzytkownika (załączone oddzielnie).
</t>
  </si>
  <si>
    <t>Pianka Neoprenowa ZONE3 ASPIRE-MLlub równoważna w parametrach: 
Pianka neoprenowa z panelammi i grubością zapewniajaca elastyczność, zasieg ramion i swobodę ruchów a także oszczzednośc energi podczas pływania. Najważniesza charakterystyka:
-Wykonana w całości z wysokiej jakości materiału Yamamoto SCS#39;
- maksymalnie 5mm neoprenu w rzedsiale od żeber do kolan, zapewniające dużą wyporność i wsparcie uzytkownikowi;
- Odcinek na klatce piersiowej o grubości 4mm zo zapewnia komfort cieplny;
- panele wypornosciowe na nogach i biodrach zapewniające 30% wiekszą wyporność niż standardowy neopren;
- wycinany laserowo kołnierz zapewniajacy swobodę ruchów;
- zastosowana powłoka SCS Nano  o zmniejszonym współczynniku tarcia;
- mankiety na nadgarstach i przy kostach umozliwiające szybsze zdejmowanie pianki;
- zamekk YKK otwierany do dołu zapewniajacy szybkie rozpiecie pianki;
- Pianka męska o rozmiarze Medium Large dla uzytkownika o wymiarach: wzrost 173-188cm, waga 75-82kg, obwód klatki 102-107cm</t>
  </si>
  <si>
    <t xml:space="preserve">ŚWIATŁO CHEM.ZIELONE  6"-12 A-A-55134-B lub równoważne w parametrach:
 Światło chemiczne o wym. 15x1,5cm, kolor Zielony, data wazności minimum 3 lata, czas działania min. 7 godzin </t>
  </si>
  <si>
    <t xml:space="preserve">ŚWIATŁO CHEMICZNE  6"-12 A-A-55134-E lub równoważne w parametrach: 
Światło chemiczne o wym. 15x1,5cm, kolor Czerwony, data wazności minimum 3 lata, czas działania min. 7 godzin </t>
  </si>
  <si>
    <t>TORBA OGIO RIG 9800 123L lub równoważna w parametrach: Torba na kółkach czarna, system SLED, 2 kółka o dużej średnicy, terenowym bieżniku i bardzo mocnej konstrukcji, panele iFoam wykonane z pianki na całej powierzchni torby, piankowa przegródka na dnie umożliwiająca podzielenie głównej komory na 2 części, wewnątrz 2 mniejsze kieszenie na suwak, z przodu torby mniejsza kieszeń na suwak, pasy ściągające zewnętrzne, teleskopowa rączka, 4 rączki do przenoszenia torby (u góry, 2 na przodzie, na dole), waga do 6,4kg, materiał wykonania: 600d poly PVC, 420d dobby poly PVC, pojemność torby 123l, wymiary - nie większe niż: szer. 86cm, wys. 42cm, gr. 39cm.</t>
  </si>
  <si>
    <t>SPADOCHRON WYCIAGAJĄCY SPADOCHRONU ZAPASOWEGO JAVELIN P2967 równoważny w parametrach: Javelin Reserve Pilot Chute Paragear index P2967 - spadochron wyciągający spadochronu zapasowego do pokrowca Javelin TJNK</t>
  </si>
  <si>
    <t>UCHWYT WYZWALAJĄCY SPADOCHRONU ZAPASOWEGO DO POKROWCA JAVELIN M-6851 równoważny w parametrach: Javelin TJNK uchwyt wyzwalający spadochronu zapasowego - miekki - poduszka "phat daddy reserve rip cord - marine eye" - yellow</t>
  </si>
  <si>
    <t>KONTENER SPADOCHRONU ZAPASOWEGO D2867 równoważny w parametrach: Kontener spadochronu zapasowego do pokrowca Javelin TJNK Paragear index P2867.</t>
  </si>
  <si>
    <t>UCHWYT WYCZEPIANIA CZASZY M529J równoważny w parametrach: Uchwyt wyczepiania czaszy głównej do Javelin TJNK - czerwony.</t>
  </si>
  <si>
    <t>ZESTAW LINEK DO SPADADOCHRONOWYCH MICROLINE 825 równoważny w parametrach: Zestaw linek do spadochronu PD Stiletto 150.</t>
  </si>
  <si>
    <t>ŚWIECA DYMNA SD75 SMOKE L1258 równoważna w parametrach: Świeca dymna do skoków spadochronowych, 90 s. zadymiania, zapłon poprzez sznur wyzwalający, ok. 310 000 ft2 dymu.</t>
  </si>
  <si>
    <t xml:space="preserve">Rękawice do skoków spadochronowych równoważne w parametrach wykonane z czarnej skóry bydlęcej na dłoni z zewnętrznymi szwami na palcach co zapewnia jej trwałość, miękkość oraz dobrą przyczepność z czarnym spandexem z tyłu. Sprawia to, że rękawiczki  chronią od zimna, a jednocześnie zapewniają bezpieczeństwo podczas wykonywania skoków i przy otwarciu spadochronu (np. AKANDO G1112) ROZM. M 2 pary i rozmiar L 2 pary. </t>
  </si>
  <si>
    <r>
      <t xml:space="preserve">Niniejszy plik należy opatrzyć elektronicznym podpisem </t>
    </r>
    <r>
      <rPr>
        <b/>
        <sz val="12"/>
        <color rgb="FF1F4E79"/>
        <rFont val="Calibri"/>
        <family val="2"/>
        <charset val="238"/>
      </rPr>
      <t>kwalifikowanym</t>
    </r>
    <r>
      <rPr>
        <sz val="12"/>
        <color rgb="FF1F4E79"/>
        <rFont val="Calibri"/>
        <family val="2"/>
        <charset val="238"/>
      </rPr>
      <t xml:space="preserve">, elektronicznym podpisem </t>
    </r>
    <r>
      <rPr>
        <b/>
        <sz val="12"/>
        <color rgb="FF1F4E79"/>
        <rFont val="Calibri"/>
        <family val="2"/>
        <charset val="238"/>
      </rPr>
      <t xml:space="preserve">zaufanym </t>
    </r>
    <r>
      <rPr>
        <sz val="12"/>
        <color rgb="FF1F4E79"/>
        <rFont val="Calibri"/>
        <family val="2"/>
        <charset val="238"/>
      </rPr>
      <t>(gov.pl)</t>
    </r>
    <r>
      <rPr>
        <b/>
        <sz val="12"/>
        <color rgb="FF1F4E79"/>
        <rFont val="Calibri"/>
        <family val="2"/>
        <charset val="238"/>
      </rPr>
      <t xml:space="preserve"> lub </t>
    </r>
    <r>
      <rPr>
        <sz val="12"/>
        <color rgb="FF1F4E79"/>
        <rFont val="Calibri"/>
        <family val="2"/>
        <charset val="238"/>
      </rPr>
      <t xml:space="preserve">elektronicznym podpisem </t>
    </r>
    <r>
      <rPr>
        <b/>
        <sz val="12"/>
        <color rgb="FF1F4E79"/>
        <rFont val="Calibri"/>
        <family val="2"/>
        <charset val="238"/>
      </rPr>
      <t xml:space="preserve">osobistym </t>
    </r>
    <r>
      <rPr>
        <sz val="12"/>
        <color rgb="FF1F4E79"/>
        <rFont val="Calibri"/>
        <family val="2"/>
        <charset val="238"/>
      </rPr>
      <t>(e-dowód)</t>
    </r>
    <r>
      <rPr>
        <b/>
        <sz val="12"/>
        <color rgb="FF1F4E79"/>
        <rFont val="Calibri"/>
        <family val="2"/>
        <charset val="238"/>
      </rPr>
      <t xml:space="preserve"> </t>
    </r>
  </si>
  <si>
    <t>Uwaga! Nanoszenie jakichkolwiek zmian w treści dokumentu po opatrzeniu ww. podpisem może skutkować naruszeniem integralności podpisu, a w konsekwencji skutkować odrzuceniem oferty.</t>
  </si>
  <si>
    <t>Załącznik Nr 4 do SWZ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</si>
</sst>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5">
    <font>
      <sz val="10"/>
      <name val="Arial"/>
      <family val="2"/>
      <charset val="238"/>
    </font>
    <font>
      <sz val="10"/>
      <name val="Arial"/>
      <family val="2"/>
      <charset val="238"/>
    </font>
    <font>
      <sz val="10"/>
      <name val="Calibri"/>
      <family val="2"/>
      <charset val="238"/>
      <scheme val="minor"/>
    </font>
    <font>
      <sz val="12"/>
      <name val="Calibri"/>
      <family val="2"/>
      <charset val="238"/>
      <scheme val="minor"/>
    </font>
    <font>
      <sz val="11"/>
      <name val="Calibri"/>
      <family val="2"/>
      <charset val="238"/>
      <scheme val="minor"/>
    </font>
    <font>
      <b/>
      <sz val="10"/>
      <name val="Calibri"/>
      <family val="2"/>
      <charset val="238"/>
      <scheme val="minor"/>
    </font>
    <font>
      <b/>
      <sz val="8"/>
      <name val="Calibri"/>
      <family val="2"/>
      <charset val="238"/>
      <scheme val="minor"/>
    </font>
    <font>
      <b/>
      <sz val="12"/>
      <name val="Calibri"/>
      <family val="2"/>
      <charset val="238"/>
      <scheme val="minor"/>
    </font>
    <font>
      <sz val="11"/>
      <color indexed="8"/>
      <name val="Czcionka tekstu podstawowego"/>
      <family val="2"/>
      <charset val="238"/>
    </font>
    <font>
      <sz val="12"/>
      <name val="Times New Roman"/>
      <family val="1"/>
      <charset val="238"/>
    </font>
    <font>
      <sz val="11"/>
      <name val="Times New Roman"/>
      <family val="1"/>
      <charset val="238"/>
    </font>
    <font>
      <sz val="14"/>
      <name val="Calibri"/>
      <family val="2"/>
      <charset val="238"/>
      <scheme val="minor"/>
    </font>
    <font>
      <sz val="10"/>
      <name val="Arial"/>
      <charset val="238"/>
    </font>
    <font>
      <b/>
      <sz val="12"/>
      <name val="Times New Roman"/>
      <family val="1"/>
      <charset val="238"/>
    </font>
    <font>
      <sz val="10"/>
      <name val="Calibri"/>
      <scheme val="minor"/>
    </font>
    <font>
      <b/>
      <sz val="11"/>
      <color theme="0"/>
      <name val="Calibri"/>
      <family val="2"/>
      <charset val="238"/>
      <scheme val="minor"/>
    </font>
    <font>
      <b/>
      <sz val="11"/>
      <name val="Calibri"/>
      <family val="2"/>
      <charset val="238"/>
      <scheme val="minor"/>
    </font>
    <font>
      <sz val="9"/>
      <name val="Calibri"/>
      <family val="2"/>
      <charset val="238"/>
      <scheme val="minor"/>
    </font>
    <font>
      <b/>
      <sz val="10"/>
      <name val="Calibri"/>
      <scheme val="minor"/>
    </font>
    <font>
      <sz val="12"/>
      <color rgb="FFFF0000"/>
      <name val="Calibri"/>
      <family val="2"/>
      <charset val="238"/>
      <scheme val="minor"/>
    </font>
    <font>
      <b/>
      <sz val="12"/>
      <color indexed="8"/>
      <name val="Times New Roman"/>
      <family val="1"/>
      <charset val="238"/>
    </font>
    <font>
      <b/>
      <sz val="12"/>
      <name val="Times New Roman"/>
    </font>
    <font>
      <sz val="12"/>
      <name val="Times New Roman"/>
    </font>
    <font>
      <sz val="12"/>
      <color rgb="FF1F4E79"/>
      <name val="Calibri"/>
      <family val="2"/>
      <charset val="238"/>
    </font>
    <font>
      <b/>
      <sz val="12"/>
      <color rgb="FF1F4E79"/>
      <name val="Calibri"/>
      <family val="2"/>
      <charset val="238"/>
    </font>
  </fonts>
  <fills count="4">
    <fill>
      <patternFill patternType="none"/>
    </fill>
    <fill>
      <patternFill patternType="gray125"/>
    </fill>
    <fill>
      <patternFill patternType="solid">
        <fgColor theme="4" tint="0.59999389629810485"/>
        <bgColor indexed="64"/>
      </patternFill>
    </fill>
    <fill>
      <patternFill patternType="solid">
        <fgColor rgb="FFFF0000"/>
        <bgColor indexed="64"/>
      </patternFill>
    </fill>
  </fills>
  <borders count="1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auto="1"/>
      </bottom>
      <diagonal/>
    </border>
    <border>
      <left/>
      <right/>
      <top/>
      <bottom style="hair">
        <color indexed="64"/>
      </bottom>
      <diagonal/>
    </border>
    <border>
      <left/>
      <right/>
      <top style="hair">
        <color indexed="64"/>
      </top>
      <bottom/>
      <diagonal/>
    </border>
  </borders>
  <cellStyleXfs count="5">
    <xf numFmtId="0" fontId="0" fillId="0" borderId="0"/>
    <xf numFmtId="0" fontId="8" fillId="0" borderId="0"/>
    <xf numFmtId="0" fontId="1" fillId="0" borderId="0"/>
    <xf numFmtId="0" fontId="12" fillId="0" borderId="0"/>
    <xf numFmtId="0" fontId="1" fillId="0" borderId="0"/>
  </cellStyleXfs>
  <cellXfs count="87">
    <xf numFmtId="0" fontId="0" fillId="0" borderId="0" xfId="0"/>
    <xf numFmtId="0" fontId="2" fillId="0" borderId="0" xfId="0" applyFont="1" applyFill="1"/>
    <xf numFmtId="0" fontId="2" fillId="0" borderId="0" xfId="0" applyFont="1" applyAlignment="1">
      <alignment horizontal="left" vertical="center"/>
    </xf>
    <xf numFmtId="0" fontId="2" fillId="0" borderId="0" xfId="0" applyFont="1" applyAlignment="1">
      <alignment horizontal="center" vertical="center"/>
    </xf>
    <xf numFmtId="2" fontId="2" fillId="0" borderId="0" xfId="0" applyNumberFormat="1" applyFont="1" applyAlignment="1">
      <alignment horizontal="center" vertical="center"/>
    </xf>
    <xf numFmtId="4" fontId="5" fillId="2" borderId="1" xfId="0" applyNumberFormat="1" applyFont="1" applyFill="1" applyBorder="1" applyAlignment="1">
      <alignment horizontal="center" vertical="center"/>
    </xf>
    <xf numFmtId="0" fontId="2" fillId="0" borderId="0" xfId="3" applyFont="1" applyFill="1"/>
    <xf numFmtId="0" fontId="2" fillId="0" borderId="0" xfId="3" applyFont="1" applyAlignment="1">
      <alignment horizontal="left" vertical="center"/>
    </xf>
    <xf numFmtId="0" fontId="2" fillId="0" borderId="0" xfId="3" applyFont="1" applyAlignment="1">
      <alignment horizontal="center" vertical="center"/>
    </xf>
    <xf numFmtId="0" fontId="2" fillId="0" borderId="0" xfId="3" applyFont="1"/>
    <xf numFmtId="49" fontId="2" fillId="0" borderId="0" xfId="3" applyNumberFormat="1" applyFont="1" applyAlignment="1">
      <alignment horizontal="left" vertical="center"/>
    </xf>
    <xf numFmtId="49" fontId="4" fillId="0" borderId="1" xfId="3" applyNumberFormat="1" applyFont="1" applyFill="1" applyBorder="1" applyAlignment="1">
      <alignment horizontal="center" vertical="center" wrapText="1"/>
    </xf>
    <xf numFmtId="49" fontId="4" fillId="0" borderId="1" xfId="3" applyNumberFormat="1" applyFont="1" applyBorder="1" applyAlignment="1">
      <alignment horizontal="left" vertical="center"/>
    </xf>
    <xf numFmtId="49" fontId="4" fillId="0" borderId="1" xfId="3" applyNumberFormat="1" applyFont="1" applyBorder="1" applyAlignment="1">
      <alignment horizontal="center" vertical="center" wrapText="1"/>
    </xf>
    <xf numFmtId="0" fontId="4" fillId="0" borderId="0" xfId="3" applyFont="1"/>
    <xf numFmtId="0" fontId="5" fillId="0" borderId="3" xfId="3" applyNumberFormat="1" applyFont="1" applyFill="1" applyBorder="1" applyAlignment="1">
      <alignment horizontal="center" vertical="center" wrapText="1"/>
    </xf>
    <xf numFmtId="49" fontId="5" fillId="0" borderId="3" xfId="3" applyNumberFormat="1" applyFont="1" applyBorder="1" applyAlignment="1">
      <alignment horizontal="center" vertical="center"/>
    </xf>
    <xf numFmtId="49" fontId="5" fillId="0" borderId="3" xfId="3" applyNumberFormat="1" applyFont="1" applyBorder="1" applyAlignment="1">
      <alignment horizontal="center" vertical="center" wrapText="1"/>
    </xf>
    <xf numFmtId="49" fontId="5" fillId="0" borderId="3" xfId="3" applyNumberFormat="1" applyFont="1" applyFill="1" applyBorder="1" applyAlignment="1">
      <alignment horizontal="center" vertical="center" wrapText="1"/>
    </xf>
    <xf numFmtId="0" fontId="6" fillId="0" borderId="0" xfId="3" applyFont="1"/>
    <xf numFmtId="0" fontId="5" fillId="0" borderId="5" xfId="3" applyNumberFormat="1" applyFont="1" applyFill="1" applyBorder="1" applyAlignment="1">
      <alignment horizontal="center" vertical="center" wrapText="1"/>
    </xf>
    <xf numFmtId="0" fontId="9" fillId="0" borderId="5" xfId="3" applyFont="1" applyFill="1" applyBorder="1" applyAlignment="1">
      <alignment horizontal="left" vertical="top" wrapText="1"/>
    </xf>
    <xf numFmtId="0" fontId="2" fillId="0" borderId="2" xfId="3" applyNumberFormat="1" applyFont="1" applyFill="1" applyBorder="1" applyAlignment="1" applyProtection="1">
      <alignment horizontal="center" vertical="center" wrapText="1"/>
      <protection locked="0"/>
    </xf>
    <xf numFmtId="49" fontId="2" fillId="0" borderId="4" xfId="3" applyNumberFormat="1" applyFont="1" applyFill="1" applyBorder="1" applyAlignment="1">
      <alignment horizontal="left" vertical="center" wrapText="1"/>
    </xf>
    <xf numFmtId="0" fontId="10" fillId="0" borderId="8" xfId="3" applyFont="1" applyFill="1" applyBorder="1" applyAlignment="1">
      <alignment horizontal="center" vertical="center"/>
    </xf>
    <xf numFmtId="49" fontId="2" fillId="0" borderId="2" xfId="3" applyNumberFormat="1" applyFont="1" applyFill="1" applyBorder="1" applyAlignment="1">
      <alignment horizontal="left" vertical="center" wrapText="1"/>
    </xf>
    <xf numFmtId="49" fontId="14" fillId="0" borderId="1" xfId="3" applyNumberFormat="1" applyFont="1" applyFill="1" applyBorder="1" applyAlignment="1">
      <alignment horizontal="left" vertical="center" wrapText="1"/>
    </xf>
    <xf numFmtId="2" fontId="2" fillId="0" borderId="2" xfId="3" applyNumberFormat="1" applyFont="1" applyFill="1" applyBorder="1" applyAlignment="1">
      <alignment horizontal="center" vertical="center" wrapText="1"/>
    </xf>
    <xf numFmtId="0" fontId="2" fillId="0" borderId="0" xfId="0" applyFont="1" applyFill="1" applyAlignment="1">
      <alignment vertical="center"/>
    </xf>
    <xf numFmtId="0" fontId="2" fillId="0" borderId="0" xfId="3" applyFont="1" applyFill="1" applyAlignment="1">
      <alignment horizontal="center" vertical="center"/>
    </xf>
    <xf numFmtId="2" fontId="2" fillId="0" borderId="0" xfId="3" applyNumberFormat="1" applyFont="1" applyFill="1" applyAlignment="1">
      <alignment horizontal="center" vertical="center"/>
    </xf>
    <xf numFmtId="2" fontId="4" fillId="0" borderId="1" xfId="3" applyNumberFormat="1" applyFont="1" applyFill="1" applyBorder="1" applyAlignment="1">
      <alignment horizontal="center" vertical="center" wrapText="1"/>
    </xf>
    <xf numFmtId="2" fontId="2" fillId="0" borderId="5" xfId="3" applyNumberFormat="1" applyFont="1" applyFill="1" applyBorder="1" applyAlignment="1">
      <alignment horizontal="center" vertical="center" wrapText="1"/>
    </xf>
    <xf numFmtId="2" fontId="2" fillId="0" borderId="6" xfId="3" applyNumberFormat="1" applyFont="1" applyFill="1" applyBorder="1" applyAlignment="1">
      <alignment horizontal="center" vertical="center" wrapText="1"/>
    </xf>
    <xf numFmtId="0" fontId="2" fillId="0" borderId="0" xfId="3" applyFont="1" applyFill="1" applyAlignment="1">
      <alignment vertical="center"/>
    </xf>
    <xf numFmtId="2" fontId="11" fillId="0" borderId="0" xfId="3" applyNumberFormat="1" applyFont="1" applyFill="1" applyAlignment="1">
      <alignment horizontal="right" vertical="center"/>
    </xf>
    <xf numFmtId="0" fontId="6" fillId="0" borderId="0" xfId="3" applyFont="1" applyBorder="1"/>
    <xf numFmtId="0" fontId="2" fillId="0" borderId="9" xfId="3" applyNumberFormat="1" applyFont="1" applyFill="1" applyBorder="1" applyAlignment="1" applyProtection="1">
      <alignment horizontal="center" vertical="center" wrapText="1"/>
      <protection locked="0"/>
    </xf>
    <xf numFmtId="0" fontId="2" fillId="0" borderId="5" xfId="3" applyNumberFormat="1" applyFont="1" applyFill="1" applyBorder="1" applyAlignment="1" applyProtection="1">
      <alignment horizontal="center" vertical="center" wrapText="1"/>
      <protection locked="0"/>
    </xf>
    <xf numFmtId="0" fontId="10" fillId="0" borderId="2" xfId="3" applyFont="1" applyFill="1" applyBorder="1" applyAlignment="1">
      <alignment horizontal="center" vertical="center"/>
    </xf>
    <xf numFmtId="2" fontId="2" fillId="2" borderId="9" xfId="0" applyNumberFormat="1" applyFont="1" applyFill="1" applyBorder="1" applyAlignment="1">
      <alignment horizontal="center" vertical="center"/>
    </xf>
    <xf numFmtId="0" fontId="17" fillId="0" borderId="0" xfId="0" applyFont="1" applyAlignment="1">
      <alignment horizontal="left" vertical="center" wrapText="1"/>
    </xf>
    <xf numFmtId="4" fontId="2" fillId="0" borderId="0" xfId="0" applyNumberFormat="1" applyFont="1" applyAlignment="1">
      <alignment horizontal="center" vertical="center"/>
    </xf>
    <xf numFmtId="0" fontId="15" fillId="3" borderId="9" xfId="0" applyFont="1" applyFill="1" applyBorder="1" applyAlignment="1">
      <alignment horizontal="center" vertical="center"/>
    </xf>
    <xf numFmtId="0" fontId="4" fillId="0" borderId="0" xfId="0" applyFont="1" applyAlignment="1">
      <alignment horizontal="left" vertical="center" wrapText="1"/>
    </xf>
    <xf numFmtId="0" fontId="18" fillId="0" borderId="5" xfId="3" applyNumberFormat="1" applyFont="1" applyFill="1" applyBorder="1" applyAlignment="1">
      <alignment horizontal="center" vertical="center" wrapText="1"/>
    </xf>
    <xf numFmtId="0" fontId="14" fillId="0" borderId="9" xfId="3" applyNumberFormat="1" applyFont="1" applyFill="1" applyBorder="1" applyAlignment="1" applyProtection="1">
      <alignment horizontal="center" vertical="center" wrapText="1"/>
      <protection locked="0"/>
    </xf>
    <xf numFmtId="2" fontId="14" fillId="0" borderId="9" xfId="3" applyNumberFormat="1" applyFont="1" applyFill="1" applyBorder="1" applyAlignment="1">
      <alignment horizontal="center" vertical="center" wrapText="1"/>
    </xf>
    <xf numFmtId="0" fontId="7" fillId="0" borderId="9" xfId="3" applyFont="1" applyFill="1" applyBorder="1" applyAlignment="1">
      <alignment horizontal="left" vertical="center" wrapText="1"/>
    </xf>
    <xf numFmtId="0" fontId="13" fillId="0" borderId="5" xfId="3" applyFont="1" applyFill="1" applyBorder="1" applyAlignment="1">
      <alignment horizontal="left" vertical="top" wrapText="1"/>
    </xf>
    <xf numFmtId="49" fontId="13" fillId="0" borderId="9" xfId="3" applyNumberFormat="1" applyFont="1" applyBorder="1" applyAlignment="1">
      <alignment horizontal="left" vertical="top" wrapText="1"/>
    </xf>
    <xf numFmtId="49" fontId="13" fillId="0" borderId="1" xfId="3" applyNumberFormat="1" applyFont="1" applyBorder="1" applyAlignment="1">
      <alignment horizontal="left" vertical="top" wrapText="1"/>
    </xf>
    <xf numFmtId="0" fontId="20" fillId="0" borderId="7" xfId="4" applyFont="1" applyFill="1" applyBorder="1" applyAlignment="1">
      <alignment vertical="top" wrapText="1"/>
    </xf>
    <xf numFmtId="49" fontId="9" fillId="0" borderId="1" xfId="3" applyNumberFormat="1" applyFont="1" applyFill="1" applyBorder="1" applyAlignment="1">
      <alignment horizontal="center" vertical="center" wrapText="1"/>
    </xf>
    <xf numFmtId="49" fontId="9" fillId="0" borderId="1" xfId="3" applyNumberFormat="1" applyFont="1" applyBorder="1" applyAlignment="1">
      <alignment horizontal="left" vertical="center"/>
    </xf>
    <xf numFmtId="49" fontId="9" fillId="0" borderId="1" xfId="3" applyNumberFormat="1" applyFont="1" applyBorder="1" applyAlignment="1">
      <alignment horizontal="center" vertical="center" wrapText="1"/>
    </xf>
    <xf numFmtId="2" fontId="9" fillId="0" borderId="1" xfId="3" applyNumberFormat="1" applyFont="1" applyFill="1" applyBorder="1" applyAlignment="1">
      <alignment horizontal="center" vertical="center" wrapText="1"/>
    </xf>
    <xf numFmtId="0" fontId="13" fillId="0" borderId="5" xfId="3" applyNumberFormat="1" applyFont="1" applyFill="1" applyBorder="1" applyAlignment="1">
      <alignment horizontal="center" vertical="center" wrapText="1"/>
    </xf>
    <xf numFmtId="49" fontId="13" fillId="0" borderId="5" xfId="3" applyNumberFormat="1" applyFont="1" applyBorder="1" applyAlignment="1">
      <alignment horizontal="center" vertical="center"/>
    </xf>
    <xf numFmtId="49" fontId="13" fillId="0" borderId="5" xfId="3" applyNumberFormat="1" applyFont="1" applyBorder="1" applyAlignment="1">
      <alignment horizontal="center" vertical="center" wrapText="1"/>
    </xf>
    <xf numFmtId="49" fontId="13" fillId="0" borderId="5" xfId="3" applyNumberFormat="1" applyFont="1" applyFill="1" applyBorder="1" applyAlignment="1">
      <alignment horizontal="center" vertical="center" wrapText="1"/>
    </xf>
    <xf numFmtId="0" fontId="9" fillId="0" borderId="9" xfId="3" applyNumberFormat="1" applyFont="1" applyFill="1" applyBorder="1" applyAlignment="1" applyProtection="1">
      <alignment horizontal="center" vertical="center" wrapText="1"/>
      <protection locked="0"/>
    </xf>
    <xf numFmtId="2" fontId="9" fillId="0" borderId="9" xfId="3" applyNumberFormat="1" applyFont="1" applyFill="1" applyBorder="1" applyAlignment="1">
      <alignment horizontal="center" vertical="center" wrapText="1"/>
    </xf>
    <xf numFmtId="49" fontId="9" fillId="0" borderId="1" xfId="3" applyNumberFormat="1" applyFont="1" applyFill="1" applyBorder="1" applyAlignment="1">
      <alignment horizontal="left" vertical="center" wrapText="1"/>
    </xf>
    <xf numFmtId="49" fontId="9" fillId="0" borderId="9" xfId="3" applyNumberFormat="1" applyFont="1" applyFill="1" applyBorder="1" applyAlignment="1">
      <alignment horizontal="left" vertical="center" wrapText="1"/>
    </xf>
    <xf numFmtId="0" fontId="9" fillId="0" borderId="1" xfId="3" applyNumberFormat="1" applyFont="1" applyFill="1" applyBorder="1" applyAlignment="1" applyProtection="1">
      <alignment horizontal="center" vertical="center" wrapText="1"/>
      <protection locked="0"/>
    </xf>
    <xf numFmtId="0" fontId="9" fillId="0" borderId="2" xfId="3" applyNumberFormat="1" applyFont="1" applyFill="1" applyBorder="1" applyAlignment="1" applyProtection="1">
      <alignment horizontal="center" vertical="center" wrapText="1"/>
      <protection locked="0"/>
    </xf>
    <xf numFmtId="2" fontId="9" fillId="0" borderId="2" xfId="3" applyNumberFormat="1" applyFont="1" applyFill="1" applyBorder="1" applyAlignment="1">
      <alignment horizontal="center" vertical="center" wrapText="1"/>
    </xf>
    <xf numFmtId="0" fontId="9" fillId="0" borderId="0" xfId="3" applyFont="1" applyFill="1"/>
    <xf numFmtId="0" fontId="9" fillId="0" borderId="0" xfId="3" applyFont="1" applyAlignment="1">
      <alignment horizontal="left" vertical="center"/>
    </xf>
    <xf numFmtId="0" fontId="9" fillId="0" borderId="0" xfId="3" applyFont="1" applyAlignment="1">
      <alignment horizontal="center" vertical="center"/>
    </xf>
    <xf numFmtId="0" fontId="9" fillId="0" borderId="0" xfId="3" applyFont="1" applyFill="1" applyAlignment="1">
      <alignment vertical="center"/>
    </xf>
    <xf numFmtId="2" fontId="9" fillId="0" borderId="0" xfId="3" applyNumberFormat="1" applyFont="1" applyFill="1" applyAlignment="1">
      <alignment horizontal="right" vertical="center"/>
    </xf>
    <xf numFmtId="4" fontId="13" fillId="2" borderId="1" xfId="3" applyNumberFormat="1" applyFont="1" applyFill="1" applyBorder="1" applyAlignment="1">
      <alignment horizontal="center" vertical="center"/>
    </xf>
    <xf numFmtId="49" fontId="9" fillId="0" borderId="0" xfId="3" applyNumberFormat="1" applyFont="1" applyAlignment="1">
      <alignment horizontal="left" vertical="center"/>
    </xf>
    <xf numFmtId="49" fontId="13" fillId="0" borderId="9" xfId="3" applyNumberFormat="1" applyFont="1" applyBorder="1" applyAlignment="1">
      <alignment horizontal="left" vertical="center" wrapText="1"/>
    </xf>
    <xf numFmtId="2" fontId="2" fillId="0" borderId="0" xfId="0" applyNumberFormat="1" applyFont="1" applyAlignment="1">
      <alignment horizontal="center" vertical="center"/>
    </xf>
    <xf numFmtId="0" fontId="21" fillId="0" borderId="5" xfId="3" applyNumberFormat="1" applyFont="1" applyFill="1" applyBorder="1" applyAlignment="1">
      <alignment horizontal="center" vertical="center" wrapText="1"/>
    </xf>
    <xf numFmtId="0" fontId="22" fillId="0" borderId="9" xfId="3" applyNumberFormat="1" applyFont="1" applyFill="1" applyBorder="1" applyAlignment="1" applyProtection="1">
      <alignment horizontal="center" vertical="center" wrapText="1"/>
      <protection locked="0"/>
    </xf>
    <xf numFmtId="2" fontId="22" fillId="0" borderId="9" xfId="3" applyNumberFormat="1" applyFont="1" applyFill="1" applyBorder="1" applyAlignment="1">
      <alignment horizontal="center" vertical="center" wrapText="1"/>
    </xf>
    <xf numFmtId="49" fontId="22" fillId="0" borderId="1" xfId="3" applyNumberFormat="1" applyFont="1" applyFill="1" applyBorder="1" applyAlignment="1">
      <alignment horizontal="left" vertical="center" wrapText="1"/>
    </xf>
    <xf numFmtId="2" fontId="2" fillId="0" borderId="0" xfId="0" applyNumberFormat="1" applyFont="1" applyAlignment="1">
      <alignment horizontal="center" vertical="center"/>
    </xf>
    <xf numFmtId="0" fontId="23" fillId="0" borderId="0" xfId="0" applyFont="1" applyAlignment="1">
      <alignment horizontal="center" vertical="center" wrapText="1"/>
    </xf>
    <xf numFmtId="0" fontId="16" fillId="0" borderId="0" xfId="3" applyFont="1" applyAlignment="1">
      <alignment horizontal="center" vertical="center" wrapText="1"/>
    </xf>
    <xf numFmtId="2" fontId="2" fillId="0" borderId="10" xfId="0" applyNumberFormat="1" applyFont="1" applyBorder="1" applyAlignment="1">
      <alignment horizontal="center" vertical="center"/>
    </xf>
    <xf numFmtId="2" fontId="2" fillId="0" borderId="11" xfId="0" applyNumberFormat="1" applyFont="1" applyBorder="1" applyAlignment="1">
      <alignment horizontal="center" vertical="center"/>
    </xf>
    <xf numFmtId="2" fontId="2" fillId="0" borderId="0" xfId="0" applyNumberFormat="1" applyFont="1" applyAlignment="1">
      <alignment horizontal="center" vertical="center"/>
    </xf>
  </cellXfs>
  <cellStyles count="5">
    <cellStyle name="Normalny" xfId="0" builtinId="0"/>
    <cellStyle name="Normalny 2" xfId="2" xr:uid="{00000000-0005-0000-0000-000001000000}"/>
    <cellStyle name="Normalny 3" xfId="3" xr:uid="{00000000-0005-0000-0000-000002000000}"/>
    <cellStyle name="Normalny 3 2" xfId="4" xr:uid="{00000000-0005-0000-0000-000003000000}"/>
    <cellStyle name="Normalny 6" xfId="1" xr:uid="{00000000-0005-0000-0000-000004000000}"/>
  </cellStyles>
  <dxfs count="79">
    <dxf>
      <font>
        <b/>
        <i val="0"/>
        <color theme="0"/>
      </font>
      <fill>
        <patternFill>
          <bgColor rgb="FFFF0000"/>
        </patternFill>
      </fill>
    </dxf>
    <dxf>
      <font>
        <condense val="0"/>
        <extend val="0"/>
        <color indexed="9"/>
      </font>
    </dxf>
    <dxf>
      <font>
        <b/>
        <i val="0"/>
        <color theme="0"/>
      </font>
      <fill>
        <patternFill>
          <bgColor rgb="FFFF0000"/>
        </patternFill>
      </fill>
    </dxf>
    <dxf>
      <font>
        <condense val="0"/>
        <extend val="0"/>
        <color indexed="9"/>
      </font>
    </dxf>
    <dxf>
      <font>
        <b/>
        <i val="0"/>
        <color theme="0"/>
      </font>
      <fill>
        <patternFill>
          <bgColor rgb="FFFF0000"/>
        </patternFill>
      </fill>
    </dxf>
    <dxf>
      <font>
        <condense val="0"/>
        <extend val="0"/>
        <color indexed="9"/>
      </font>
    </dxf>
    <dxf>
      <font>
        <b/>
        <i val="0"/>
        <color theme="0"/>
      </font>
      <fill>
        <patternFill>
          <bgColor rgb="FFFF0000"/>
        </patternFill>
      </fill>
    </dxf>
    <dxf>
      <font>
        <condense val="0"/>
        <extend val="0"/>
        <color indexed="9"/>
      </font>
    </dxf>
    <dxf>
      <font>
        <b val="0"/>
        <i val="0"/>
        <strike val="0"/>
        <condense val="0"/>
        <extend val="0"/>
        <outline val="0"/>
        <shadow val="0"/>
        <u val="none"/>
        <vertAlign val="baseline"/>
        <sz val="12"/>
        <color auto="1"/>
        <name val="Times New Roman"/>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auto="1"/>
        <name val="Times New Roman"/>
        <scheme val="none"/>
      </font>
      <numFmt numFmtId="2"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2"/>
        <color auto="1"/>
        <name val="Times New Roman"/>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scheme val="none"/>
      </font>
      <fill>
        <patternFill patternType="none">
          <fgColor indexed="64"/>
          <bgColor auto="1"/>
        </patternFill>
      </fill>
    </dxf>
    <dxf>
      <border outline="0">
        <top style="thin">
          <color indexed="64"/>
        </top>
      </border>
    </dxf>
    <dxf>
      <font>
        <strike val="0"/>
        <outline val="0"/>
        <shadow val="0"/>
        <u val="none"/>
        <vertAlign val="baseline"/>
        <sz val="12"/>
        <name val="Times New Roman"/>
        <scheme val="none"/>
      </font>
      <numFmt numFmtId="30" formatCode="@"/>
    </dxf>
    <dxf>
      <border outline="0">
        <bottom style="thin">
          <color indexed="64"/>
        </bottom>
      </border>
    </dxf>
    <dxf>
      <font>
        <b val="0"/>
        <i val="0"/>
        <strike val="0"/>
        <condense val="0"/>
        <extend val="0"/>
        <outline val="0"/>
        <shadow val="0"/>
        <u val="none"/>
        <vertAlign val="baseline"/>
        <sz val="12"/>
        <color auto="1"/>
        <name val="Times New Roman"/>
        <scheme val="none"/>
      </font>
      <numFmt numFmtId="30" formatCode="@"/>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auto="1"/>
        <name val="Times New Roman"/>
        <scheme val="none"/>
      </font>
      <numFmt numFmtId="2"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2"/>
        <color auto="1"/>
        <name val="Times New Roman"/>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scheme val="none"/>
      </font>
      <fill>
        <patternFill patternType="none">
          <fgColor indexed="64"/>
          <bgColor auto="1"/>
        </patternFill>
      </fill>
    </dxf>
    <dxf>
      <border outline="0">
        <top style="thin">
          <color indexed="64"/>
        </top>
      </border>
    </dxf>
    <dxf>
      <font>
        <strike val="0"/>
        <outline val="0"/>
        <shadow val="0"/>
        <u val="none"/>
        <vertAlign val="baseline"/>
        <sz val="12"/>
        <name val="Times New Roman"/>
        <scheme val="none"/>
      </font>
      <numFmt numFmtId="30" formatCode="@"/>
    </dxf>
    <dxf>
      <border outline="0">
        <bottom style="thin">
          <color indexed="64"/>
        </bottom>
      </border>
    </dxf>
    <dxf>
      <font>
        <b val="0"/>
        <i val="0"/>
        <strike val="0"/>
        <condense val="0"/>
        <extend val="0"/>
        <outline val="0"/>
        <shadow val="0"/>
        <u val="none"/>
        <vertAlign val="baseline"/>
        <sz val="12"/>
        <color auto="1"/>
        <name val="Times New Roman"/>
        <scheme val="none"/>
      </font>
      <numFmt numFmtId="30" formatCode="@"/>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auto="1"/>
        <name val="Times New Roman"/>
        <scheme val="none"/>
      </font>
      <numFmt numFmtId="2"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2"/>
        <color auto="1"/>
        <name val="Times New Roman"/>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scheme val="none"/>
      </font>
      <fill>
        <patternFill patternType="none">
          <fgColor indexed="64"/>
          <bgColor auto="1"/>
        </patternFill>
      </fill>
    </dxf>
    <dxf>
      <border outline="0">
        <top style="thin">
          <color indexed="64"/>
        </top>
      </border>
    </dxf>
    <dxf>
      <font>
        <strike val="0"/>
        <outline val="0"/>
        <shadow val="0"/>
        <u val="none"/>
        <vertAlign val="baseline"/>
        <sz val="12"/>
        <name val="Times New Roman"/>
        <scheme val="none"/>
      </font>
      <numFmt numFmtId="30" formatCode="@"/>
    </dxf>
    <dxf>
      <border outline="0">
        <bottom style="thin">
          <color indexed="64"/>
        </bottom>
      </border>
    </dxf>
    <dxf>
      <font>
        <b val="0"/>
        <i val="0"/>
        <strike val="0"/>
        <condense val="0"/>
        <extend val="0"/>
        <outline val="0"/>
        <shadow val="0"/>
        <u val="none"/>
        <vertAlign val="baseline"/>
        <sz val="12"/>
        <color auto="1"/>
        <name val="Times New Roman"/>
        <scheme val="none"/>
      </font>
      <numFmt numFmtId="30" formatCode="@"/>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Calibri"/>
        <scheme val="minor"/>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fill>
        <patternFill patternType="none">
          <fgColor indexed="64"/>
          <bgColor auto="1"/>
        </patternFill>
      </fill>
    </dxf>
    <dxf>
      <border outline="0">
        <top style="thin">
          <color indexed="64"/>
        </top>
      </border>
    </dxf>
    <dxf>
      <font>
        <strike val="0"/>
        <outline val="0"/>
        <shadow val="0"/>
        <u val="none"/>
        <vertAlign val="baseline"/>
        <name val="Calibri"/>
        <scheme val="minor"/>
      </font>
    </dxf>
    <dxf>
      <border outline="0">
        <bottom style="thin">
          <color indexed="64"/>
        </bottom>
      </border>
    </dxf>
    <dxf>
      <font>
        <b val="0"/>
        <i val="0"/>
        <strike val="0"/>
        <condense val="0"/>
        <extend val="0"/>
        <outline val="0"/>
        <shadow val="0"/>
        <u val="none"/>
        <vertAlign val="baseline"/>
        <sz val="11"/>
        <color auto="1"/>
        <name val="Calibri"/>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font>
      <border>
        <left style="thin">
          <color auto="1"/>
        </left>
        <right style="thin">
          <color auto="1"/>
        </right>
        <top style="thin">
          <color auto="1"/>
        </top>
        <bottom style="thin">
          <color auto="1"/>
        </bottom>
        <vertical style="thin">
          <color auto="1"/>
        </vertical>
        <horizontal style="thin">
          <color auto="1"/>
        </horizontal>
      </border>
    </dxf>
    <dxf>
      <font>
        <b val="0"/>
        <i val="0"/>
        <color auto="1"/>
      </font>
      <fill>
        <patternFill>
          <bgColor theme="4" tint="0.79998168889431442"/>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fill>
        <patternFill>
          <bgColor theme="4" tint="0.59996337778862885"/>
        </patternFill>
      </fill>
      <border>
        <left style="medium">
          <color auto="1"/>
        </left>
        <right style="medium">
          <color auto="1"/>
        </right>
        <top style="medium">
          <color auto="1"/>
        </top>
        <bottom style="medium">
          <color auto="1"/>
        </bottom>
      </border>
    </dxf>
    <dxf>
      <font>
        <b val="0"/>
        <i val="0"/>
      </font>
      <border>
        <left style="thin">
          <color auto="1"/>
        </left>
        <right style="thin">
          <color auto="1"/>
        </right>
        <top style="thin">
          <color auto="1"/>
        </top>
        <bottom style="thin">
          <color auto="1"/>
        </bottom>
        <vertical style="thin">
          <color auto="1"/>
        </vertical>
        <horizontal style="thin">
          <color auto="1"/>
        </horizontal>
      </border>
    </dxf>
    <dxf>
      <font>
        <b val="0"/>
        <i val="0"/>
        <color auto="1"/>
      </font>
      <fill>
        <patternFill>
          <bgColor theme="4" tint="0.79998168889431442"/>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fill>
        <patternFill>
          <bgColor theme="4" tint="0.59996337778862885"/>
        </patternFill>
      </fill>
      <border>
        <left style="medium">
          <color auto="1"/>
        </left>
        <right style="medium">
          <color auto="1"/>
        </right>
        <top style="medium">
          <color auto="1"/>
        </top>
        <bottom style="medium">
          <color auto="1"/>
        </bottom>
      </border>
    </dxf>
    <dxf>
      <font>
        <b val="0"/>
        <i val="0"/>
      </font>
      <border>
        <left style="thin">
          <color auto="1"/>
        </left>
        <right style="thin">
          <color auto="1"/>
        </right>
        <top style="thin">
          <color auto="1"/>
        </top>
        <bottom style="thin">
          <color auto="1"/>
        </bottom>
        <vertical style="thin">
          <color auto="1"/>
        </vertical>
        <horizontal style="thin">
          <color auto="1"/>
        </horizontal>
      </border>
    </dxf>
    <dxf>
      <font>
        <b val="0"/>
        <i val="0"/>
        <color auto="1"/>
      </font>
      <fill>
        <patternFill>
          <bgColor theme="4" tint="0.79998168889431442"/>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fill>
        <patternFill>
          <bgColor theme="4" tint="0.59996337778862885"/>
        </patternFill>
      </fill>
      <border>
        <left style="medium">
          <color auto="1"/>
        </left>
        <right style="medium">
          <color auto="1"/>
        </right>
        <top style="medium">
          <color auto="1"/>
        </top>
        <bottom style="medium">
          <color auto="1"/>
        </bottom>
      </border>
    </dxf>
    <dxf>
      <font>
        <b val="0"/>
        <i val="0"/>
      </font>
      <border>
        <left style="thin">
          <color auto="1"/>
        </left>
        <right style="thin">
          <color auto="1"/>
        </right>
        <top style="thin">
          <color auto="1"/>
        </top>
        <bottom style="thin">
          <color auto="1"/>
        </bottom>
        <vertical style="thin">
          <color auto="1"/>
        </vertical>
        <horizontal style="thin">
          <color auto="1"/>
        </horizontal>
      </border>
    </dxf>
    <dxf>
      <font>
        <b val="0"/>
        <i val="0"/>
        <color auto="1"/>
      </font>
      <fill>
        <patternFill>
          <bgColor theme="4" tint="0.79998168889431442"/>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fill>
        <patternFill>
          <bgColor theme="4" tint="0.59996337778862885"/>
        </patternFill>
      </fill>
      <border>
        <left style="medium">
          <color auto="1"/>
        </left>
        <right style="medium">
          <color auto="1"/>
        </right>
        <top style="medium">
          <color auto="1"/>
        </top>
        <bottom style="medium">
          <color auto="1"/>
        </bottom>
      </border>
    </dxf>
    <dxf>
      <font>
        <b val="0"/>
        <i val="0"/>
      </font>
      <border>
        <left style="thin">
          <color auto="1"/>
        </left>
        <right style="thin">
          <color auto="1"/>
        </right>
        <top style="thin">
          <color auto="1"/>
        </top>
        <bottom style="thin">
          <color auto="1"/>
        </bottom>
        <vertical style="thin">
          <color auto="1"/>
        </vertical>
        <horizontal style="thin">
          <color auto="1"/>
        </horizontal>
      </border>
    </dxf>
    <dxf>
      <font>
        <b val="0"/>
        <i val="0"/>
        <color auto="1"/>
      </font>
      <fill>
        <patternFill>
          <bgColor theme="4" tint="0.79998168889431442"/>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fill>
        <patternFill>
          <bgColor theme="4" tint="0.59996337778862885"/>
        </patternFill>
      </fill>
      <border>
        <left style="medium">
          <color auto="1"/>
        </left>
        <right style="medium">
          <color auto="1"/>
        </right>
        <top style="medium">
          <color auto="1"/>
        </top>
        <bottom style="medium">
          <color auto="1"/>
        </bottom>
      </border>
    </dxf>
    <dxf>
      <font>
        <b val="0"/>
        <i val="0"/>
      </font>
      <border>
        <left style="thin">
          <color auto="1"/>
        </left>
        <right style="thin">
          <color auto="1"/>
        </right>
        <top style="thin">
          <color auto="1"/>
        </top>
        <bottom style="thin">
          <color auto="1"/>
        </bottom>
        <vertical style="thin">
          <color auto="1"/>
        </vertical>
        <horizontal style="thin">
          <color auto="1"/>
        </horizontal>
      </border>
    </dxf>
    <dxf>
      <font>
        <b val="0"/>
        <i val="0"/>
        <color auto="1"/>
      </font>
      <fill>
        <patternFill>
          <bgColor theme="4" tint="0.79998168889431442"/>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fill>
        <patternFill>
          <bgColor theme="4" tint="0.59996337778862885"/>
        </patternFill>
      </fill>
      <border>
        <left style="medium">
          <color auto="1"/>
        </left>
        <right style="medium">
          <color auto="1"/>
        </right>
        <top style="medium">
          <color auto="1"/>
        </top>
        <bottom style="medium">
          <color auto="1"/>
        </bottom>
      </border>
    </dxf>
    <dxf>
      <font>
        <b val="0"/>
        <i val="0"/>
      </font>
      <border>
        <left style="thin">
          <color auto="1"/>
        </left>
        <right style="thin">
          <color auto="1"/>
        </right>
        <top style="thin">
          <color auto="1"/>
        </top>
        <bottom style="thin">
          <color auto="1"/>
        </bottom>
        <vertical style="thin">
          <color auto="1"/>
        </vertical>
        <horizontal style="thin">
          <color auto="1"/>
        </horizontal>
      </border>
    </dxf>
    <dxf>
      <font>
        <b val="0"/>
        <i val="0"/>
        <color auto="1"/>
      </font>
      <fill>
        <patternFill>
          <bgColor theme="4" tint="0.79998168889431442"/>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fill>
        <patternFill>
          <bgColor theme="4" tint="0.59996337778862885"/>
        </patternFill>
      </fill>
      <border>
        <left style="medium">
          <color auto="1"/>
        </left>
        <right style="medium">
          <color auto="1"/>
        </right>
        <top style="medium">
          <color auto="1"/>
        </top>
        <bottom style="medium">
          <color auto="1"/>
        </bottom>
      </border>
    </dxf>
    <dxf>
      <font>
        <b val="0"/>
        <i val="0"/>
      </font>
      <border>
        <left style="thin">
          <color auto="1"/>
        </left>
        <right style="thin">
          <color auto="1"/>
        </right>
        <top style="thin">
          <color auto="1"/>
        </top>
        <bottom style="thin">
          <color auto="1"/>
        </bottom>
        <vertical style="thin">
          <color auto="1"/>
        </vertical>
        <horizontal style="thin">
          <color auto="1"/>
        </horizontal>
      </border>
    </dxf>
    <dxf>
      <font>
        <b val="0"/>
        <i val="0"/>
        <color auto="1"/>
      </font>
      <fill>
        <patternFill>
          <bgColor theme="4" tint="0.79998168889431442"/>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fill>
        <patternFill>
          <bgColor theme="4" tint="0.59996337778862885"/>
        </patternFill>
      </fill>
      <border>
        <left style="medium">
          <color auto="1"/>
        </left>
        <right style="medium">
          <color auto="1"/>
        </right>
        <top style="medium">
          <color auto="1"/>
        </top>
        <bottom style="medium">
          <color auto="1"/>
        </bottom>
      </border>
    </dxf>
    <dxf>
      <font>
        <b val="0"/>
        <i val="0"/>
      </font>
      <border>
        <left style="thin">
          <color auto="1"/>
        </left>
        <right style="thin">
          <color auto="1"/>
        </right>
        <top style="thin">
          <color auto="1"/>
        </top>
        <bottom style="thin">
          <color auto="1"/>
        </bottom>
        <vertical style="thin">
          <color auto="1"/>
        </vertical>
        <horizontal style="thin">
          <color auto="1"/>
        </horizontal>
      </border>
    </dxf>
    <dxf>
      <font>
        <b val="0"/>
        <i val="0"/>
        <color auto="1"/>
      </font>
      <fill>
        <patternFill>
          <bgColor theme="4" tint="0.79998168889431442"/>
        </patternFill>
      </fill>
      <border>
        <left style="thin">
          <color auto="1"/>
        </left>
        <right style="thin">
          <color auto="1"/>
        </right>
        <top style="thin">
          <color auto="1"/>
        </top>
        <bottom style="thin">
          <color auto="1"/>
        </bottom>
        <vertical style="thin">
          <color auto="1"/>
        </vertical>
        <horizontal style="thin">
          <color auto="1"/>
        </horizontal>
      </border>
    </dxf>
    <dxf>
      <font>
        <b val="0"/>
        <i val="0"/>
      </font>
      <fill>
        <patternFill>
          <bgColor theme="4" tint="0.59996337778862885"/>
        </patternFill>
      </fill>
      <border>
        <left style="medium">
          <color auto="1"/>
        </left>
        <right style="medium">
          <color auto="1"/>
        </right>
        <top style="medium">
          <color auto="1"/>
        </top>
        <bottom style="medium">
          <color auto="1"/>
        </bottom>
      </border>
    </dxf>
  </dxfs>
  <tableStyles count="9" defaultTableStyle="TableStyleMedium2" defaultPivotStyle="PivotStyleLight16">
    <tableStyle name="Emilia błękit" pivot="0" count="3" xr9:uid="{00000000-0011-0000-FFFF-FFFF00000000}">
      <tableStyleElement type="headerRow" dxfId="78"/>
      <tableStyleElement type="firstRowStripe" dxfId="77"/>
      <tableStyleElement type="secondRowStripe" dxfId="76"/>
    </tableStyle>
    <tableStyle name="Emilia błękit 2" pivot="0" count="3" xr9:uid="{00000000-0011-0000-FFFF-FFFF01000000}">
      <tableStyleElement type="headerRow" dxfId="75"/>
      <tableStyleElement type="firstRowStripe" dxfId="74"/>
      <tableStyleElement type="secondRowStripe" dxfId="73"/>
    </tableStyle>
    <tableStyle name="Emilia błękit 3" pivot="0" count="3" xr9:uid="{00000000-0011-0000-FFFF-FFFF02000000}">
      <tableStyleElement type="headerRow" dxfId="72"/>
      <tableStyleElement type="firstRowStripe" dxfId="71"/>
      <tableStyleElement type="secondRowStripe" dxfId="70"/>
    </tableStyle>
    <tableStyle name="Emilia błękit 4" pivot="0" count="3" xr9:uid="{00000000-0011-0000-FFFF-FFFF03000000}">
      <tableStyleElement type="headerRow" dxfId="69"/>
      <tableStyleElement type="firstRowStripe" dxfId="68"/>
      <tableStyleElement type="secondRowStripe" dxfId="67"/>
    </tableStyle>
    <tableStyle name="Emilia błękit 5" pivot="0" count="3" xr9:uid="{00000000-0011-0000-FFFF-FFFF04000000}">
      <tableStyleElement type="headerRow" dxfId="66"/>
      <tableStyleElement type="firstRowStripe" dxfId="65"/>
      <tableStyleElement type="secondRowStripe" dxfId="64"/>
    </tableStyle>
    <tableStyle name="Emilia błękit 6" pivot="0" count="3" xr9:uid="{00000000-0011-0000-FFFF-FFFF05000000}">
      <tableStyleElement type="headerRow" dxfId="63"/>
      <tableStyleElement type="firstRowStripe" dxfId="62"/>
      <tableStyleElement type="secondRowStripe" dxfId="61"/>
    </tableStyle>
    <tableStyle name="Emilia błękit 7" pivot="0" count="3" xr9:uid="{00000000-0011-0000-FFFF-FFFF06000000}">
      <tableStyleElement type="headerRow" dxfId="60"/>
      <tableStyleElement type="firstRowStripe" dxfId="59"/>
      <tableStyleElement type="secondRowStripe" dxfId="58"/>
    </tableStyle>
    <tableStyle name="Emilia błękit 8" pivot="0" count="3" xr9:uid="{00000000-0011-0000-FFFF-FFFF07000000}">
      <tableStyleElement type="headerRow" dxfId="57"/>
      <tableStyleElement type="firstRowStripe" dxfId="56"/>
      <tableStyleElement type="secondRowStripe" dxfId="55"/>
    </tableStyle>
    <tableStyle name="Emilia błękit 9" pivot="0" count="3" xr9:uid="{00000000-0011-0000-FFFF-FFFF08000000}">
      <tableStyleElement type="headerRow" dxfId="54"/>
      <tableStyleElement type="firstRowStripe" dxfId="53"/>
      <tableStyleElement type="secondRowStripe" dxfId="5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7</xdr:col>
      <xdr:colOff>40818</xdr:colOff>
      <xdr:row>9</xdr:row>
      <xdr:rowOff>228489</xdr:rowOff>
    </xdr:from>
    <xdr:to>
      <xdr:col>23</xdr:col>
      <xdr:colOff>367390</xdr:colOff>
      <xdr:row>12</xdr:row>
      <xdr:rowOff>163286</xdr:rowOff>
    </xdr:to>
    <xdr:pic>
      <xdr:nvPicPr>
        <xdr:cNvPr id="3" name="Obraz 2">
          <a:extLst>
            <a:ext uri="{FF2B5EF4-FFF2-40B4-BE49-F238E27FC236}">
              <a16:creationId xmlns:a16="http://schemas.microsoft.com/office/drawing/2014/main" id="{49713C6A-3CD0-4C9C-9410-B0B2CB099D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17755902" y="3182655"/>
          <a:ext cx="6942475" cy="10123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557895</xdr:colOff>
      <xdr:row>9</xdr:row>
      <xdr:rowOff>217713</xdr:rowOff>
    </xdr:from>
    <xdr:to>
      <xdr:col>36</xdr:col>
      <xdr:colOff>536712</xdr:colOff>
      <xdr:row>15</xdr:row>
      <xdr:rowOff>176893</xdr:rowOff>
    </xdr:to>
    <xdr:pic>
      <xdr:nvPicPr>
        <xdr:cNvPr id="5" name="Obraz 4">
          <a:extLst>
            <a:ext uri="{FF2B5EF4-FFF2-40B4-BE49-F238E27FC236}">
              <a16:creationId xmlns:a16="http://schemas.microsoft.com/office/drawing/2014/main" id="{D03D0880-79FF-495E-A793-7225E17B81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479502" y="4762499"/>
          <a:ext cx="7938996" cy="112531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ela16" displayName="Tabela16" ref="A5:G13" totalsRowShown="0" headerRowDxfId="51" dataDxfId="49" headerRowBorderDxfId="50" tableBorderDxfId="48">
  <autoFilter ref="A5:G13" xr:uid="{00000000-0009-0000-0100-000004000000}"/>
  <tableColumns count="7">
    <tableColumn id="1" xr3:uid="{00000000-0010-0000-0000-000001000000}" name="L.p." dataDxfId="47"/>
    <tableColumn id="2" xr3:uid="{00000000-0010-0000-0000-000002000000}" name="Opis przedmiotu zamówienia" dataDxfId="46"/>
    <tableColumn id="3" xr3:uid="{00000000-0010-0000-0000-000003000000}" name="J.m." dataDxfId="45"/>
    <tableColumn id="4" xr3:uid="{00000000-0010-0000-0000-000004000000}" name="Ilość" dataDxfId="44"/>
    <tableColumn id="5" xr3:uid="{00000000-0010-0000-0000-000005000000}" name="Cena jednostkowa brutto" dataDxfId="43"/>
    <tableColumn id="6" xr3:uid="{00000000-0010-0000-0000-000006000000}" name="Cena brutto*" dataDxfId="42"/>
    <tableColumn id="7" xr3:uid="{00000000-0010-0000-0000-000007000000}" name="Producent/ Typ/ Model" dataDxfId="41"/>
  </tableColumns>
  <tableStyleInfo name="Emilia błękit"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ela19" displayName="Tabela19" ref="A5:G15" totalsRowShown="0" headerRowDxfId="40" dataDxfId="38" headerRowBorderDxfId="39" tableBorderDxfId="37">
  <tableColumns count="7">
    <tableColumn id="1" xr3:uid="{00000000-0010-0000-0100-000001000000}" name="L.p." dataDxfId="36"/>
    <tableColumn id="2" xr3:uid="{00000000-0010-0000-0100-000002000000}" name="Opis przedmiotu zamówienia" dataDxfId="35"/>
    <tableColumn id="3" xr3:uid="{00000000-0010-0000-0100-000003000000}" name="J.m." dataDxfId="34"/>
    <tableColumn id="4" xr3:uid="{00000000-0010-0000-0100-000004000000}" name="Ilość" dataDxfId="33"/>
    <tableColumn id="5" xr3:uid="{00000000-0010-0000-0100-000005000000}" name="Cena jednostkowa brutto" dataDxfId="32"/>
    <tableColumn id="6" xr3:uid="{00000000-0010-0000-0100-000006000000}" name="Cena brutto*" dataDxfId="31"/>
    <tableColumn id="7" xr3:uid="{00000000-0010-0000-0100-000007000000}" name="Producent/ Typ/ Model" dataDxfId="30"/>
  </tableColumns>
  <tableStyleInfo name="Emilia błękit"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ela192" displayName="Tabela192" ref="A5:G30" totalsRowShown="0" headerRowDxfId="29" dataDxfId="27" headerRowBorderDxfId="28" tableBorderDxfId="26">
  <tableColumns count="7">
    <tableColumn id="1" xr3:uid="{00000000-0010-0000-0200-000001000000}" name="L.p." dataDxfId="25"/>
    <tableColumn id="2" xr3:uid="{00000000-0010-0000-0200-000002000000}" name="Opis przedmiotu zamówienia" dataDxfId="24"/>
    <tableColumn id="3" xr3:uid="{00000000-0010-0000-0200-000003000000}" name="J.m." dataDxfId="23"/>
    <tableColumn id="4" xr3:uid="{00000000-0010-0000-0200-000004000000}" name="Ilość" dataDxfId="22"/>
    <tableColumn id="5" xr3:uid="{00000000-0010-0000-0200-000005000000}" name="Cena jednostkowa brutto" dataDxfId="21"/>
    <tableColumn id="6" xr3:uid="{00000000-0010-0000-0200-000006000000}" name="Cena brutto*" dataDxfId="20"/>
    <tableColumn id="7" xr3:uid="{00000000-0010-0000-0200-000007000000}" name="Producent/ Typ/ Model" dataDxfId="19"/>
  </tableColumns>
  <tableStyleInfo name="Emilia błękit"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244679A-7193-4767-8FCE-B260F16B4E00}" name="Tabela194" displayName="Tabela194" ref="A5:G14" totalsRowShown="0" headerRowDxfId="18" dataDxfId="16" headerRowBorderDxfId="17" tableBorderDxfId="15">
  <tableColumns count="7">
    <tableColumn id="1" xr3:uid="{11ECFDE3-C8B6-494A-84F1-6B641CA8C03C}" name="L.p." dataDxfId="14"/>
    <tableColumn id="2" xr3:uid="{019C4FD9-ADC1-48F4-805C-2282D8B740D9}" name="Opis przedmiotu zamówienia" dataDxfId="13"/>
    <tableColumn id="3" xr3:uid="{C43711F3-DB4D-470E-8827-0B9386DAE7E1}" name="J.m." dataDxfId="12"/>
    <tableColumn id="4" xr3:uid="{B1A9B294-309D-4DC3-9C8C-98F21EE96CC1}" name="Ilość" dataDxfId="11"/>
    <tableColumn id="5" xr3:uid="{ECDA7740-A550-4949-A1F0-ED8A8DE03711}" name="Cena jednostkowa brutto" dataDxfId="10"/>
    <tableColumn id="6" xr3:uid="{0CB0B5D9-387B-46D3-9E5E-98F25CC91160}" name="Cena brutto*" dataDxfId="9"/>
    <tableColumn id="7" xr3:uid="{DC0710E6-C0C1-4686-9564-6FB2E4F95E5F}" name="Producent/ Typ/ Model" dataDxfId="8"/>
  </tableColumns>
  <tableStyleInfo name="Emilia błękit"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2"/>
  <sheetViews>
    <sheetView zoomScale="90" zoomScaleNormal="90" workbookViewId="0">
      <selection activeCell="L5" sqref="L5"/>
    </sheetView>
  </sheetViews>
  <sheetFormatPr defaultRowHeight="12.75"/>
  <cols>
    <col min="1" max="1" width="9.5703125" style="6" customWidth="1"/>
    <col min="2" max="2" width="64.85546875" style="7" customWidth="1"/>
    <col min="3" max="3" width="7.28515625" style="8" customWidth="1"/>
    <col min="4" max="4" width="9.140625" style="34"/>
    <col min="5" max="5" width="20.5703125" style="30" customWidth="1"/>
    <col min="6" max="6" width="18.28515625" style="29" bestFit="1" customWidth="1"/>
    <col min="7" max="7" width="18.85546875" style="10" customWidth="1"/>
    <col min="8" max="16384" width="9.140625" style="9"/>
  </cols>
  <sheetData>
    <row r="1" spans="1:7">
      <c r="G1" s="10" t="s">
        <v>80</v>
      </c>
    </row>
    <row r="3" spans="1:7" ht="15">
      <c r="B3" s="83" t="s">
        <v>17</v>
      </c>
      <c r="C3" s="83"/>
      <c r="D3" s="83"/>
      <c r="E3" s="83"/>
      <c r="F3" s="83"/>
      <c r="G3" s="83"/>
    </row>
    <row r="4" spans="1:7">
      <c r="D4" s="29"/>
    </row>
    <row r="5" spans="1:7" s="14" customFormat="1" ht="33" customHeight="1">
      <c r="A5" s="11" t="s">
        <v>0</v>
      </c>
      <c r="B5" s="12" t="s">
        <v>1</v>
      </c>
      <c r="C5" s="13" t="s">
        <v>2</v>
      </c>
      <c r="D5" s="11" t="s">
        <v>3</v>
      </c>
      <c r="E5" s="31" t="s">
        <v>4</v>
      </c>
      <c r="F5" s="11" t="s">
        <v>5</v>
      </c>
      <c r="G5" s="13" t="s">
        <v>6</v>
      </c>
    </row>
    <row r="6" spans="1:7" s="19" customFormat="1" ht="13.5" customHeight="1" thickBot="1">
      <c r="A6" s="15" t="s">
        <v>7</v>
      </c>
      <c r="B6" s="16" t="s">
        <v>8</v>
      </c>
      <c r="C6" s="17" t="s">
        <v>9</v>
      </c>
      <c r="D6" s="18" t="s">
        <v>10</v>
      </c>
      <c r="E6" s="15">
        <v>5</v>
      </c>
      <c r="F6" s="18" t="s">
        <v>13</v>
      </c>
      <c r="G6" s="17" t="s">
        <v>14</v>
      </c>
    </row>
    <row r="7" spans="1:7" s="19" customFormat="1" ht="206.25" thickTop="1" thickBot="1">
      <c r="A7" s="20">
        <v>1</v>
      </c>
      <c r="B7" s="21" t="s">
        <v>58</v>
      </c>
      <c r="C7" s="22" t="s">
        <v>12</v>
      </c>
      <c r="D7" s="38">
        <v>2</v>
      </c>
      <c r="E7" s="32"/>
      <c r="F7" s="33">
        <f>Tabela16[[#This Row],[Ilość]]*Tabela16[[#This Row],[Cena jednostkowa brutto]]</f>
        <v>0</v>
      </c>
      <c r="G7" s="23"/>
    </row>
    <row r="8" spans="1:7" s="19" customFormat="1" ht="143.25" thickTop="1" thickBot="1">
      <c r="A8" s="45">
        <v>2</v>
      </c>
      <c r="B8" s="48" t="s">
        <v>60</v>
      </c>
      <c r="C8" s="37" t="s">
        <v>12</v>
      </c>
      <c r="D8" s="46">
        <v>2</v>
      </c>
      <c r="E8" s="47"/>
      <c r="F8" s="33">
        <f>Tabela16[[#This Row],[Ilość]]*Tabela16[[#This Row],[Cena jednostkowa brutto]]</f>
        <v>0</v>
      </c>
      <c r="G8" s="26"/>
    </row>
    <row r="9" spans="1:7" s="19" customFormat="1" ht="143.25" thickTop="1" thickBot="1">
      <c r="A9" s="45">
        <v>3</v>
      </c>
      <c r="B9" s="48" t="s">
        <v>61</v>
      </c>
      <c r="C9" s="37" t="s">
        <v>12</v>
      </c>
      <c r="D9" s="46">
        <v>1</v>
      </c>
      <c r="E9" s="47"/>
      <c r="F9" s="33">
        <f>Tabela16[[#This Row],[Ilość]]*Tabela16[[#This Row],[Cena jednostkowa brutto]]</f>
        <v>0</v>
      </c>
      <c r="G9" s="26"/>
    </row>
    <row r="10" spans="1:7" s="19" customFormat="1" ht="174.75" thickTop="1" thickBot="1">
      <c r="A10" s="20">
        <v>4</v>
      </c>
      <c r="B10" s="48" t="s">
        <v>62</v>
      </c>
      <c r="C10" s="37" t="s">
        <v>12</v>
      </c>
      <c r="D10" s="46">
        <v>2</v>
      </c>
      <c r="E10" s="47"/>
      <c r="F10" s="33">
        <f>Tabela16[[#This Row],[Ilość]]*Tabela16[[#This Row],[Cena jednostkowa brutto]]</f>
        <v>0</v>
      </c>
      <c r="G10" s="26"/>
    </row>
    <row r="11" spans="1:7" s="19" customFormat="1" ht="206.25" thickTop="1" thickBot="1">
      <c r="A11" s="45">
        <v>5</v>
      </c>
      <c r="B11" s="48" t="s">
        <v>59</v>
      </c>
      <c r="C11" s="37" t="s">
        <v>12</v>
      </c>
      <c r="D11" s="46">
        <v>1</v>
      </c>
      <c r="E11" s="47"/>
      <c r="F11" s="33">
        <f>Tabela16[[#This Row],[Ilość]]*Tabela16[[#This Row],[Cena jednostkowa brutto]]</f>
        <v>0</v>
      </c>
      <c r="G11" s="26"/>
    </row>
    <row r="12" spans="1:7" s="19" customFormat="1" ht="127.5" thickTop="1" thickBot="1">
      <c r="A12" s="45">
        <v>6</v>
      </c>
      <c r="B12" s="48" t="s">
        <v>63</v>
      </c>
      <c r="C12" s="37" t="s">
        <v>12</v>
      </c>
      <c r="D12" s="46">
        <v>2</v>
      </c>
      <c r="E12" s="47"/>
      <c r="F12" s="33">
        <f>Tabela16[[#This Row],[Ilość]]*Tabela16[[#This Row],[Cena jednostkowa brutto]]</f>
        <v>0</v>
      </c>
      <c r="G12" s="26"/>
    </row>
    <row r="13" spans="1:7" ht="126.75" thickTop="1">
      <c r="A13" s="20">
        <v>7</v>
      </c>
      <c r="B13" s="49" t="s">
        <v>64</v>
      </c>
      <c r="C13" s="24" t="s">
        <v>12</v>
      </c>
      <c r="D13" s="39">
        <v>1</v>
      </c>
      <c r="E13" s="27"/>
      <c r="F13" s="33">
        <f>Tabela16[[#This Row],[Ilość]]*Tabela16[[#This Row],[Cena jednostkowa brutto]]</f>
        <v>0</v>
      </c>
      <c r="G13" s="25"/>
    </row>
    <row r="14" spans="1:7" ht="18.75" customHeight="1">
      <c r="E14" s="35" t="s">
        <v>11</v>
      </c>
      <c r="F14" s="5">
        <f>SUM(F7:F13)</f>
        <v>0</v>
      </c>
    </row>
    <row r="15" spans="1:7" ht="36">
      <c r="A15" s="40">
        <f>F14</f>
        <v>0</v>
      </c>
      <c r="B15" s="41" t="s">
        <v>15</v>
      </c>
      <c r="C15" s="3"/>
      <c r="D15" s="28"/>
      <c r="E15" s="4"/>
      <c r="F15" s="42"/>
    </row>
    <row r="16" spans="1:7">
      <c r="A16" s="1"/>
      <c r="B16" s="2"/>
      <c r="C16" s="3"/>
      <c r="D16" s="28"/>
      <c r="E16" s="4"/>
      <c r="F16" s="3"/>
    </row>
    <row r="17" spans="1:7">
      <c r="A17" s="1"/>
      <c r="B17" s="2"/>
      <c r="C17" s="3"/>
      <c r="D17" s="28"/>
      <c r="E17" s="4"/>
      <c r="F17" s="3"/>
    </row>
    <row r="18" spans="1:7" ht="15">
      <c r="A18" s="43">
        <v>1524</v>
      </c>
      <c r="B18" s="44" t="s">
        <v>16</v>
      </c>
      <c r="C18" s="3"/>
      <c r="D18" s="28"/>
      <c r="E18" s="4"/>
      <c r="F18" s="3"/>
    </row>
    <row r="19" spans="1:7">
      <c r="A19" s="1"/>
      <c r="B19" s="2"/>
      <c r="C19" s="3"/>
      <c r="D19" s="28"/>
      <c r="E19" s="4"/>
      <c r="F19" s="3"/>
    </row>
    <row r="20" spans="1:7" ht="15.75" customHeight="1"/>
    <row r="21" spans="1:7" ht="31.5" customHeight="1">
      <c r="A21" s="82" t="s">
        <v>78</v>
      </c>
      <c r="B21" s="82"/>
      <c r="C21" s="82"/>
      <c r="D21" s="82"/>
      <c r="E21" s="82"/>
      <c r="F21" s="82"/>
      <c r="G21" s="82"/>
    </row>
    <row r="22" spans="1:7" ht="38.25" customHeight="1">
      <c r="A22" s="82" t="s">
        <v>79</v>
      </c>
      <c r="B22" s="82"/>
      <c r="C22" s="82"/>
      <c r="D22" s="82"/>
      <c r="E22" s="82"/>
      <c r="F22" s="82"/>
      <c r="G22" s="82"/>
    </row>
  </sheetData>
  <mergeCells count="3">
    <mergeCell ref="A22:G22"/>
    <mergeCell ref="B3:G3"/>
    <mergeCell ref="A21:G21"/>
  </mergeCells>
  <conditionalFormatting sqref="F4:G4 F5:F6 G13">
    <cfRule type="cellIs" dxfId="7" priority="1" stopIfTrue="1" operator="equal">
      <formula>0</formula>
    </cfRule>
  </conditionalFormatting>
  <conditionalFormatting sqref="F7:F13">
    <cfRule type="cellIs" dxfId="6" priority="2" operator="notEqual">
      <formula>$E7:$E7*$D7:$D7</formula>
    </cfRule>
  </conditionalFormatting>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6"/>
  <sheetViews>
    <sheetView tabSelected="1" zoomScale="70" zoomScaleNormal="70" workbookViewId="0">
      <selection activeCell="Q13" sqref="Q13"/>
    </sheetView>
  </sheetViews>
  <sheetFormatPr defaultRowHeight="12.75"/>
  <cols>
    <col min="1" max="1" width="9.5703125" style="6" customWidth="1"/>
    <col min="2" max="2" width="122.42578125" style="7" customWidth="1"/>
    <col min="3" max="3" width="11.42578125" style="8" bestFit="1" customWidth="1"/>
    <col min="4" max="4" width="11.5703125" style="34" bestFit="1" customWidth="1"/>
    <col min="5" max="5" width="23.85546875" style="30" customWidth="1"/>
    <col min="6" max="6" width="32.5703125" style="8" customWidth="1"/>
    <col min="7" max="7" width="30.28515625" style="10" customWidth="1"/>
    <col min="8" max="16384" width="9.140625" style="9"/>
  </cols>
  <sheetData>
    <row r="1" spans="1:7">
      <c r="G1" s="10" t="s">
        <v>80</v>
      </c>
    </row>
    <row r="3" spans="1:7" ht="15">
      <c r="B3" s="83" t="s">
        <v>20</v>
      </c>
      <c r="C3" s="83"/>
      <c r="D3" s="83"/>
      <c r="E3" s="83"/>
      <c r="F3" s="83"/>
      <c r="G3" s="83"/>
    </row>
    <row r="4" spans="1:7">
      <c r="D4" s="29"/>
    </row>
    <row r="5" spans="1:7" s="14" customFormat="1" ht="33" customHeight="1">
      <c r="A5" s="53" t="s">
        <v>0</v>
      </c>
      <c r="B5" s="54" t="s">
        <v>1</v>
      </c>
      <c r="C5" s="55" t="s">
        <v>2</v>
      </c>
      <c r="D5" s="53" t="s">
        <v>3</v>
      </c>
      <c r="E5" s="56" t="s">
        <v>4</v>
      </c>
      <c r="F5" s="53" t="s">
        <v>5</v>
      </c>
      <c r="G5" s="55" t="s">
        <v>6</v>
      </c>
    </row>
    <row r="6" spans="1:7" s="19" customFormat="1" ht="21.75" customHeight="1">
      <c r="A6" s="57" t="s">
        <v>7</v>
      </c>
      <c r="B6" s="58" t="s">
        <v>8</v>
      </c>
      <c r="C6" s="59" t="s">
        <v>9</v>
      </c>
      <c r="D6" s="60" t="s">
        <v>10</v>
      </c>
      <c r="E6" s="57">
        <v>5</v>
      </c>
      <c r="F6" s="60" t="s">
        <v>13</v>
      </c>
      <c r="G6" s="59" t="s">
        <v>14</v>
      </c>
    </row>
    <row r="7" spans="1:7" s="19" customFormat="1" ht="54" customHeight="1">
      <c r="A7" s="57">
        <v>1</v>
      </c>
      <c r="B7" s="75" t="s">
        <v>21</v>
      </c>
      <c r="C7" s="61" t="s">
        <v>12</v>
      </c>
      <c r="D7" s="61">
        <v>4</v>
      </c>
      <c r="E7" s="62"/>
      <c r="F7" s="62">
        <f>Tabela19[[#This Row],[Ilość]]*Tabela19[[#This Row],[Cena jednostkowa brutto]]</f>
        <v>0</v>
      </c>
      <c r="G7" s="63"/>
    </row>
    <row r="8" spans="1:7" s="19" customFormat="1" ht="129" customHeight="1">
      <c r="A8" s="57">
        <v>2</v>
      </c>
      <c r="B8" s="75" t="s">
        <v>65</v>
      </c>
      <c r="C8" s="61" t="s">
        <v>18</v>
      </c>
      <c r="D8" s="61">
        <v>3</v>
      </c>
      <c r="E8" s="62"/>
      <c r="F8" s="62">
        <f>Tabela19[[#This Row],[Ilość]]*Tabela19[[#This Row],[Cena jednostkowa brutto]]</f>
        <v>0</v>
      </c>
      <c r="G8" s="63"/>
    </row>
    <row r="9" spans="1:7" s="19" customFormat="1" ht="67.5" customHeight="1">
      <c r="A9" s="57">
        <v>3</v>
      </c>
      <c r="B9" s="75" t="s">
        <v>22</v>
      </c>
      <c r="C9" s="61" t="s">
        <v>12</v>
      </c>
      <c r="D9" s="61">
        <v>1</v>
      </c>
      <c r="E9" s="62"/>
      <c r="F9" s="62">
        <f>Tabela19[[#This Row],[Ilość]]*Tabela19[[#This Row],[Cena jednostkowa brutto]]</f>
        <v>0</v>
      </c>
      <c r="G9" s="63"/>
    </row>
    <row r="10" spans="1:7" s="19" customFormat="1" ht="54.75" customHeight="1">
      <c r="A10" s="57">
        <v>4</v>
      </c>
      <c r="B10" s="75" t="s">
        <v>23</v>
      </c>
      <c r="C10" s="61" t="s">
        <v>19</v>
      </c>
      <c r="D10" s="61">
        <v>4</v>
      </c>
      <c r="E10" s="62"/>
      <c r="F10" s="62">
        <f>Tabela19[[#This Row],[Ilość]]*Tabela19[[#This Row],[Cena jednostkowa brutto]]</f>
        <v>0</v>
      </c>
      <c r="G10" s="63"/>
    </row>
    <row r="11" spans="1:7" s="19" customFormat="1" ht="409.5">
      <c r="A11" s="57">
        <v>5</v>
      </c>
      <c r="B11" s="75" t="s">
        <v>66</v>
      </c>
      <c r="C11" s="61" t="s">
        <v>12</v>
      </c>
      <c r="D11" s="61">
        <v>1</v>
      </c>
      <c r="E11" s="62"/>
      <c r="F11" s="62">
        <f>Tabela19[[#This Row],[Ilość]]*Tabela19[[#This Row],[Cena jednostkowa brutto]]</f>
        <v>0</v>
      </c>
      <c r="G11" s="63"/>
    </row>
    <row r="12" spans="1:7" s="19" customFormat="1" ht="87.75" customHeight="1">
      <c r="A12" s="57">
        <v>6</v>
      </c>
      <c r="B12" s="75" t="s">
        <v>24</v>
      </c>
      <c r="C12" s="61" t="s">
        <v>12</v>
      </c>
      <c r="D12" s="61">
        <v>4</v>
      </c>
      <c r="E12" s="62"/>
      <c r="F12" s="62">
        <f>Tabela19[[#This Row],[Ilość]]*Tabela19[[#This Row],[Cena jednostkowa brutto]]</f>
        <v>0</v>
      </c>
      <c r="G12" s="63"/>
    </row>
    <row r="13" spans="1:7" s="36" customFormat="1" ht="240.75" customHeight="1">
      <c r="A13" s="57">
        <v>7</v>
      </c>
      <c r="B13" s="50" t="s">
        <v>67</v>
      </c>
      <c r="C13" s="61" t="s">
        <v>12</v>
      </c>
      <c r="D13" s="61">
        <v>1</v>
      </c>
      <c r="E13" s="62"/>
      <c r="F13" s="62">
        <f>Tabela19[[#This Row],[Ilość]]*Tabela19[[#This Row],[Cena jednostkowa brutto]]</f>
        <v>0</v>
      </c>
      <c r="G13" s="64"/>
    </row>
    <row r="14" spans="1:7" s="19" customFormat="1" ht="47.25" customHeight="1">
      <c r="A14" s="57">
        <v>8</v>
      </c>
      <c r="B14" s="51" t="s">
        <v>68</v>
      </c>
      <c r="C14" s="65" t="s">
        <v>12</v>
      </c>
      <c r="D14" s="65">
        <v>60</v>
      </c>
      <c r="E14" s="56"/>
      <c r="F14" s="56">
        <f>Tabela19[[#This Row],[Ilość]]*Tabela19[[#This Row],[Cena jednostkowa brutto]]</f>
        <v>0</v>
      </c>
      <c r="G14" s="63"/>
    </row>
    <row r="15" spans="1:7" s="19" customFormat="1" ht="48.75" customHeight="1">
      <c r="A15" s="57">
        <v>9</v>
      </c>
      <c r="B15" s="52" t="s">
        <v>69</v>
      </c>
      <c r="C15" s="66" t="s">
        <v>12</v>
      </c>
      <c r="D15" s="66">
        <v>60</v>
      </c>
      <c r="E15" s="67"/>
      <c r="F15" s="56">
        <f>Tabela19[[#This Row],[Ilość]]*Tabela19[[#This Row],[Cena jednostkowa brutto]]</f>
        <v>0</v>
      </c>
      <c r="G15" s="63"/>
    </row>
    <row r="16" spans="1:7" ht="18.75" customHeight="1">
      <c r="A16" s="68"/>
      <c r="B16" s="69"/>
      <c r="C16" s="70"/>
      <c r="D16" s="71"/>
      <c r="E16" s="72" t="s">
        <v>11</v>
      </c>
      <c r="F16" s="73">
        <f>SUM(F13:F15)</f>
        <v>0</v>
      </c>
      <c r="G16" s="74"/>
    </row>
    <row r="17" spans="1:7" ht="24">
      <c r="A17" s="40">
        <f>F16</f>
        <v>0</v>
      </c>
      <c r="B17" s="41" t="s">
        <v>15</v>
      </c>
      <c r="C17" s="3"/>
      <c r="D17" s="28"/>
      <c r="E17" s="4"/>
      <c r="F17" s="42"/>
    </row>
    <row r="18" spans="1:7">
      <c r="A18" s="1"/>
      <c r="B18" s="2"/>
      <c r="C18" s="3"/>
      <c r="D18" s="28"/>
      <c r="E18" s="84"/>
      <c r="F18" s="84"/>
    </row>
    <row r="19" spans="1:7">
      <c r="A19" s="1"/>
      <c r="B19" s="2"/>
      <c r="C19" s="3"/>
      <c r="D19" s="28"/>
      <c r="E19" s="85"/>
      <c r="F19" s="85"/>
    </row>
    <row r="20" spans="1:7">
      <c r="A20" s="1"/>
      <c r="B20" s="2"/>
      <c r="C20" s="3"/>
      <c r="D20" s="28"/>
      <c r="E20" s="86"/>
      <c r="F20" s="86"/>
    </row>
    <row r="21" spans="1:7">
      <c r="A21" s="1"/>
      <c r="B21" s="2"/>
      <c r="C21" s="3"/>
      <c r="D21" s="28"/>
      <c r="E21" s="4"/>
      <c r="F21" s="3"/>
    </row>
    <row r="22" spans="1:7">
      <c r="A22" s="1"/>
      <c r="B22" s="2"/>
      <c r="C22" s="3"/>
      <c r="D22" s="28"/>
      <c r="E22" s="4"/>
      <c r="F22" s="3"/>
    </row>
    <row r="23" spans="1:7" ht="15">
      <c r="A23" s="43">
        <v>1524</v>
      </c>
      <c r="B23" s="44" t="s">
        <v>16</v>
      </c>
      <c r="C23" s="3"/>
      <c r="D23" s="28"/>
      <c r="E23" s="4"/>
      <c r="F23" s="3"/>
    </row>
    <row r="24" spans="1:7">
      <c r="A24" s="1"/>
      <c r="B24" s="2"/>
      <c r="C24" s="3"/>
      <c r="D24" s="28"/>
      <c r="E24" s="4"/>
      <c r="F24" s="3"/>
    </row>
    <row r="25" spans="1:7" ht="15.75">
      <c r="A25" s="82" t="s">
        <v>78</v>
      </c>
      <c r="B25" s="82"/>
      <c r="C25" s="82"/>
      <c r="D25" s="82"/>
      <c r="E25" s="82"/>
      <c r="F25" s="82"/>
      <c r="G25" s="82"/>
    </row>
    <row r="26" spans="1:7" ht="15.75">
      <c r="A26" s="82" t="s">
        <v>79</v>
      </c>
      <c r="B26" s="82"/>
      <c r="C26" s="82"/>
      <c r="D26" s="82"/>
      <c r="E26" s="82"/>
      <c r="F26" s="82"/>
      <c r="G26" s="82"/>
    </row>
  </sheetData>
  <mergeCells count="6">
    <mergeCell ref="A26:G26"/>
    <mergeCell ref="E18:F18"/>
    <mergeCell ref="E19:F19"/>
    <mergeCell ref="E20:F20"/>
    <mergeCell ref="B3:G3"/>
    <mergeCell ref="A25:G25"/>
  </mergeCells>
  <conditionalFormatting sqref="F4:G4 F5:F6">
    <cfRule type="cellIs" dxfId="5" priority="1" stopIfTrue="1" operator="equal">
      <formula>0</formula>
    </cfRule>
  </conditionalFormatting>
  <conditionalFormatting sqref="F7:F15">
    <cfRule type="cellIs" dxfId="4" priority="2" operator="notEqual">
      <formula>$E7:$E7*$D7:$D7</formula>
    </cfRule>
  </conditionalFormatting>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42"/>
  <sheetViews>
    <sheetView workbookViewId="0">
      <selection activeCell="G1" sqref="G1"/>
    </sheetView>
  </sheetViews>
  <sheetFormatPr defaultRowHeight="12.75"/>
  <cols>
    <col min="1" max="1" width="9.5703125" style="6" customWidth="1"/>
    <col min="2" max="2" width="104.28515625" style="7" customWidth="1"/>
    <col min="3" max="3" width="11.42578125" style="8" bestFit="1" customWidth="1"/>
    <col min="4" max="4" width="11.5703125" style="34" bestFit="1" customWidth="1"/>
    <col min="5" max="5" width="23.85546875" style="30" customWidth="1"/>
    <col min="6" max="6" width="32.5703125" style="8" customWidth="1"/>
    <col min="7" max="7" width="30.28515625" style="10" customWidth="1"/>
    <col min="8" max="16384" width="9.140625" style="9"/>
  </cols>
  <sheetData>
    <row r="1" spans="1:7">
      <c r="G1" s="10" t="s">
        <v>80</v>
      </c>
    </row>
    <row r="3" spans="1:7" ht="15">
      <c r="B3" s="83" t="s">
        <v>25</v>
      </c>
      <c r="C3" s="83"/>
      <c r="D3" s="83"/>
      <c r="E3" s="83"/>
      <c r="F3" s="83"/>
      <c r="G3" s="83"/>
    </row>
    <row r="4" spans="1:7">
      <c r="D4" s="29"/>
    </row>
    <row r="5" spans="1:7" s="14" customFormat="1" ht="33" customHeight="1">
      <c r="A5" s="53" t="s">
        <v>0</v>
      </c>
      <c r="B5" s="54" t="s">
        <v>1</v>
      </c>
      <c r="C5" s="55" t="s">
        <v>2</v>
      </c>
      <c r="D5" s="53" t="s">
        <v>3</v>
      </c>
      <c r="E5" s="56" t="s">
        <v>4</v>
      </c>
      <c r="F5" s="53" t="s">
        <v>5</v>
      </c>
      <c r="G5" s="55" t="s">
        <v>6</v>
      </c>
    </row>
    <row r="6" spans="1:7" s="19" customFormat="1" ht="21.75" customHeight="1">
      <c r="A6" s="57" t="s">
        <v>7</v>
      </c>
      <c r="B6" s="58" t="s">
        <v>8</v>
      </c>
      <c r="C6" s="59" t="s">
        <v>9</v>
      </c>
      <c r="D6" s="60" t="s">
        <v>10</v>
      </c>
      <c r="E6" s="57">
        <v>5</v>
      </c>
      <c r="F6" s="60" t="s">
        <v>13</v>
      </c>
      <c r="G6" s="59" t="s">
        <v>14</v>
      </c>
    </row>
    <row r="7" spans="1:7" s="19" customFormat="1" ht="54" customHeight="1">
      <c r="A7" s="57">
        <v>1</v>
      </c>
      <c r="B7" s="75" t="s">
        <v>31</v>
      </c>
      <c r="C7" s="61" t="s">
        <v>26</v>
      </c>
      <c r="D7" s="61">
        <v>10</v>
      </c>
      <c r="E7" s="62"/>
      <c r="F7" s="62">
        <f>Tabela192[[#This Row],[Ilość]]*Tabela192[[#This Row],[Cena jednostkowa brutto]]</f>
        <v>0</v>
      </c>
      <c r="G7" s="63"/>
    </row>
    <row r="8" spans="1:7" s="19" customFormat="1" ht="54" customHeight="1">
      <c r="A8" s="77">
        <v>2</v>
      </c>
      <c r="B8" s="75" t="s">
        <v>32</v>
      </c>
      <c r="C8" s="78" t="s">
        <v>26</v>
      </c>
      <c r="D8" s="78">
        <v>4</v>
      </c>
      <c r="E8" s="79"/>
      <c r="F8" s="62">
        <f>Tabela192[[#This Row],[Ilość]]*Tabela192[[#This Row],[Cena jednostkowa brutto]]</f>
        <v>0</v>
      </c>
      <c r="G8" s="80"/>
    </row>
    <row r="9" spans="1:7" s="19" customFormat="1" ht="54" customHeight="1">
      <c r="A9" s="77">
        <v>3</v>
      </c>
      <c r="B9" s="75" t="s">
        <v>33</v>
      </c>
      <c r="C9" s="78" t="s">
        <v>26</v>
      </c>
      <c r="D9" s="78">
        <v>4</v>
      </c>
      <c r="E9" s="79"/>
      <c r="F9" s="62">
        <f>Tabela192[[#This Row],[Ilość]]*Tabela192[[#This Row],[Cena jednostkowa brutto]]</f>
        <v>0</v>
      </c>
      <c r="G9" s="80"/>
    </row>
    <row r="10" spans="1:7" s="19" customFormat="1" ht="54" customHeight="1">
      <c r="A10" s="57">
        <v>4</v>
      </c>
      <c r="B10" s="75" t="s">
        <v>34</v>
      </c>
      <c r="C10" s="78" t="s">
        <v>27</v>
      </c>
      <c r="D10" s="78">
        <v>5</v>
      </c>
      <c r="E10" s="79"/>
      <c r="F10" s="62">
        <f>Tabela192[[#This Row],[Ilość]]*Tabela192[[#This Row],[Cena jednostkowa brutto]]</f>
        <v>0</v>
      </c>
      <c r="G10" s="80"/>
    </row>
    <row r="11" spans="1:7" s="19" customFormat="1" ht="54" customHeight="1">
      <c r="A11" s="77">
        <v>5</v>
      </c>
      <c r="B11" s="75" t="s">
        <v>35</v>
      </c>
      <c r="C11" s="78" t="s">
        <v>28</v>
      </c>
      <c r="D11" s="78">
        <v>2</v>
      </c>
      <c r="E11" s="79"/>
      <c r="F11" s="62">
        <f>Tabela192[[#This Row],[Ilość]]*Tabela192[[#This Row],[Cena jednostkowa brutto]]</f>
        <v>0</v>
      </c>
      <c r="G11" s="80"/>
    </row>
    <row r="12" spans="1:7" s="19" customFormat="1" ht="54" customHeight="1">
      <c r="A12" s="77">
        <v>6</v>
      </c>
      <c r="B12" s="75" t="s">
        <v>53</v>
      </c>
      <c r="C12" s="78" t="s">
        <v>28</v>
      </c>
      <c r="D12" s="78">
        <v>2</v>
      </c>
      <c r="E12" s="79"/>
      <c r="F12" s="62">
        <f>Tabela192[[#This Row],[Ilość]]*Tabela192[[#This Row],[Cena jednostkowa brutto]]</f>
        <v>0</v>
      </c>
      <c r="G12" s="80"/>
    </row>
    <row r="13" spans="1:7" s="19" customFormat="1" ht="54" customHeight="1">
      <c r="A13" s="57">
        <v>7</v>
      </c>
      <c r="B13" s="75" t="s">
        <v>54</v>
      </c>
      <c r="C13" s="78" t="s">
        <v>28</v>
      </c>
      <c r="D13" s="78">
        <v>2</v>
      </c>
      <c r="E13" s="79"/>
      <c r="F13" s="62">
        <f>Tabela192[[#This Row],[Ilość]]*Tabela192[[#This Row],[Cena jednostkowa brutto]]</f>
        <v>0</v>
      </c>
      <c r="G13" s="80"/>
    </row>
    <row r="14" spans="1:7" s="19" customFormat="1" ht="54" customHeight="1">
      <c r="A14" s="77">
        <v>8</v>
      </c>
      <c r="B14" s="75" t="s">
        <v>36</v>
      </c>
      <c r="C14" s="78" t="s">
        <v>26</v>
      </c>
      <c r="D14" s="78">
        <v>5</v>
      </c>
      <c r="E14" s="79"/>
      <c r="F14" s="62">
        <f>Tabela192[[#This Row],[Ilość]]*Tabela192[[#This Row],[Cena jednostkowa brutto]]</f>
        <v>0</v>
      </c>
      <c r="G14" s="80"/>
    </row>
    <row r="15" spans="1:7" s="19" customFormat="1" ht="54" customHeight="1">
      <c r="A15" s="77">
        <v>9</v>
      </c>
      <c r="B15" s="75" t="s">
        <v>37</v>
      </c>
      <c r="C15" s="78" t="s">
        <v>28</v>
      </c>
      <c r="D15" s="78">
        <v>5</v>
      </c>
      <c r="E15" s="79"/>
      <c r="F15" s="62">
        <f>Tabela192[[#This Row],[Ilość]]*Tabela192[[#This Row],[Cena jednostkowa brutto]]</f>
        <v>0</v>
      </c>
      <c r="G15" s="80"/>
    </row>
    <row r="16" spans="1:7" s="19" customFormat="1" ht="54" customHeight="1">
      <c r="A16" s="57">
        <v>10</v>
      </c>
      <c r="B16" s="75" t="s">
        <v>38</v>
      </c>
      <c r="C16" s="78" t="s">
        <v>26</v>
      </c>
      <c r="D16" s="78">
        <v>1</v>
      </c>
      <c r="E16" s="79"/>
      <c r="F16" s="62">
        <f>Tabela192[[#This Row],[Ilość]]*Tabela192[[#This Row],[Cena jednostkowa brutto]]</f>
        <v>0</v>
      </c>
      <c r="G16" s="80"/>
    </row>
    <row r="17" spans="1:7" s="19" customFormat="1" ht="54" customHeight="1">
      <c r="A17" s="77">
        <v>11</v>
      </c>
      <c r="B17" s="75" t="s">
        <v>39</v>
      </c>
      <c r="C17" s="78" t="s">
        <v>26</v>
      </c>
      <c r="D17" s="78">
        <v>1</v>
      </c>
      <c r="E17" s="79"/>
      <c r="F17" s="62">
        <f>Tabela192[[#This Row],[Ilość]]*Tabela192[[#This Row],[Cena jednostkowa brutto]]</f>
        <v>0</v>
      </c>
      <c r="G17" s="80"/>
    </row>
    <row r="18" spans="1:7" s="19" customFormat="1" ht="54" customHeight="1">
      <c r="A18" s="77">
        <v>12</v>
      </c>
      <c r="B18" s="75" t="s">
        <v>40</v>
      </c>
      <c r="C18" s="78" t="s">
        <v>26</v>
      </c>
      <c r="D18" s="78">
        <v>5</v>
      </c>
      <c r="E18" s="79"/>
      <c r="F18" s="62">
        <f>Tabela192[[#This Row],[Ilość]]*Tabela192[[#This Row],[Cena jednostkowa brutto]]</f>
        <v>0</v>
      </c>
      <c r="G18" s="80"/>
    </row>
    <row r="19" spans="1:7" s="19" customFormat="1" ht="54" customHeight="1">
      <c r="A19" s="57">
        <v>13</v>
      </c>
      <c r="B19" s="75" t="s">
        <v>41</v>
      </c>
      <c r="C19" s="78" t="s">
        <v>26</v>
      </c>
      <c r="D19" s="78">
        <v>5</v>
      </c>
      <c r="E19" s="79"/>
      <c r="F19" s="62">
        <f>Tabela192[[#This Row],[Ilość]]*Tabela192[[#This Row],[Cena jednostkowa brutto]]</f>
        <v>0</v>
      </c>
      <c r="G19" s="80"/>
    </row>
    <row r="20" spans="1:7" s="19" customFormat="1" ht="54" customHeight="1">
      <c r="A20" s="77">
        <v>14</v>
      </c>
      <c r="B20" s="75" t="s">
        <v>42</v>
      </c>
      <c r="C20" s="78" t="s">
        <v>27</v>
      </c>
      <c r="D20" s="78">
        <v>5</v>
      </c>
      <c r="E20" s="79"/>
      <c r="F20" s="62">
        <f>Tabela192[[#This Row],[Ilość]]*Tabela192[[#This Row],[Cena jednostkowa brutto]]</f>
        <v>0</v>
      </c>
      <c r="G20" s="80"/>
    </row>
    <row r="21" spans="1:7" s="19" customFormat="1" ht="54" customHeight="1">
      <c r="A21" s="77">
        <v>15</v>
      </c>
      <c r="B21" s="75" t="s">
        <v>43</v>
      </c>
      <c r="C21" s="78" t="s">
        <v>26</v>
      </c>
      <c r="D21" s="78">
        <v>5</v>
      </c>
      <c r="E21" s="79"/>
      <c r="F21" s="62">
        <f>Tabela192[[#This Row],[Ilość]]*Tabela192[[#This Row],[Cena jednostkowa brutto]]</f>
        <v>0</v>
      </c>
      <c r="G21" s="80"/>
    </row>
    <row r="22" spans="1:7" s="19" customFormat="1" ht="54" customHeight="1">
      <c r="A22" s="57">
        <v>16</v>
      </c>
      <c r="B22" s="75" t="s">
        <v>44</v>
      </c>
      <c r="C22" s="78" t="s">
        <v>29</v>
      </c>
      <c r="D22" s="78">
        <v>3</v>
      </c>
      <c r="E22" s="79"/>
      <c r="F22" s="62">
        <f>Tabela192[[#This Row],[Ilość]]*Tabela192[[#This Row],[Cena jednostkowa brutto]]</f>
        <v>0</v>
      </c>
      <c r="G22" s="80"/>
    </row>
    <row r="23" spans="1:7" s="19" customFormat="1" ht="54" customHeight="1">
      <c r="A23" s="77">
        <v>17</v>
      </c>
      <c r="B23" s="75" t="s">
        <v>45</v>
      </c>
      <c r="C23" s="78" t="s">
        <v>29</v>
      </c>
      <c r="D23" s="78">
        <v>3</v>
      </c>
      <c r="E23" s="79"/>
      <c r="F23" s="62">
        <f>Tabela192[[#This Row],[Ilość]]*Tabela192[[#This Row],[Cena jednostkowa brutto]]</f>
        <v>0</v>
      </c>
      <c r="G23" s="80"/>
    </row>
    <row r="24" spans="1:7" s="19" customFormat="1" ht="72.75" customHeight="1">
      <c r="A24" s="77">
        <v>18</v>
      </c>
      <c r="B24" s="75" t="s">
        <v>50</v>
      </c>
      <c r="C24" s="78" t="s">
        <v>30</v>
      </c>
      <c r="D24" s="78">
        <v>5</v>
      </c>
      <c r="E24" s="79"/>
      <c r="F24" s="62">
        <f>Tabela192[[#This Row],[Ilość]]*Tabela192[[#This Row],[Cena jednostkowa brutto]]</f>
        <v>0</v>
      </c>
      <c r="G24" s="80"/>
    </row>
    <row r="25" spans="1:7" s="19" customFormat="1" ht="83.25" customHeight="1">
      <c r="A25" s="57">
        <v>19</v>
      </c>
      <c r="B25" s="75" t="s">
        <v>51</v>
      </c>
      <c r="C25" s="78" t="s">
        <v>30</v>
      </c>
      <c r="D25" s="78">
        <v>5</v>
      </c>
      <c r="E25" s="79"/>
      <c r="F25" s="62">
        <f>Tabela192[[#This Row],[Ilość]]*Tabela192[[#This Row],[Cena jednostkowa brutto]]</f>
        <v>0</v>
      </c>
      <c r="G25" s="80"/>
    </row>
    <row r="26" spans="1:7" s="19" customFormat="1" ht="92.25" customHeight="1">
      <c r="A26" s="77">
        <v>20</v>
      </c>
      <c r="B26" s="75" t="s">
        <v>52</v>
      </c>
      <c r="C26" s="78" t="s">
        <v>30</v>
      </c>
      <c r="D26" s="78">
        <v>5</v>
      </c>
      <c r="E26" s="79"/>
      <c r="F26" s="62">
        <f>Tabela192[[#This Row],[Ilość]]*Tabela192[[#This Row],[Cena jednostkowa brutto]]</f>
        <v>0</v>
      </c>
      <c r="G26" s="80"/>
    </row>
    <row r="27" spans="1:7" s="19" customFormat="1" ht="54" customHeight="1">
      <c r="A27" s="77">
        <v>21</v>
      </c>
      <c r="B27" s="75" t="s">
        <v>46</v>
      </c>
      <c r="C27" s="78" t="s">
        <v>26</v>
      </c>
      <c r="D27" s="78">
        <v>1</v>
      </c>
      <c r="E27" s="79"/>
      <c r="F27" s="62">
        <f>Tabela192[[#This Row],[Ilość]]*Tabela192[[#This Row],[Cena jednostkowa brutto]]</f>
        <v>0</v>
      </c>
      <c r="G27" s="80"/>
    </row>
    <row r="28" spans="1:7" s="19" customFormat="1" ht="54" customHeight="1">
      <c r="A28" s="57">
        <v>22</v>
      </c>
      <c r="B28" s="75" t="s">
        <v>47</v>
      </c>
      <c r="C28" s="78" t="s">
        <v>26</v>
      </c>
      <c r="D28" s="78">
        <v>1</v>
      </c>
      <c r="E28" s="79"/>
      <c r="F28" s="62">
        <f>Tabela192[[#This Row],[Ilość]]*Tabela192[[#This Row],[Cena jednostkowa brutto]]</f>
        <v>0</v>
      </c>
      <c r="G28" s="80"/>
    </row>
    <row r="29" spans="1:7" s="19" customFormat="1" ht="58.5" customHeight="1">
      <c r="A29" s="77">
        <v>23</v>
      </c>
      <c r="B29" s="75" t="s">
        <v>48</v>
      </c>
      <c r="C29" s="61" t="s">
        <v>27</v>
      </c>
      <c r="D29" s="61">
        <v>4</v>
      </c>
      <c r="E29" s="62"/>
      <c r="F29" s="62">
        <f>Tabela192[[#This Row],[Ilość]]*Tabela192[[#This Row],[Cena jednostkowa brutto]]</f>
        <v>0</v>
      </c>
      <c r="G29" s="63"/>
    </row>
    <row r="30" spans="1:7" s="19" customFormat="1" ht="54" customHeight="1">
      <c r="A30" s="77">
        <v>24</v>
      </c>
      <c r="B30" s="75" t="s">
        <v>49</v>
      </c>
      <c r="C30" s="61" t="s">
        <v>27</v>
      </c>
      <c r="D30" s="61">
        <v>5</v>
      </c>
      <c r="E30" s="62"/>
      <c r="F30" s="62">
        <f>Tabela192[[#This Row],[Ilość]]*Tabela192[[#This Row],[Cena jednostkowa brutto]]</f>
        <v>0</v>
      </c>
      <c r="G30" s="63"/>
    </row>
    <row r="31" spans="1:7" ht="18.75" customHeight="1">
      <c r="A31" s="68"/>
      <c r="B31" s="69"/>
      <c r="C31" s="70"/>
      <c r="D31" s="71"/>
      <c r="E31" s="72" t="s">
        <v>11</v>
      </c>
      <c r="F31" s="73">
        <f>SUM(F7:F30)</f>
        <v>0</v>
      </c>
      <c r="G31" s="74"/>
    </row>
    <row r="32" spans="1:7" ht="24">
      <c r="A32" s="40">
        <f>F31</f>
        <v>0</v>
      </c>
      <c r="B32" s="41" t="s">
        <v>15</v>
      </c>
      <c r="C32" s="3"/>
      <c r="D32" s="28"/>
      <c r="E32" s="76"/>
      <c r="F32" s="42"/>
    </row>
    <row r="33" spans="1:7">
      <c r="A33" s="1"/>
      <c r="B33" s="2"/>
      <c r="C33" s="3"/>
      <c r="D33" s="28"/>
      <c r="E33" s="84"/>
      <c r="F33" s="84"/>
    </row>
    <row r="34" spans="1:7">
      <c r="A34" s="1"/>
      <c r="B34" s="2"/>
      <c r="C34" s="3"/>
      <c r="D34" s="28"/>
      <c r="E34" s="85"/>
      <c r="F34" s="85"/>
    </row>
    <row r="35" spans="1:7">
      <c r="A35" s="1"/>
      <c r="B35" s="2"/>
      <c r="C35" s="3"/>
      <c r="D35" s="28"/>
      <c r="E35" s="86"/>
      <c r="F35" s="86"/>
    </row>
    <row r="36" spans="1:7">
      <c r="A36" s="1"/>
      <c r="B36" s="2"/>
      <c r="C36" s="3"/>
      <c r="D36" s="28"/>
      <c r="E36" s="76"/>
      <c r="F36" s="3"/>
    </row>
    <row r="37" spans="1:7">
      <c r="A37" s="1"/>
      <c r="B37" s="2"/>
      <c r="C37" s="3"/>
      <c r="D37" s="28"/>
      <c r="E37" s="76"/>
      <c r="F37" s="3"/>
    </row>
    <row r="38" spans="1:7" ht="15">
      <c r="A38" s="43">
        <v>1524</v>
      </c>
      <c r="B38" s="44" t="s">
        <v>16</v>
      </c>
      <c r="C38" s="3"/>
      <c r="D38" s="28"/>
      <c r="E38" s="76"/>
      <c r="F38" s="3"/>
    </row>
    <row r="39" spans="1:7">
      <c r="A39" s="1"/>
      <c r="B39" s="2"/>
      <c r="C39" s="3"/>
      <c r="D39" s="28"/>
      <c r="E39" s="76"/>
      <c r="F39" s="3"/>
    </row>
    <row r="41" spans="1:7" ht="15.75">
      <c r="A41" s="82" t="s">
        <v>78</v>
      </c>
      <c r="B41" s="82"/>
      <c r="C41" s="82"/>
      <c r="D41" s="82"/>
      <c r="E41" s="82"/>
      <c r="F41" s="82"/>
      <c r="G41" s="82"/>
    </row>
    <row r="42" spans="1:7" ht="15.75">
      <c r="A42" s="82" t="s">
        <v>79</v>
      </c>
      <c r="B42" s="82"/>
      <c r="C42" s="82"/>
      <c r="D42" s="82"/>
      <c r="E42" s="82"/>
      <c r="F42" s="82"/>
      <c r="G42" s="82"/>
    </row>
  </sheetData>
  <mergeCells count="6">
    <mergeCell ref="A42:G42"/>
    <mergeCell ref="B3:G3"/>
    <mergeCell ref="E33:F33"/>
    <mergeCell ref="E34:F34"/>
    <mergeCell ref="E35:F35"/>
    <mergeCell ref="A41:G41"/>
  </mergeCells>
  <conditionalFormatting sqref="F4:G4 F5:F6">
    <cfRule type="cellIs" dxfId="3" priority="1" stopIfTrue="1" operator="equal">
      <formula>0</formula>
    </cfRule>
  </conditionalFormatting>
  <conditionalFormatting sqref="F7:F30">
    <cfRule type="cellIs" dxfId="2" priority="2" operator="notEqual">
      <formula>$E7:$E7*$D7:$D7</formula>
    </cfRule>
  </conditionalFormatting>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7ED86-C2A4-4EEA-8512-55AAB016A9AE}">
  <dimension ref="A1:G23"/>
  <sheetViews>
    <sheetView topLeftCell="A13" workbookViewId="0">
      <selection activeCell="G8" sqref="G8"/>
    </sheetView>
  </sheetViews>
  <sheetFormatPr defaultRowHeight="12.75"/>
  <cols>
    <col min="1" max="1" width="9.5703125" style="6" customWidth="1"/>
    <col min="2" max="2" width="122.42578125" style="7" customWidth="1"/>
    <col min="3" max="3" width="11.42578125" style="8" bestFit="1" customWidth="1"/>
    <col min="4" max="4" width="11.5703125" style="34" bestFit="1" customWidth="1"/>
    <col min="5" max="5" width="23.85546875" style="30" customWidth="1"/>
    <col min="6" max="6" width="32.5703125" style="8" customWidth="1"/>
    <col min="7" max="7" width="30.28515625" style="10" customWidth="1"/>
    <col min="8" max="16384" width="9.140625" style="9"/>
  </cols>
  <sheetData>
    <row r="1" spans="1:7">
      <c r="G1" s="10" t="s">
        <v>80</v>
      </c>
    </row>
    <row r="3" spans="1:7" ht="15">
      <c r="B3" s="83" t="s">
        <v>55</v>
      </c>
      <c r="C3" s="83"/>
      <c r="D3" s="83"/>
      <c r="E3" s="83"/>
      <c r="F3" s="83"/>
      <c r="G3" s="83"/>
    </row>
    <row r="4" spans="1:7">
      <c r="D4" s="29"/>
    </row>
    <row r="5" spans="1:7" s="14" customFormat="1" ht="15.75">
      <c r="A5" s="53" t="s">
        <v>0</v>
      </c>
      <c r="B5" s="54" t="s">
        <v>1</v>
      </c>
      <c r="C5" s="55" t="s">
        <v>2</v>
      </c>
      <c r="D5" s="53" t="s">
        <v>3</v>
      </c>
      <c r="E5" s="56" t="s">
        <v>4</v>
      </c>
      <c r="F5" s="53" t="s">
        <v>5</v>
      </c>
      <c r="G5" s="55" t="s">
        <v>6</v>
      </c>
    </row>
    <row r="6" spans="1:7" s="19" customFormat="1" ht="15.75">
      <c r="A6" s="57" t="s">
        <v>7</v>
      </c>
      <c r="B6" s="58" t="s">
        <v>8</v>
      </c>
      <c r="C6" s="59" t="s">
        <v>9</v>
      </c>
      <c r="D6" s="60" t="s">
        <v>10</v>
      </c>
      <c r="E6" s="57">
        <v>5</v>
      </c>
      <c r="F6" s="60" t="s">
        <v>13</v>
      </c>
      <c r="G6" s="59" t="s">
        <v>14</v>
      </c>
    </row>
    <row r="7" spans="1:7" s="19" customFormat="1" ht="94.5">
      <c r="A7" s="57">
        <v>1</v>
      </c>
      <c r="B7" s="75" t="s">
        <v>70</v>
      </c>
      <c r="C7" s="61" t="s">
        <v>26</v>
      </c>
      <c r="D7" s="61">
        <v>6</v>
      </c>
      <c r="E7" s="62"/>
      <c r="F7" s="62">
        <f>Tabela194[[#This Row],[Ilość]]*Tabela194[[#This Row],[Cena jednostkowa brutto]]</f>
        <v>0</v>
      </c>
      <c r="G7" s="63"/>
    </row>
    <row r="8" spans="1:7" s="19" customFormat="1" ht="47.25">
      <c r="A8" s="57">
        <v>2</v>
      </c>
      <c r="B8" s="75" t="s">
        <v>71</v>
      </c>
      <c r="C8" s="61" t="s">
        <v>26</v>
      </c>
      <c r="D8" s="61">
        <v>2</v>
      </c>
      <c r="E8" s="62"/>
      <c r="F8" s="62">
        <f>Tabela194[[#This Row],[Ilość]]*Tabela194[[#This Row],[Cena jednostkowa brutto]]</f>
        <v>0</v>
      </c>
      <c r="G8" s="63"/>
    </row>
    <row r="9" spans="1:7" s="19" customFormat="1" ht="47.25">
      <c r="A9" s="57">
        <v>3</v>
      </c>
      <c r="B9" s="75" t="s">
        <v>72</v>
      </c>
      <c r="C9" s="61" t="s">
        <v>26</v>
      </c>
      <c r="D9" s="61">
        <v>2</v>
      </c>
      <c r="E9" s="62"/>
      <c r="F9" s="62">
        <f>Tabela194[[#This Row],[Ilość]]*Tabela194[[#This Row],[Cena jednostkowa brutto]]</f>
        <v>0</v>
      </c>
      <c r="G9" s="63"/>
    </row>
    <row r="10" spans="1:7" s="19" customFormat="1" ht="31.5">
      <c r="A10" s="57">
        <v>4</v>
      </c>
      <c r="B10" s="75" t="s">
        <v>76</v>
      </c>
      <c r="C10" s="61" t="s">
        <v>26</v>
      </c>
      <c r="D10" s="61">
        <v>20</v>
      </c>
      <c r="E10" s="62"/>
      <c r="F10" s="62">
        <f>Tabela194[[#This Row],[Ilość]]*Tabela194[[#This Row],[Cena jednostkowa brutto]]</f>
        <v>0</v>
      </c>
      <c r="G10" s="63"/>
    </row>
    <row r="11" spans="1:7" s="19" customFormat="1" ht="31.5">
      <c r="A11" s="57">
        <v>5</v>
      </c>
      <c r="B11" s="75" t="s">
        <v>73</v>
      </c>
      <c r="C11" s="61" t="s">
        <v>26</v>
      </c>
      <c r="D11" s="61">
        <v>2</v>
      </c>
      <c r="E11" s="62"/>
      <c r="F11" s="62">
        <f>Tabela194[[#This Row],[Ilość]]*Tabela194[[#This Row],[Cena jednostkowa brutto]]</f>
        <v>0</v>
      </c>
      <c r="G11" s="63"/>
    </row>
    <row r="12" spans="1:7" s="19" customFormat="1" ht="31.5">
      <c r="A12" s="57">
        <v>6</v>
      </c>
      <c r="B12" s="75" t="s">
        <v>74</v>
      </c>
      <c r="C12" s="61" t="s">
        <v>26</v>
      </c>
      <c r="D12" s="61">
        <v>2</v>
      </c>
      <c r="E12" s="62"/>
      <c r="F12" s="62">
        <f>Tabela194[[#This Row],[Ilość]]*Tabela194[[#This Row],[Cena jednostkowa brutto]]</f>
        <v>0</v>
      </c>
      <c r="G12" s="63"/>
    </row>
    <row r="13" spans="1:7" s="36" customFormat="1" ht="31.5">
      <c r="A13" s="57">
        <v>7</v>
      </c>
      <c r="B13" s="50" t="s">
        <v>75</v>
      </c>
      <c r="C13" s="61" t="s">
        <v>56</v>
      </c>
      <c r="D13" s="61">
        <v>1</v>
      </c>
      <c r="E13" s="62"/>
      <c r="F13" s="62">
        <f>Tabela194[[#This Row],[Ilość]]*Tabela194[[#This Row],[Cena jednostkowa brutto]]</f>
        <v>0</v>
      </c>
      <c r="G13" s="64"/>
    </row>
    <row r="14" spans="1:7" s="19" customFormat="1" ht="63">
      <c r="A14" s="57">
        <v>8</v>
      </c>
      <c r="B14" s="51" t="s">
        <v>77</v>
      </c>
      <c r="C14" s="65" t="s">
        <v>57</v>
      </c>
      <c r="D14" s="65">
        <v>4</v>
      </c>
      <c r="E14" s="56"/>
      <c r="F14" s="56">
        <f>Tabela194[[#This Row],[Ilość]]*Tabela194[[#This Row],[Cena jednostkowa brutto]]</f>
        <v>0</v>
      </c>
      <c r="G14" s="63"/>
    </row>
    <row r="15" spans="1:7" ht="15.75">
      <c r="A15" s="68"/>
      <c r="B15" s="69"/>
      <c r="C15" s="70"/>
      <c r="D15" s="71"/>
      <c r="E15" s="72" t="s">
        <v>11</v>
      </c>
      <c r="F15" s="73">
        <f>SUM(F13:F14)</f>
        <v>0</v>
      </c>
      <c r="G15" s="74"/>
    </row>
    <row r="16" spans="1:7" ht="24">
      <c r="A16" s="40">
        <f>F15</f>
        <v>0</v>
      </c>
      <c r="B16" s="41" t="s">
        <v>15</v>
      </c>
      <c r="C16" s="3"/>
      <c r="D16" s="28"/>
      <c r="E16" s="81"/>
      <c r="F16" s="42"/>
    </row>
    <row r="17" spans="1:7">
      <c r="A17" s="1"/>
      <c r="B17" s="2"/>
      <c r="C17" s="3"/>
      <c r="D17" s="28"/>
      <c r="E17" s="81"/>
      <c r="F17" s="3"/>
    </row>
    <row r="18" spans="1:7">
      <c r="A18" s="1"/>
      <c r="B18" s="2"/>
      <c r="C18" s="3"/>
      <c r="D18" s="28"/>
      <c r="E18" s="81"/>
      <c r="F18" s="3"/>
    </row>
    <row r="19" spans="1:7" ht="15">
      <c r="A19" s="43">
        <v>1524</v>
      </c>
      <c r="B19" s="44" t="s">
        <v>16</v>
      </c>
      <c r="C19" s="3"/>
      <c r="D19" s="28"/>
      <c r="E19" s="81"/>
      <c r="F19" s="3"/>
    </row>
    <row r="20" spans="1:7">
      <c r="A20" s="1"/>
      <c r="B20" s="2"/>
      <c r="C20" s="3"/>
      <c r="D20" s="28"/>
      <c r="E20" s="81"/>
      <c r="F20" s="3"/>
    </row>
    <row r="22" spans="1:7" ht="15.75">
      <c r="A22" s="82" t="s">
        <v>78</v>
      </c>
      <c r="B22" s="82"/>
      <c r="C22" s="82"/>
      <c r="D22" s="82"/>
      <c r="E22" s="82"/>
      <c r="F22" s="82"/>
      <c r="G22" s="82"/>
    </row>
    <row r="23" spans="1:7" ht="15.75">
      <c r="A23" s="82" t="s">
        <v>79</v>
      </c>
      <c r="B23" s="82"/>
      <c r="C23" s="82"/>
      <c r="D23" s="82"/>
      <c r="E23" s="82"/>
      <c r="F23" s="82"/>
      <c r="G23" s="82"/>
    </row>
  </sheetData>
  <mergeCells count="3">
    <mergeCell ref="B3:G3"/>
    <mergeCell ref="A22:G22"/>
    <mergeCell ref="A23:G23"/>
  </mergeCells>
  <conditionalFormatting sqref="F4:G4 F5:F6">
    <cfRule type="cellIs" dxfId="1" priority="1" stopIfTrue="1" operator="equal">
      <formula>0</formula>
    </cfRule>
  </conditionalFormatting>
  <conditionalFormatting sqref="F7:F14">
    <cfRule type="cellIs" dxfId="0" priority="2" operator="notEqual">
      <formula>$E7:$E7*$D7:$D7</formula>
    </cfRule>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417b2fb-54a7-4fbc-b023-b6b37b7a623f" origin="defaultValue">
  <element uid="d7220eed-17a6-431d-810c-83a0ddfed893" value=""/>
</sisl>
</file>

<file path=customXml/itemProps1.xml><?xml version="1.0" encoding="utf-8"?>
<ds:datastoreItem xmlns:ds="http://schemas.openxmlformats.org/officeDocument/2006/customXml" ds:itemID="{1D60D791-DFAE-47F0-841A-AC9B754A59D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1 - Czasze OSWR</vt:lpstr>
      <vt:lpstr>2 - Wyposażenie spadochronowe</vt:lpstr>
      <vt:lpstr>3 - Wyposażenie spadochronowe 2</vt:lpstr>
      <vt:lpstr>4 - Dodatkowe wyposażenie</vt:lpstr>
    </vt:vector>
  </TitlesOfParts>
  <Company>Resort Obrony Narodowej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Kaźmierczak Agata</dc:creator>
  <cp:lastModifiedBy>Muraczewska Marta</cp:lastModifiedBy>
  <dcterms:created xsi:type="dcterms:W3CDTF">2022-01-25T12:27:54Z</dcterms:created>
  <dcterms:modified xsi:type="dcterms:W3CDTF">2022-06-14T11:54:25Z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f504c4ba-aeef-4f52-90bb-b7db47ee2ab2</vt:lpwstr>
  </property>
  <property fmtid="{D5CDD505-2E9C-101B-9397-08002B2CF9AE}" pid="3" name="bjDocumentLabelXML">
    <vt:lpwstr>&lt;?xml version="1.0" encoding="us-ascii"?&gt;&lt;sisl xmlns:xsi="http://www.w3.org/2001/XMLSchema-instance" xmlns:xsd="http://www.w3.org/2001/XMLSchema" sislVersion="0" policy="8417b2fb-54a7-4fbc-b023-b6b37b7a623f" origin="defaultValue" xmlns="http://www.boldonj</vt:lpwstr>
  </property>
  <property fmtid="{D5CDD505-2E9C-101B-9397-08002B2CF9AE}" pid="4" name="bjDocumentLabelXML-0">
    <vt:lpwstr>ames.com/2008/01/sie/internal/label"&gt;&lt;element uid="d7220eed-17a6-431d-810c-83a0ddfed893" value="" /&gt;&lt;/sisl&gt;</vt:lpwstr>
  </property>
  <property fmtid="{D5CDD505-2E9C-101B-9397-08002B2CF9AE}" pid="5" name="bjDocumentSecurityLabel">
    <vt:lpwstr>[d7220eed-17a6-431d-810c-83a0ddfed893]</vt:lpwstr>
  </property>
  <property fmtid="{D5CDD505-2E9C-101B-9397-08002B2CF9AE}" pid="6" name="bjPortionMark">
    <vt:lpwstr>[JAW]</vt:lpwstr>
  </property>
  <property fmtid="{D5CDD505-2E9C-101B-9397-08002B2CF9AE}" pid="7" name="bjSaver">
    <vt:lpwstr>M9gOLuCBh/KRxcbuQ+oeS+9hXcrC9hGC</vt:lpwstr>
  </property>
  <property fmtid="{D5CDD505-2E9C-101B-9397-08002B2CF9AE}" pid="8" name="bjClsUserRVM">
    <vt:lpwstr>[]</vt:lpwstr>
  </property>
</Properties>
</file>