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sowa-1\Wymiana_Zam_Publ\! 1 ANIA\ZP 2024\ZP 42-24 Hemo- powtórka\ZP 42-24 SWZ\"/>
    </mc:Choice>
  </mc:AlternateContent>
  <xr:revisionPtr revIDLastSave="0" documentId="13_ncr:1_{AF9D16C4-7F34-4C42-8877-D5410979AAF6}" xr6:coauthVersionLast="36" xr6:coauthVersionMax="36" xr10:uidLastSave="{00000000-0000-0000-0000-000000000000}"/>
  <bookViews>
    <workbookView xWindow="-120" yWindow="-120" windowWidth="29040" windowHeight="15840" xr2:uid="{F50E339B-6F8A-4582-AC8A-D3CC38A54D67}"/>
  </bookViews>
  <sheets>
    <sheet name="FC" sheetId="1" r:id="rId1"/>
  </sheets>
  <definedNames>
    <definedName name="_xlnm.Print_Area" localSheetId="0">FC!$A$1:$I$51</definedName>
  </definedNames>
  <calcPr calcId="191029"/>
</workbook>
</file>

<file path=xl/calcChain.xml><?xml version="1.0" encoding="utf-8"?>
<calcChain xmlns="http://schemas.openxmlformats.org/spreadsheetml/2006/main">
  <c r="I18" i="1" l="1"/>
  <c r="H18" i="1"/>
  <c r="F18" i="1"/>
  <c r="I50" i="1"/>
  <c r="H50" i="1"/>
  <c r="F50" i="1"/>
  <c r="I11" i="1"/>
  <c r="H11" i="1"/>
  <c r="F11" i="1"/>
  <c r="I44" i="1"/>
  <c r="H44" i="1"/>
  <c r="F44" i="1"/>
  <c r="H48" i="1" l="1"/>
  <c r="F48" i="1"/>
  <c r="I48" i="1" s="1"/>
  <c r="H46" i="1"/>
  <c r="F46" i="1"/>
  <c r="I46" i="1" s="1"/>
  <c r="H42" i="1"/>
  <c r="F42" i="1"/>
  <c r="I42" i="1" s="1"/>
  <c r="H39" i="1"/>
  <c r="F39" i="1"/>
  <c r="I39" i="1" s="1"/>
  <c r="H38" i="1"/>
  <c r="F38" i="1"/>
  <c r="I38" i="1" s="1"/>
  <c r="H37" i="1"/>
  <c r="F37" i="1"/>
  <c r="I37" i="1" s="1"/>
  <c r="H35" i="1"/>
  <c r="F35" i="1"/>
  <c r="I35" i="1" s="1"/>
  <c r="H28" i="1"/>
  <c r="F28" i="1"/>
  <c r="I28" i="1" s="1"/>
  <c r="H27" i="1"/>
  <c r="F27" i="1"/>
  <c r="I27" i="1" s="1"/>
  <c r="H21" i="1"/>
  <c r="F21" i="1"/>
  <c r="I21" i="1" s="1"/>
  <c r="H20" i="1"/>
  <c r="F20" i="1"/>
  <c r="I20" i="1" s="1"/>
  <c r="H15" i="1"/>
  <c r="F15" i="1"/>
  <c r="I15" i="1" s="1"/>
  <c r="H14" i="1"/>
  <c r="F14" i="1"/>
  <c r="I14" i="1" s="1"/>
  <c r="H13" i="1"/>
  <c r="F13" i="1"/>
  <c r="I13" i="1" s="1"/>
  <c r="H9" i="1"/>
  <c r="F9" i="1"/>
  <c r="I9" i="1" l="1"/>
  <c r="I25" i="1"/>
  <c r="I16" i="1"/>
  <c r="F16" i="1"/>
  <c r="I33" i="1"/>
  <c r="I40" i="1"/>
  <c r="F40" i="1"/>
  <c r="F25" i="1"/>
  <c r="F33" i="1"/>
</calcChain>
</file>

<file path=xl/sharedStrings.xml><?xml version="1.0" encoding="utf-8"?>
<sst xmlns="http://schemas.openxmlformats.org/spreadsheetml/2006/main" count="67" uniqueCount="63">
  <si>
    <t>INFORMACJE OGÓLNE dot. wypełniania formularza</t>
  </si>
  <si>
    <t>Zamawiający dopuszcza załączenie  Formularza Cenowego z pominiętymi pakietami na które nie została złożona oferta.</t>
  </si>
  <si>
    <t>W Formularzu włączono opcję „DOKŁADNOŚĆ JAK ZAZNACZONO”</t>
  </si>
  <si>
    <t>Należy wypełniać jedynie białe części arkusza. Należy stosować wzory z wiersza drugiego tabeli</t>
  </si>
  <si>
    <t>L.p.</t>
  </si>
  <si>
    <t>Nazwa</t>
  </si>
  <si>
    <t>Maksymalna zamawiana ilość / szt.</t>
  </si>
  <si>
    <t>Nazwa / nr katalogowy</t>
  </si>
  <si>
    <t>Cena jedn. netto w zł</t>
  </si>
  <si>
    <t>Wartość netto w zł</t>
  </si>
  <si>
    <t>Stawka VAT</t>
  </si>
  <si>
    <t>Cena jedn. brutto w zł</t>
  </si>
  <si>
    <t>Wartość brutto w zł</t>
  </si>
  <si>
    <t>a</t>
  </si>
  <si>
    <t>b</t>
  </si>
  <si>
    <t>c</t>
  </si>
  <si>
    <t>d</t>
  </si>
  <si>
    <t>e</t>
  </si>
  <si>
    <t>f = c*e</t>
  </si>
  <si>
    <t>g</t>
  </si>
  <si>
    <t>h = e+e*g</t>
  </si>
  <si>
    <t>i = f+f*g</t>
  </si>
  <si>
    <t>Cewnik w systemie Rapid exchange semi compliant, Balon wykonany z Nylonu 12, Ciśnienie nominalne  NP. 6 atm,, Znamionowe ciśnienie rozrywające RBP 14 atm (1.00-3.00), 12 atm (3.50-4.00), Profil wejściowy 0.41 mm dla 1.00-1.50 mm; 0.43 dla pozostałych średnic,, Profil przejścia 0.023” (0.58mm) dla średnicy 1.00mm, Balony 1.00-2.00 dwukrotnie składane, pozostałe trzykrotnie, Shaft proksymalny 0.64 mm, środkowy 0.84, dystalny dla 1.00-1.50 taperowany 0.79-0.89 dla 2.00-4.00 0.87mm, Długość użytkowa 145 cm, Długość odcinka RX 25 cm,, Markery głębokości na 90 i 100 cm od dystalnego brzegu, Markery RTG Pt/Ir 1 dla balonów 1.00-1.50, 2 markery dla pozostałych średnic, Kompatybilne z cewnikami 4 Fr i prowadnikiem 0.014”, Pokrycie hydrofilne na dystalnym shaft`cie, Dostępne długości: 5, 10, 15, 20, 30, 40 mm, Zakres średnic: 1,0-4,0 mm,Dostępny balon o wymiarach 1,0 x 5mm</t>
  </si>
  <si>
    <t>Cewnik balonowy typ OTW , balon półpodatny, wykonany z nylonu, trójkrotnie sfałdowany (dla małych średnic &lt; 2 mm dwukrotnie) dostępny w średnicach i długościach:
średnice dla shaftu 135 cm : 1.25, 1.50, 2.0, 2.5 mm
średnice dla shaftu 148 cm : 1.25, 2.0, 2.5 mm
długości 10- 20 mm,
marker platynowy na obu końcach balonu dla średnic &gt; 2.0 mm (dla średnic 1.25 i 1.5 mm pojedyńczy)
NP 6 atm, RBP 14 atm
stożkowato ścięta końcówka z małym profilem wejścia 0.43 mm
pokrycie hydrofilne na 90 dystalnych cm
średnica zewnętrzna części proksymalnej 3.2 Fr
średnica zewnętrzna części dystalnej 2.5 Fr (1.25, 1.5, 2.0mm) 2.7 Fr (2.5mm)
dostępny rozmiar 1.25 / 10mm o crossing profile 0.67 mm
kompatybilny z cewnikiem prowadzącym 5 Fr</t>
  </si>
  <si>
    <t>Miesięczna kwota czynszu dzierżawnego za sprzęt wskazany w pkt 3</t>
  </si>
  <si>
    <t>Nazwa / Typ</t>
  </si>
  <si>
    <t>Rok produkcji</t>
  </si>
  <si>
    <t>Mikrocewnik OTW z przeniesieniem obrotu, wspierający dla prowadników wieńcowych 0,014” oraz do iniekcji precyzyjnych ilości kontrastu. Mikrocewniki zbudowane są z 5 warstw: warstwa PTFE, zbrojenie stalowe plecione 16 włóknowe, podwójna warstwa zbrojenia spiralnego naprzemiennie umieszczonych 12 drutów stalowych i polimerowa warstwa zewnętrzna z pokryciem hydrofilnym na dystalnych 60 cm. Dostępne długości: 135cm i 150cm. Kompatybilny z cewnikami 5F lub większymi. Dostępne cztery wersje: standardowa taperowana, spiralna z zewnętrznie nawiniętą nylonową spiralą na odcinku 2cm dystalnej części cewnika, gwintowana ze złotą końcówką i spiralą oraz wersja niskoprofilowa z przejściem do budowy 4 warstwowej w dystalnej części. Mikrocewniki w wersji standardowej mają średnicę proksymalną 2,9F, dystalną 2,6F, spiralnej i gwintowanej średnicę proksymalną i dystalną 2,9F, a niskoprofilowe średnicę proksymalną 2,9F i dystalną 2,2F.</t>
  </si>
  <si>
    <t>Mikrocewnik dwuświatłowy wyposażony w kanał Rx i OTW, kompatybiny z prowadnikami 0,014” i cewnikami prowadzącymi ≥5F. Długość mikrocewnika 135 cm, zagięty pod kątem 10o port wyjściowy kanału OTW, długość końcówki dystalnej 7 mm. Długość kanału Rx 22 cm. Mikrocewnik zaopatrzony w dwa nieosiowe znaczniki radiocieniujące 1 mm od ujścia portu Rx i 1,5 mm od ujścia portu OTW oraz dwa znaczniki pozycjonujące 95 cm (pojedynczy) i 105 cm (podwójny) od końcówki dystalnej. Trzon oplatany stalowym drutem, dobrze przenoszący obrót. Średnica zewnętrzna podwójnego kanału 3,5F oraz średnica zewnętrzna końcówki dystalnej 2,1F. Powłoka hydrofilna na dystalnych 25 cm.</t>
  </si>
  <si>
    <t>Mikrocewnik OTW wspierający dla prowadników wieńcowych 0,014” oraz do iniekcji precyzyjnych ilości kontrastu. Dostępny w długościach 130 i 150 cm. Mikrocewnik zbrojony  spiralne. Proksymalna średnica wewnętrzna cewnika 0,018”, dystalna średnica wewnętrzna 0,017”. Zewnętrzna średnica dystalna cewnika 0,031”. Dostępne są końcówki zagięte pod kątami: 45°, 90°, 120° ze spiralnie nawiniętym drutem platynowo-wolframowym. Dystalne 80 cm cewnika z pokryciem hydrofilnym.</t>
  </si>
  <si>
    <t>Zestaw do zamykania uszka lewego przedsionka. Urządzenie fabrycznie zamocowane na cewniku wprowadzającym, zaprojektowane w taki sposób, aby w razie potrzeby można je było odzyskać lub zmienić jego pozycję. URZĄDZENIE: nitinol z tereftalanem polietylenu (PET), CEWNIK WPROWADZAJĄCY: materiał koszulki:pleciony Pebax z powłoką z PTFE i platynowo-irydową opaską znacznika. KOSZULKA DOSTĘPOWA: materiał nasadki-Pebax z koreczkiem z poliwęglanu, materiał koszulki-pleciony Pebax z powłoką z PTFE i platynowo- irydowymi opaskami znacznika, ROZSZERZACZ: polietylen o dużej gęstości/polietylen o małej gęstości HDPE/LDPE (mieszanina 50/50)</t>
  </si>
  <si>
    <t>Oferujemy dzierżawę aparatu do ultrasonografii naczyniowej</t>
  </si>
  <si>
    <t>Cewniki do kontrapulsacji współpracujące z pompami Datascope S97 oraz CS100 w różnych rozmiarach: 25 cc, 30 cc, 40 cc, 34cc, 50 cc</t>
  </si>
  <si>
    <t>STERYLNA, WIELORAZOWA STRZYKAWKA - z adapterem rotacyjnym i kolcem do podawania kontrastu</t>
  </si>
  <si>
    <t>STERYLNY ZESTAW DO INWAZYJNEGO POMIARU CIŚNIENIA - przetwornik ciśnienia , dren wysokociśnieniowy i kolec do soli fizjologicznej, automatyczna rampa</t>
  </si>
  <si>
    <t xml:space="preserve">STERYLNY, JEDNORAZOWY PNEUMATYCZNY STEROWNIK  RĘCZNY - z drenem wysokociśnieniowym o dł. min. 50 cm i kranikiem wysokociśnieniowym  z adapterem  rotacyjnym do precyzyjnej kontroli podawania kontrastu i przepłukiwania solą fizjologiczną  </t>
  </si>
  <si>
    <t>Implanty do zamykania ubytków międzykomorowych typu okołobłoniastego z zestawem wprowadzającym. Zakres średnic części środkowej okludera od 4 do 18 mm,przy czym w całym zakresie średnic wymagana jest dostępność okluderów o wielkości części środkowej rosnącej co 1mm. W przypadku okluderów o średnicy części środkowej do 12mm wymagany zestaw wprowadzający o maksymalnym wymiarze do 7F,dla pozostałych implantów zestaw wprowadzający do 9F. Mechanizm zamknięcia ubytku poprzez wypełnienie otworu przez część środkową okludera. Samocentralizacja okludera w ubytku.</t>
  </si>
  <si>
    <t>Dwa kanały wewnętrzne OTW Długość użytkowa: 140 cm Kompatybilny z prowadnikiem 0,014” Powłoka hydrofilna Profil wejścia (średnica zewnętrzna końcówki – tipu) &lt; 1,5F Dwa otwory wyjściowe z kanałów OTW w przeciwnych kierunkach w odległości 8 mm i 12 mm od końca cewnika  Długość końcówki dystalnej: 6 mm Średnica zewnętrzna części dwu-światłowej: 3,3F Średnica zewnętrzna w części proksymalnej: 2,6F/3,4F Średnica zewnętrzna w części dystalnej: 2,3F/3,3F Końcówka oraz markety portów wyjściowych widoczne w skopii.</t>
  </si>
  <si>
    <t>Balon uwalniający lek powlekany lekiem sirolimus
- duży zakres średnic balonów od 1,50 mm do 5,00 mm (minimum 10 rozmiarów)
- duży zakres długości balonów od 10 mm do 40 mm (minimum 6 rozmiarów)
- balon przygotowany w technologii CAT (cell adherent technology) z amfipatycznym nośnikiem lipidów
- możliwość wprowadzenia balonu przez cewnik wprowadzający o średnicy 5.0F dla rozmiarów 1.5-3.75 mm oraz 6F dla rozmiarów 4.0-5.0mm
- skuteczność kliniczna balonu potwierdzona wynikami badań klinicznych opublikowanymi w renomowanych czasopismach medycznych</t>
  </si>
  <si>
    <t>Częstotliwość wykonywania okresowych przeglądów technicznych zgodnie z zaleceniami producenta:</t>
  </si>
  <si>
    <t>Pakiet 1 Balony typu OTW</t>
  </si>
  <si>
    <t>Pakiet 2 Cewnik prowadzący bezkoszulkowy do PCI</t>
  </si>
  <si>
    <t>Pakiet 3 Mikrocewnik</t>
  </si>
  <si>
    <t>Pakiet 4 Zestaw do zamykania uszka LA</t>
  </si>
  <si>
    <t>Razem pakiet nr 3</t>
  </si>
  <si>
    <t>Razem pakiet nr 5</t>
  </si>
  <si>
    <t>Pakiet 6 IVUS</t>
  </si>
  <si>
    <t>Razem pakiet nr 6</t>
  </si>
  <si>
    <t>Pakiet 7 IABP</t>
  </si>
  <si>
    <t>Pakiet 8 Zestaw jednorazowego wyposażenia do strzykawki automatycznej ACIST CVI</t>
  </si>
  <si>
    <t>Razem pakiet nr 8</t>
  </si>
  <si>
    <t>Pakiet 9 Implanty do zamykania ubytków międzykomorowych typu okołobłoniastego z zestawem wprowadzającym</t>
  </si>
  <si>
    <t>Pakiet 10 Mikrocewnik dwu kanałowy w systemie OTW do udrażniania przewlekle zamkniętych tętnic</t>
  </si>
  <si>
    <t>Pakiet 11 Balony lekowe do leczenia rewstenoz w stencie uwalniające sirolimus z technologią CAT</t>
  </si>
  <si>
    <t>Pakiet 12 Okluder PFO</t>
  </si>
  <si>
    <t>Pakiet 13 Okluder ASD</t>
  </si>
  <si>
    <t xml:space="preserve"> Częstotliwość 60MHz/40 MHz na jednym cewniku, głowica mechaniczna, czas trwania impulsu ( usec) – 0,034, rozdzielczość osiowa ( µm ) - 40 µm, rozdzielczość poprzeczna  ( µm ) - 90 µm,, penetracja tkanek miękkich (mm) &gt;2,5 mm, prętkość ( pulback)- (mm/s)-0,5;1;2,5;5;10 mm/s- pięć prędkości, maksymalna długość  ( pulback) – (mm)-120 mm, separacja ramki ( µm ) - 17 do 170 µm,</t>
  </si>
  <si>
    <t>Sprawa ZP 42/24</t>
  </si>
  <si>
    <t>Załącznik nr 2 do SWZ</t>
  </si>
  <si>
    <t>Cewnik do obrazowania - IVUS z technologiaą NIRS
Dwumodalny cewnik wewnątrznaczyniowy wykorzystujący równocześnie dwie metody obrazowania:
- ultrasonografię wewnątrznaczyniową – IVUS
- spektroskopię w bliskiej podczerwieni - NIRS
Cewnik o rozszerzonej szerokości pasma 35-65 MHz wykorzystujący technologię HD-IVUS
Długość robocza cewnika: 160 cm;  Zakres obrazowania: 150 mm
Kompatybilny z cewnikiem prowadzącym: 6F;  Profil przejścia: 3,2F</t>
  </si>
  <si>
    <r>
      <t xml:space="preserve">Okluder do zamykania przetrwałego otworu owalnego zbudowanego z dwóch dysków nitynolowych
</t>
    </r>
    <r>
      <rPr>
        <sz val="8"/>
        <color rgb="FF333333"/>
        <rFont val="Calibri"/>
        <family val="2"/>
        <charset val="238"/>
        <scheme val="minor"/>
      </rPr>
      <t>1.Budowa okludera w kształcie dwóch dysków wyplecionych z nitynolu.
2. Dostępność okludera z dyskiem lewoprzedsionkowym jednowarstwowym o rozmiarze 25mm kompatybilnym z koszulką 9F.
3. Dostępne rozmiary: 18mm, 25mm, 30mm, 35mm.
4. Okludery współpracujące z koszulkami: 7Fr dla rozmiaru 18mm;   9Fr dla rozmiaru 25mm i 30mm;  11Fr dla rozmiaru 35mm
5. System odczepiania w formie kleszczy
6. Brak elementu spinającego druty nitynolu na dysku lewoprzedsionkowym
7. Dysk lewoprzedsionkowy wykonany z mniejszej ilość drutów nitynolowych. zapewniających niski profil okludera oraz mniejsze obciążenie dla przegrody międzyprzedsionkowej.
8. System doprowadzający zakończony kulką do której montowany jest okluder.
Taka konstrukcja umożliwia swobodą rotację okludera w wielu płaszczyznach poprzez uzyskanie konta do 50 stopni pomiędzy okluderem a systemem wprowadzającym. Pozwala to na uzyskanie optymalnego ułożenia implantu przed jego uwolnieniem.
9. Kształtowalna końcówka systemu doprowadzającego może być zginana pod pożądanym kątem, dopasowując się do każdej metody implantacji.
Zestaw składający się z :
• Okluder
• System uwalniający do zamykania ubytków międzyprzedsionkowych typu drugiego - pistol pusher
Prowadnik 0.035 typu exchange o wzmożonej sztywności</t>
    </r>
  </si>
  <si>
    <r>
      <t xml:space="preserve">Okluder do zamykania ASD zbudowanego z dwóch dysków nitynolowych
</t>
    </r>
    <r>
      <rPr>
        <sz val="8"/>
        <color rgb="FF333333"/>
        <rFont val="Calibri"/>
        <family val="2"/>
        <charset val="238"/>
        <scheme val="minor"/>
      </rPr>
      <t>1. Budowa okludera w kształcie dwóch dysków wyplecionych z nitynolu.
2. Dostępne rozmiary: 4mm, 5mm, 6mm, 7.5mm, 9mm, 10,5mm, 12mm, 13,5mm, 15mm, 16,5mm, 18mm,19,5 mm, 21mm, 24mm, 27mm, 30mm, 33mm, 36mm, 39mm, 40mm.
3. Okludery współpracujące z koszulkami:  7Fr dla rozmiaru od 4mm do 10,5mm;   9Fr dla rozmiaru od 12 mm do 18mm;  10F dla rozmiaru 19,5 mm;  11Fr dla rozmiaru 21mm i 24mm;  12Fr od 27mm do 40mm
4. System odczepiania w formie kleszczy.
5. Brak elementu spinającego druty nitynolu na dysku lewoprzedsionkowym.
6. Dysk lewoprzedsionkowy wykonany z mniejszej ilość drutów nitynolowych. zapewniających niski profil okludera oraz mniejsze obciążenie dla przegrody międzyprzedsionkowej.
7. System doprowadzający zakończony kulką do której montowany jest okluder.
Taka konstrukcja umożliwia swobodą rotację okludera w wielu płaszczyznach poprzez uzyskanie konta do 50 stopni pomiędzy okluderem a systemem wprowadzającym. Pozwala to na uzyskanie optymalnego ułożenia implantu przed jego uwolnieniem.
8. Kształtowalna końcówka systemu doprowadzającego może być zginana pod pożądanym kątem, dopasowując się do każdej metody implantacji.
Zestaw składający się z :
• Okluder
• System uwalniający do zamykania ubytków międzyprzedsionkowych typu drugiego- pistol pusher
• Cewnik balonowy do pomiaru wielkości ubytku
Prowadnik 0.035 typu exchange o wzmożonej sztywności</t>
    </r>
  </si>
  <si>
    <t>Pakiet 5   IVUS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</si>
</sst>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2"/>
      <color rgb="FF000000"/>
      <name val="Liberation Sans1"/>
      <charset val="238"/>
    </font>
    <font>
      <sz val="12"/>
      <color rgb="FF000000"/>
      <name val="Liberation Sans1"/>
      <charset val="238"/>
    </font>
    <font>
      <b/>
      <sz val="12"/>
      <color rgb="FF000000"/>
      <name val="Liberation Sans1"/>
      <charset val="238"/>
    </font>
    <font>
      <b/>
      <sz val="12"/>
      <color rgb="FFFFFFFF"/>
      <name val="Liberation Sans1"/>
      <charset val="238"/>
    </font>
    <font>
      <sz val="12"/>
      <color rgb="FFCC0000"/>
      <name val="Liberation Sans1"/>
      <charset val="238"/>
    </font>
    <font>
      <sz val="11"/>
      <color rgb="FF008000"/>
      <name val="Calibri"/>
      <family val="2"/>
      <charset val="238"/>
    </font>
    <font>
      <i/>
      <sz val="12"/>
      <color rgb="FF808080"/>
      <name val="Liberation Sans1"/>
      <charset val="238"/>
    </font>
    <font>
      <sz val="12"/>
      <color rgb="FF006600"/>
      <name val="Liberation Sans1"/>
      <charset val="238"/>
    </font>
    <font>
      <b/>
      <sz val="24"/>
      <color rgb="FF000000"/>
      <name val="Liberation Sans1"/>
      <charset val="238"/>
    </font>
    <font>
      <b/>
      <sz val="18"/>
      <color rgb="FF000000"/>
      <name val="Liberation Sans1"/>
      <charset val="238"/>
    </font>
    <font>
      <u/>
      <sz val="12"/>
      <color rgb="FF0000EE"/>
      <name val="Liberation Sans1"/>
      <charset val="238"/>
    </font>
    <font>
      <sz val="12"/>
      <color rgb="FF996600"/>
      <name val="Liberation Sans1"/>
      <charset val="238"/>
    </font>
    <font>
      <sz val="10"/>
      <color rgb="FF000000"/>
      <name val="Arial"/>
      <family val="2"/>
      <charset val="238"/>
    </font>
    <font>
      <sz val="12"/>
      <color rgb="FF333333"/>
      <name val="Liberation Sans1"/>
      <charset val="238"/>
    </font>
    <font>
      <b/>
      <i/>
      <u/>
      <sz val="12"/>
      <color rgb="FF000000"/>
      <name val="Liberation Sans1"/>
      <charset val="238"/>
    </font>
    <font>
      <b/>
      <sz val="9"/>
      <color rgb="FF000000"/>
      <name val="Arial"/>
      <family val="2"/>
      <charset val="238"/>
    </font>
    <font>
      <b/>
      <sz val="11"/>
      <color rgb="FF000000"/>
      <name val="Arial"/>
      <family val="2"/>
      <charset val="238"/>
    </font>
    <font>
      <b/>
      <sz val="10"/>
      <color rgb="FF000000"/>
      <name val="Arial"/>
      <family val="2"/>
      <charset val="238"/>
    </font>
    <font>
      <sz val="10"/>
      <color rgb="FF800000"/>
      <name val="Calibri"/>
      <family val="2"/>
      <charset val="238"/>
    </font>
    <font>
      <sz val="12"/>
      <color rgb="FF333333"/>
      <name val="Arial"/>
      <family val="2"/>
      <charset val="238"/>
    </font>
    <font>
      <b/>
      <sz val="12"/>
      <color rgb="FF333333"/>
      <name val="Arial"/>
      <family val="2"/>
      <charset val="238"/>
    </font>
    <font>
      <b/>
      <sz val="8"/>
      <color rgb="FF000000"/>
      <name val="Calibri"/>
      <family val="2"/>
      <charset val="238"/>
      <scheme val="minor"/>
    </font>
    <font>
      <sz val="8"/>
      <color rgb="FF000000"/>
      <name val="Calibri"/>
      <family val="2"/>
      <charset val="238"/>
      <scheme val="minor"/>
    </font>
    <font>
      <sz val="8"/>
      <color rgb="FF333333"/>
      <name val="Calibri"/>
      <family val="2"/>
      <charset val="238"/>
      <scheme val="minor"/>
    </font>
    <font>
      <b/>
      <sz val="8"/>
      <color rgb="FF333333"/>
      <name val="Calibri"/>
      <family val="2"/>
      <charset val="238"/>
      <scheme val="minor"/>
    </font>
    <font>
      <b/>
      <sz val="9"/>
      <color rgb="FF000000"/>
      <name val="Calibri"/>
      <family val="2"/>
      <charset val="238"/>
      <scheme val="minor"/>
    </font>
  </fonts>
  <fills count="12">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theme="0"/>
        <bgColor rgb="FFFFFF00"/>
      </patternFill>
    </fill>
    <fill>
      <patternFill patternType="solid">
        <fgColor theme="0"/>
        <bgColor rgb="FFDDDDDD"/>
      </patternFill>
    </fill>
    <fill>
      <patternFill patternType="solid">
        <fgColor theme="7" tint="0.59999389629810485"/>
        <bgColor rgb="FFCCFFCC"/>
      </patternFill>
    </fill>
  </fills>
  <borders count="3">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s>
  <cellStyleXfs count="21">
    <xf numFmtId="0" fontId="0" fillId="0" borderId="0"/>
    <xf numFmtId="0" fontId="2" fillId="0" borderId="0"/>
    <xf numFmtId="0" fontId="3" fillId="2" borderId="0"/>
    <xf numFmtId="0" fontId="3" fillId="3" borderId="0"/>
    <xf numFmtId="0" fontId="2" fillId="4" borderId="0"/>
    <xf numFmtId="0" fontId="4" fillId="5" borderId="0"/>
    <xf numFmtId="0" fontId="3" fillId="6" borderId="0"/>
    <xf numFmtId="0" fontId="5" fillId="7" borderId="0"/>
    <xf numFmtId="0" fontId="6" fillId="0" borderId="0"/>
    <xf numFmtId="0" fontId="7" fillId="7" borderId="0"/>
    <xf numFmtId="0" fontId="8" fillId="0" borderId="0"/>
    <xf numFmtId="0" fontId="9" fillId="0" borderId="0"/>
    <xf numFmtId="0" fontId="2" fillId="0" borderId="0"/>
    <xf numFmtId="0" fontId="10" fillId="0" borderId="0"/>
    <xf numFmtId="0" fontId="11" fillId="8" borderId="0"/>
    <xf numFmtId="0" fontId="12" fillId="0" borderId="0"/>
    <xf numFmtId="0" fontId="13" fillId="8" borderId="1"/>
    <xf numFmtId="0" fontId="14" fillId="0" borderId="0"/>
    <xf numFmtId="0" fontId="1" fillId="0" borderId="0"/>
    <xf numFmtId="0" fontId="1" fillId="0" borderId="0"/>
    <xf numFmtId="0" fontId="4" fillId="0" borderId="0"/>
  </cellStyleXfs>
  <cellXfs count="55">
    <xf numFmtId="0" fontId="0" fillId="0" borderId="0" xfId="0"/>
    <xf numFmtId="3" fontId="16" fillId="7" borderId="0" xfId="0" applyNumberFormat="1" applyFont="1" applyFill="1" applyAlignment="1">
      <alignment horizontal="center" vertical="center"/>
    </xf>
    <xf numFmtId="0" fontId="12" fillId="7" borderId="0" xfId="0" applyFont="1" applyFill="1" applyAlignment="1">
      <alignment vertical="center"/>
    </xf>
    <xf numFmtId="4" fontId="12" fillId="7" borderId="0" xfId="0" applyNumberFormat="1" applyFont="1" applyFill="1" applyAlignment="1">
      <alignment horizontal="right" vertical="center"/>
    </xf>
    <xf numFmtId="4" fontId="17" fillId="7" borderId="0" xfId="0" applyNumberFormat="1" applyFont="1" applyFill="1" applyAlignment="1">
      <alignment horizontal="right" vertical="center"/>
    </xf>
    <xf numFmtId="4" fontId="12" fillId="7" borderId="0" xfId="0" applyNumberFormat="1" applyFont="1" applyFill="1" applyAlignment="1">
      <alignment vertical="center"/>
    </xf>
    <xf numFmtId="0" fontId="18" fillId="0" borderId="0" xfId="0" applyFont="1" applyAlignment="1">
      <alignment vertical="center" wrapText="1"/>
    </xf>
    <xf numFmtId="4" fontId="17" fillId="7" borderId="0" xfId="0" applyNumberFormat="1" applyFont="1" applyFill="1" applyAlignment="1">
      <alignment horizontal="left" vertical="center"/>
    </xf>
    <xf numFmtId="4" fontId="12" fillId="7" borderId="0" xfId="0" applyNumberFormat="1" applyFont="1" applyFill="1" applyAlignment="1">
      <alignment horizontal="left" vertical="center"/>
    </xf>
    <xf numFmtId="0" fontId="0" fillId="0" borderId="0" xfId="0"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xf>
    <xf numFmtId="4" fontId="0" fillId="0" borderId="0" xfId="0" applyNumberFormat="1" applyAlignment="1">
      <alignment horizontal="center" vertical="center"/>
    </xf>
    <xf numFmtId="0" fontId="21" fillId="7" borderId="0" xfId="0" applyFont="1" applyFill="1" applyAlignment="1">
      <alignment vertical="center"/>
    </xf>
    <xf numFmtId="4" fontId="21" fillId="7" borderId="0" xfId="0" applyNumberFormat="1" applyFont="1" applyFill="1" applyAlignment="1">
      <alignment horizontal="left" vertical="center"/>
    </xf>
    <xf numFmtId="4" fontId="22" fillId="7" borderId="0" xfId="0" applyNumberFormat="1" applyFont="1" applyFill="1" applyAlignment="1">
      <alignment horizontal="left" vertical="center"/>
    </xf>
    <xf numFmtId="0" fontId="23" fillId="4" borderId="0" xfId="0" applyFont="1" applyFill="1" applyAlignment="1">
      <alignment vertical="center"/>
    </xf>
    <xf numFmtId="0" fontId="21" fillId="7" borderId="2" xfId="15" applyFont="1" applyFill="1" applyBorder="1" applyAlignment="1">
      <alignment horizontal="center" vertical="center"/>
    </xf>
    <xf numFmtId="0" fontId="23" fillId="7" borderId="2" xfId="0" applyFont="1" applyFill="1" applyBorder="1" applyAlignment="1">
      <alignment vertical="center" wrapText="1"/>
    </xf>
    <xf numFmtId="0" fontId="23" fillId="7" borderId="2" xfId="0" applyFont="1" applyFill="1" applyBorder="1" applyAlignment="1">
      <alignment horizontal="left" vertical="center" wrapText="1"/>
    </xf>
    <xf numFmtId="0" fontId="24" fillId="7" borderId="2" xfId="0" applyFont="1" applyFill="1" applyBorder="1" applyAlignment="1">
      <alignment horizontal="left" vertical="center" wrapText="1"/>
    </xf>
    <xf numFmtId="0" fontId="23" fillId="7" borderId="2" xfId="0" applyFont="1" applyFill="1" applyBorder="1" applyAlignment="1">
      <alignment horizontal="justify" vertical="center"/>
    </xf>
    <xf numFmtId="0" fontId="25" fillId="7" borderId="2" xfId="15" applyFont="1" applyFill="1" applyBorder="1" applyAlignment="1">
      <alignment horizontal="center" vertical="center"/>
    </xf>
    <xf numFmtId="0" fontId="25" fillId="7" borderId="2" xfId="15" applyFont="1" applyFill="1" applyBorder="1" applyAlignment="1">
      <alignment horizontal="center" vertical="center" wrapText="1"/>
    </xf>
    <xf numFmtId="4" fontId="25" fillId="7" borderId="2" xfId="0" applyNumberFormat="1" applyFont="1" applyFill="1" applyBorder="1" applyAlignment="1">
      <alignment horizontal="center" vertical="center" wrapText="1"/>
    </xf>
    <xf numFmtId="0" fontId="24" fillId="7" borderId="2" xfId="0" applyFont="1" applyFill="1" applyBorder="1" applyAlignment="1">
      <alignment horizontal="center" vertical="center"/>
    </xf>
    <xf numFmtId="0" fontId="24" fillId="7" borderId="2" xfId="7" applyFont="1" applyBorder="1" applyAlignment="1">
      <alignment horizontal="center" vertical="center"/>
    </xf>
    <xf numFmtId="0" fontId="22" fillId="4" borderId="0" xfId="0" applyFont="1" applyFill="1"/>
    <xf numFmtId="0" fontId="0" fillId="10" borderId="0" xfId="0" applyFill="1"/>
    <xf numFmtId="0" fontId="15" fillId="7" borderId="2" xfId="15" applyFont="1" applyFill="1" applyBorder="1" applyAlignment="1">
      <alignment horizontal="center" vertical="center" wrapText="1"/>
    </xf>
    <xf numFmtId="3" fontId="15" fillId="7" borderId="2" xfId="0" applyNumberFormat="1" applyFont="1" applyFill="1" applyBorder="1" applyAlignment="1">
      <alignment horizontal="center" vertical="center" wrapText="1"/>
    </xf>
    <xf numFmtId="0" fontId="22" fillId="9" borderId="2" xfId="15" applyFont="1" applyFill="1" applyBorder="1" applyAlignment="1">
      <alignment horizontal="center" vertical="center" wrapText="1"/>
    </xf>
    <xf numFmtId="4" fontId="21" fillId="0" borderId="2" xfId="0" applyNumberFormat="1" applyFont="1" applyBorder="1" applyAlignment="1">
      <alignment horizontal="right" vertical="center" wrapText="1"/>
    </xf>
    <xf numFmtId="4" fontId="21" fillId="7" borderId="2" xfId="0" applyNumberFormat="1" applyFont="1" applyFill="1" applyBorder="1" applyAlignment="1">
      <alignment horizontal="right" vertical="center" wrapText="1"/>
    </xf>
    <xf numFmtId="9" fontId="22" fillId="0" borderId="2" xfId="0" applyNumberFormat="1" applyFont="1" applyBorder="1" applyAlignment="1">
      <alignment horizontal="center" vertical="center" wrapText="1"/>
    </xf>
    <xf numFmtId="4" fontId="22" fillId="7" borderId="2" xfId="0" applyNumberFormat="1" applyFont="1" applyFill="1" applyBorder="1" applyAlignment="1">
      <alignment horizontal="center" vertical="center" wrapText="1"/>
    </xf>
    <xf numFmtId="4" fontId="21" fillId="7" borderId="2" xfId="0" applyNumberFormat="1" applyFont="1" applyFill="1" applyBorder="1" applyAlignment="1">
      <alignment vertical="center" wrapText="1"/>
    </xf>
    <xf numFmtId="3" fontId="23" fillId="7" borderId="2" xfId="7" applyNumberFormat="1" applyFont="1" applyBorder="1" applyAlignment="1">
      <alignment horizontal="center" vertical="center"/>
    </xf>
    <xf numFmtId="0" fontId="23" fillId="7" borderId="2" xfId="0" applyFont="1" applyFill="1" applyBorder="1" applyAlignment="1">
      <alignment horizontal="center" vertical="center"/>
    </xf>
    <xf numFmtId="0" fontId="22" fillId="0" borderId="2" xfId="15" applyFont="1" applyBorder="1" applyAlignment="1">
      <alignment horizontal="center" vertical="center" wrapText="1"/>
    </xf>
    <xf numFmtId="0" fontId="23" fillId="7" borderId="2" xfId="0" applyFont="1" applyFill="1" applyBorder="1" applyAlignment="1">
      <alignment horizontal="center" vertical="center" wrapText="1"/>
    </xf>
    <xf numFmtId="0" fontId="24" fillId="7" borderId="2" xfId="0" applyFont="1" applyFill="1" applyBorder="1" applyAlignment="1">
      <alignment horizontal="center" vertical="center" wrapText="1"/>
    </xf>
    <xf numFmtId="0" fontId="22" fillId="7" borderId="2" xfId="0" applyFont="1" applyFill="1" applyBorder="1" applyAlignment="1">
      <alignment horizontal="center" vertical="center"/>
    </xf>
    <xf numFmtId="4" fontId="22" fillId="7" borderId="2" xfId="0" applyNumberFormat="1" applyFont="1" applyFill="1" applyBorder="1" applyAlignment="1">
      <alignment horizontal="center" vertical="center"/>
    </xf>
    <xf numFmtId="0" fontId="23" fillId="10" borderId="2" xfId="0" applyFont="1" applyFill="1" applyBorder="1" applyAlignment="1">
      <alignment horizontal="left" vertical="center" wrapText="1"/>
    </xf>
    <xf numFmtId="3" fontId="23" fillId="7" borderId="2" xfId="0" applyNumberFormat="1" applyFont="1" applyFill="1" applyBorder="1" applyAlignment="1">
      <alignment horizontal="center" vertical="center"/>
    </xf>
    <xf numFmtId="0" fontId="22" fillId="7" borderId="2" xfId="15" applyFont="1" applyFill="1" applyBorder="1" applyAlignment="1">
      <alignment horizontal="center" vertical="center" wrapText="1"/>
    </xf>
    <xf numFmtId="0" fontId="22" fillId="10" borderId="0" xfId="0" applyFont="1" applyFill="1"/>
    <xf numFmtId="0" fontId="23" fillId="10" borderId="0" xfId="0" applyFont="1" applyFill="1" applyAlignment="1">
      <alignment vertical="center"/>
    </xf>
    <xf numFmtId="4" fontId="20" fillId="0" borderId="0" xfId="0" applyNumberFormat="1" applyFont="1" applyAlignment="1">
      <alignment horizontal="center" vertical="center"/>
    </xf>
    <xf numFmtId="0" fontId="24" fillId="11" borderId="2" xfId="0" applyFont="1" applyFill="1" applyBorder="1" applyAlignment="1">
      <alignment horizontal="left" vertical="center" wrapText="1"/>
    </xf>
    <xf numFmtId="0" fontId="24" fillId="11" borderId="2" xfId="0" applyFont="1" applyFill="1" applyBorder="1" applyAlignment="1">
      <alignment horizontal="left" vertical="center"/>
    </xf>
    <xf numFmtId="0" fontId="21" fillId="7" borderId="2" xfId="15" applyFont="1" applyFill="1" applyBorder="1" applyAlignment="1">
      <alignment horizontal="right" vertical="center"/>
    </xf>
    <xf numFmtId="4" fontId="17" fillId="7" borderId="0" xfId="0" applyNumberFormat="1" applyFont="1" applyFill="1" applyAlignment="1">
      <alignment horizontal="center" vertical="center"/>
    </xf>
    <xf numFmtId="0" fontId="24" fillId="11" borderId="2" xfId="7" applyFont="1" applyFill="1" applyBorder="1" applyAlignment="1">
      <alignment horizontal="left" vertical="center"/>
    </xf>
  </cellXfs>
  <cellStyles count="21">
    <cellStyle name="Accent" xfId="1" xr:uid="{A3275E69-0632-4BFE-8319-815B1219A70F}"/>
    <cellStyle name="Accent 1" xfId="2" xr:uid="{E622D5DD-1A29-4635-A199-FAA0EBBD3B77}"/>
    <cellStyle name="Accent 2" xfId="3" xr:uid="{D39DA3A1-3C6E-4413-ABDE-E22AFB273C91}"/>
    <cellStyle name="Accent 3" xfId="4" xr:uid="{1C5EBD90-1B06-42C5-B2E7-BB4C5E8025AD}"/>
    <cellStyle name="Bad" xfId="5" xr:uid="{CCB03515-567F-4474-A6D1-642B4147F129}"/>
    <cellStyle name="Error" xfId="6" xr:uid="{800FA7E6-CFF1-4E96-A790-2AED07A2F25D}"/>
    <cellStyle name="Excel Built-in Explanatory Text" xfId="7" xr:uid="{797BE2FE-1A7C-47B2-938E-D47AADB6E79A}"/>
    <cellStyle name="Footnote" xfId="8" xr:uid="{F158828B-1AE6-49F6-8D12-95BCCAE7452F}"/>
    <cellStyle name="Good" xfId="9" xr:uid="{1E654678-954E-494D-BB91-3C207016D192}"/>
    <cellStyle name="Heading" xfId="10" xr:uid="{541297E3-C947-451E-906C-2A2DF7114B6E}"/>
    <cellStyle name="Heading 1" xfId="11" xr:uid="{95315E5E-0D39-4FA6-A511-5B84EDFC463F}"/>
    <cellStyle name="Heading 2" xfId="12" xr:uid="{AD1B0C7B-4041-4398-A587-BE1B743C5341}"/>
    <cellStyle name="Hyperlink" xfId="13" xr:uid="{27073951-A7FA-4B4A-8DC0-787FFAB7127E}"/>
    <cellStyle name="Neutral" xfId="14" xr:uid="{A0896329-A0F8-4584-B8D7-1D5E88CC9575}"/>
    <cellStyle name="Normalny" xfId="0" builtinId="0" customBuiltin="1"/>
    <cellStyle name="Normalny_HEMODYNAMIKA 2018" xfId="15" xr:uid="{15340D8F-A130-4ABB-B750-705947B2B6A8}"/>
    <cellStyle name="Note" xfId="16" xr:uid="{22A83357-D410-47CB-B83B-8D0437BD22B3}"/>
    <cellStyle name="Result" xfId="17" xr:uid="{93B0BBF7-8470-400D-9F55-CCD14FE0997D}"/>
    <cellStyle name="Status" xfId="18" xr:uid="{C87AF069-E2EF-4EE8-AD73-6398314D205E}"/>
    <cellStyle name="Text" xfId="19" xr:uid="{3B496356-95D6-4AEA-92FF-25E175838033}"/>
    <cellStyle name="Warning" xfId="20" xr:uid="{06EEBBE0-FD4C-4743-B2BE-034F2A01ECA6}"/>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0A877-0D0E-45F0-8934-86133D7C380C}">
  <dimension ref="A1:I90"/>
  <sheetViews>
    <sheetView tabSelected="1" topLeftCell="A49" zoomScaleNormal="100" workbookViewId="0">
      <selection activeCell="B50" sqref="B50"/>
    </sheetView>
  </sheetViews>
  <sheetFormatPr defaultColWidth="7.21875" defaultRowHeight="15.75"/>
  <cols>
    <col min="1" max="1" width="2.21875" style="27" customWidth="1"/>
    <col min="2" max="2" width="65.33203125" style="16" customWidth="1"/>
    <col min="3" max="3" width="8.5546875" style="9" customWidth="1"/>
    <col min="4" max="4" width="22.88671875" customWidth="1"/>
    <col min="5" max="5" width="7.77734375" style="10" customWidth="1"/>
    <col min="6" max="6" width="11.5546875" style="11" customWidth="1"/>
    <col min="7" max="7" width="6.6640625" style="9" customWidth="1"/>
    <col min="8" max="8" width="9.21875" style="9" customWidth="1"/>
    <col min="9" max="9" width="13.109375" style="12" customWidth="1"/>
  </cols>
  <sheetData>
    <row r="1" spans="1:9" s="6" customFormat="1" ht="15">
      <c r="A1" s="13" t="s">
        <v>58</v>
      </c>
      <c r="B1" s="13"/>
      <c r="C1" s="1"/>
      <c r="D1" s="2"/>
      <c r="E1" s="3"/>
      <c r="F1" s="4"/>
      <c r="G1" s="5"/>
      <c r="H1" s="53" t="s">
        <v>57</v>
      </c>
      <c r="I1" s="53"/>
    </row>
    <row r="2" spans="1:9" s="6" customFormat="1" ht="12.75">
      <c r="A2" s="14" t="s">
        <v>0</v>
      </c>
      <c r="B2" s="14"/>
      <c r="C2" s="7"/>
      <c r="D2" s="7"/>
      <c r="E2" s="7"/>
      <c r="F2" s="7"/>
      <c r="G2" s="7"/>
      <c r="H2" s="7"/>
      <c r="I2" s="7"/>
    </row>
    <row r="3" spans="1:9" s="6" customFormat="1" ht="12.75">
      <c r="A3" s="15" t="s">
        <v>1</v>
      </c>
      <c r="B3" s="15"/>
      <c r="C3" s="8"/>
      <c r="D3" s="8"/>
      <c r="E3" s="8"/>
      <c r="F3" s="8"/>
      <c r="G3" s="8"/>
      <c r="H3" s="8"/>
      <c r="I3" s="8"/>
    </row>
    <row r="4" spans="1:9" s="6" customFormat="1" ht="12.75">
      <c r="A4" s="15" t="s">
        <v>2</v>
      </c>
      <c r="B4" s="15"/>
      <c r="C4" s="8"/>
      <c r="D4" s="8"/>
      <c r="E4" s="8"/>
      <c r="F4" s="8"/>
      <c r="G4" s="8"/>
      <c r="H4" s="8"/>
      <c r="I4" s="8"/>
    </row>
    <row r="5" spans="1:9" s="6" customFormat="1" ht="12.75">
      <c r="A5" s="15" t="s">
        <v>3</v>
      </c>
      <c r="B5" s="15"/>
      <c r="C5" s="8"/>
      <c r="D5" s="8"/>
      <c r="E5" s="8"/>
      <c r="F5" s="8"/>
      <c r="G5" s="8"/>
      <c r="H5" s="8"/>
      <c r="I5" s="8"/>
    </row>
    <row r="6" spans="1:9" ht="36">
      <c r="A6" s="17" t="s">
        <v>4</v>
      </c>
      <c r="B6" s="22" t="s">
        <v>5</v>
      </c>
      <c r="C6" s="23" t="s">
        <v>6</v>
      </c>
      <c r="D6" s="23" t="s">
        <v>7</v>
      </c>
      <c r="E6" s="24" t="s">
        <v>8</v>
      </c>
      <c r="F6" s="24" t="s">
        <v>9</v>
      </c>
      <c r="G6" s="24" t="s">
        <v>10</v>
      </c>
      <c r="H6" s="24" t="s">
        <v>11</v>
      </c>
      <c r="I6" s="24" t="s">
        <v>12</v>
      </c>
    </row>
    <row r="7" spans="1:9" ht="15">
      <c r="A7" s="22" t="s">
        <v>13</v>
      </c>
      <c r="B7" s="22" t="s">
        <v>14</v>
      </c>
      <c r="C7" s="29" t="s">
        <v>15</v>
      </c>
      <c r="D7" s="29" t="s">
        <v>16</v>
      </c>
      <c r="E7" s="30" t="s">
        <v>17</v>
      </c>
      <c r="F7" s="30" t="s">
        <v>18</v>
      </c>
      <c r="G7" s="30" t="s">
        <v>19</v>
      </c>
      <c r="H7" s="30" t="s">
        <v>20</v>
      </c>
      <c r="I7" s="30" t="s">
        <v>21</v>
      </c>
    </row>
    <row r="8" spans="1:9" s="28" customFormat="1" ht="15">
      <c r="A8" s="54" t="s">
        <v>40</v>
      </c>
      <c r="B8" s="54"/>
      <c r="C8" s="54"/>
      <c r="D8" s="54"/>
      <c r="E8" s="54"/>
      <c r="F8" s="54"/>
      <c r="G8" s="54"/>
      <c r="H8" s="54"/>
      <c r="I8" s="54"/>
    </row>
    <row r="9" spans="1:9" ht="152.25" customHeight="1">
      <c r="A9" s="26">
        <v>1</v>
      </c>
      <c r="B9" s="18" t="s">
        <v>23</v>
      </c>
      <c r="C9" s="37">
        <v>20</v>
      </c>
      <c r="D9" s="39"/>
      <c r="E9" s="32"/>
      <c r="F9" s="33" t="str">
        <f>IF(E9="","",C9*E9)</f>
        <v/>
      </c>
      <c r="G9" s="34"/>
      <c r="H9" s="35" t="str">
        <f>IF(E9="","",E9*G9+E9)</f>
        <v/>
      </c>
      <c r="I9" s="36" t="str">
        <f>IF(E9="","",F9*G9+F9)</f>
        <v/>
      </c>
    </row>
    <row r="10" spans="1:9" s="28" customFormat="1" ht="15">
      <c r="A10" s="54" t="s">
        <v>41</v>
      </c>
      <c r="B10" s="54"/>
      <c r="C10" s="54"/>
      <c r="D10" s="54"/>
      <c r="E10" s="54"/>
      <c r="F10" s="54"/>
      <c r="G10" s="54"/>
      <c r="H10" s="54"/>
      <c r="I10" s="54"/>
    </row>
    <row r="11" spans="1:9" ht="96.75" customHeight="1">
      <c r="A11" s="26">
        <v>1</v>
      </c>
      <c r="B11" s="18" t="s">
        <v>22</v>
      </c>
      <c r="C11" s="37">
        <v>500</v>
      </c>
      <c r="D11" s="39"/>
      <c r="E11" s="32"/>
      <c r="F11" s="33" t="str">
        <f>IF(E11="","",C11*E11)</f>
        <v/>
      </c>
      <c r="G11" s="34"/>
      <c r="H11" s="35" t="str">
        <f>IF(E11="","",E11*G11+E11)</f>
        <v/>
      </c>
      <c r="I11" s="36" t="str">
        <f>IF(E11="","",F11*G11+F11)</f>
        <v/>
      </c>
    </row>
    <row r="12" spans="1:9" s="28" customFormat="1" ht="15">
      <c r="A12" s="51" t="s">
        <v>42</v>
      </c>
      <c r="B12" s="51"/>
      <c r="C12" s="51"/>
      <c r="D12" s="51"/>
      <c r="E12" s="51"/>
      <c r="F12" s="51"/>
      <c r="G12" s="51"/>
      <c r="H12" s="51"/>
      <c r="I12" s="51"/>
    </row>
    <row r="13" spans="1:9" ht="97.5" customHeight="1">
      <c r="A13" s="25">
        <v>1</v>
      </c>
      <c r="B13" s="21" t="s">
        <v>27</v>
      </c>
      <c r="C13" s="38">
        <v>80</v>
      </c>
      <c r="D13" s="39"/>
      <c r="E13" s="32"/>
      <c r="F13" s="33" t="str">
        <f>IF(E13="","",C13*E13)</f>
        <v/>
      </c>
      <c r="G13" s="34"/>
      <c r="H13" s="35" t="str">
        <f>IF(E13="","",E13*G13+E13)</f>
        <v/>
      </c>
      <c r="I13" s="36" t="str">
        <f>IF(E13="","",F13*G13+F13)</f>
        <v/>
      </c>
    </row>
    <row r="14" spans="1:9" ht="71.25" customHeight="1">
      <c r="A14" s="25">
        <v>2</v>
      </c>
      <c r="B14" s="21" t="s">
        <v>28</v>
      </c>
      <c r="C14" s="38">
        <v>15</v>
      </c>
      <c r="D14" s="39"/>
      <c r="E14" s="32"/>
      <c r="F14" s="33" t="str">
        <f>IF(E14="","",C14*E14)</f>
        <v/>
      </c>
      <c r="G14" s="34"/>
      <c r="H14" s="35" t="str">
        <f>IF(E14="","",E14*G14+E14)</f>
        <v/>
      </c>
      <c r="I14" s="36" t="str">
        <f>IF(E14="","",F14*G14+F14)</f>
        <v/>
      </c>
    </row>
    <row r="15" spans="1:9" ht="54.75" customHeight="1">
      <c r="A15" s="25">
        <v>3</v>
      </c>
      <c r="B15" s="21" t="s">
        <v>29</v>
      </c>
      <c r="C15" s="38">
        <v>30</v>
      </c>
      <c r="D15" s="39"/>
      <c r="E15" s="32"/>
      <c r="F15" s="33" t="str">
        <f>IF(E15="","",C15*E15)</f>
        <v/>
      </c>
      <c r="G15" s="34"/>
      <c r="H15" s="35" t="str">
        <f>IF(E15="","",E15*G15+E15)</f>
        <v/>
      </c>
      <c r="I15" s="36" t="str">
        <f>IF(E15="","",F15*G15+F15)</f>
        <v/>
      </c>
    </row>
    <row r="16" spans="1:9" ht="15" customHeight="1">
      <c r="A16" s="52" t="s">
        <v>44</v>
      </c>
      <c r="B16" s="52"/>
      <c r="C16" s="52"/>
      <c r="D16" s="52"/>
      <c r="E16" s="52"/>
      <c r="F16" s="33">
        <f>SUM(F13:F15)</f>
        <v>0</v>
      </c>
      <c r="G16" s="35"/>
      <c r="H16" s="35"/>
      <c r="I16" s="36">
        <f>SUM(I13:I15)</f>
        <v>0</v>
      </c>
    </row>
    <row r="17" spans="1:9" s="28" customFormat="1" ht="15">
      <c r="A17" s="51" t="s">
        <v>43</v>
      </c>
      <c r="B17" s="51"/>
      <c r="C17" s="51"/>
      <c r="D17" s="51"/>
      <c r="E17" s="51"/>
      <c r="F17" s="51"/>
      <c r="G17" s="51"/>
      <c r="H17" s="51"/>
      <c r="I17" s="51"/>
    </row>
    <row r="18" spans="1:9" ht="76.5" customHeight="1">
      <c r="A18" s="25">
        <v>1</v>
      </c>
      <c r="B18" s="18" t="s">
        <v>30</v>
      </c>
      <c r="C18" s="38">
        <v>5</v>
      </c>
      <c r="D18" s="39"/>
      <c r="E18" s="32"/>
      <c r="F18" s="33" t="str">
        <f>IF(E18="","",C18*E18)</f>
        <v/>
      </c>
      <c r="G18" s="34"/>
      <c r="H18" s="35" t="str">
        <f>IF(E18="","",E18*G18+E18)</f>
        <v/>
      </c>
      <c r="I18" s="36" t="str">
        <f>IF(E18="","",F18*G18+F18)</f>
        <v/>
      </c>
    </row>
    <row r="19" spans="1:9" s="28" customFormat="1" ht="15">
      <c r="A19" s="51" t="s">
        <v>62</v>
      </c>
      <c r="B19" s="51"/>
      <c r="C19" s="51"/>
      <c r="D19" s="51"/>
      <c r="E19" s="51"/>
      <c r="F19" s="51"/>
      <c r="G19" s="51"/>
      <c r="H19" s="51"/>
      <c r="I19" s="51"/>
    </row>
    <row r="20" spans="1:9" ht="48.75" customHeight="1">
      <c r="A20" s="25">
        <v>1</v>
      </c>
      <c r="B20" s="18" t="s">
        <v>56</v>
      </c>
      <c r="C20" s="38">
        <v>100</v>
      </c>
      <c r="D20" s="39"/>
      <c r="E20" s="32"/>
      <c r="F20" s="33" t="str">
        <f>IF(E20="","",C20*E20)</f>
        <v/>
      </c>
      <c r="G20" s="34"/>
      <c r="H20" s="35" t="str">
        <f>IF(E20="","",E20*G20+E20)</f>
        <v/>
      </c>
      <c r="I20" s="36" t="str">
        <f>IF(E20="","",F20*G20+F20)</f>
        <v/>
      </c>
    </row>
    <row r="21" spans="1:9" ht="18.75" customHeight="1">
      <c r="A21" s="25">
        <v>2</v>
      </c>
      <c r="B21" s="18" t="s">
        <v>24</v>
      </c>
      <c r="C21" s="38">
        <v>13</v>
      </c>
      <c r="D21" s="46"/>
      <c r="E21" s="32"/>
      <c r="F21" s="33" t="str">
        <f>IF(E21="","",C21*E21)</f>
        <v/>
      </c>
      <c r="G21" s="34"/>
      <c r="H21" s="35" t="str">
        <f>IF(E21="","",E21*G21+E21)</f>
        <v/>
      </c>
      <c r="I21" s="36" t="str">
        <f>IF(E21="","",F21*G21+F21)</f>
        <v/>
      </c>
    </row>
    <row r="22" spans="1:9" ht="16.149999999999999" customHeight="1">
      <c r="A22" s="26">
        <v>3</v>
      </c>
      <c r="B22" s="20" t="s">
        <v>31</v>
      </c>
      <c r="C22" s="40"/>
      <c r="D22" s="20"/>
      <c r="E22" s="40"/>
      <c r="F22" s="41"/>
      <c r="G22" s="42"/>
      <c r="H22" s="42"/>
      <c r="I22" s="43"/>
    </row>
    <row r="23" spans="1:9" ht="15">
      <c r="A23" s="26"/>
      <c r="B23" s="19" t="s">
        <v>25</v>
      </c>
      <c r="C23" s="40"/>
      <c r="D23" s="44"/>
      <c r="E23" s="40"/>
      <c r="F23" s="41"/>
      <c r="G23" s="42"/>
      <c r="H23" s="42"/>
      <c r="I23" s="43"/>
    </row>
    <row r="24" spans="1:9" ht="15">
      <c r="A24" s="26"/>
      <c r="B24" s="19" t="s">
        <v>26</v>
      </c>
      <c r="C24" s="40"/>
      <c r="D24" s="44"/>
      <c r="E24" s="40"/>
      <c r="F24" s="41"/>
      <c r="G24" s="42"/>
      <c r="H24" s="42"/>
      <c r="I24" s="43"/>
    </row>
    <row r="25" spans="1:9" ht="15">
      <c r="A25" s="52" t="s">
        <v>45</v>
      </c>
      <c r="B25" s="52"/>
      <c r="C25" s="52"/>
      <c r="D25" s="52"/>
      <c r="E25" s="52"/>
      <c r="F25" s="33">
        <f>SUM(F20:F21)</f>
        <v>0</v>
      </c>
      <c r="G25" s="35"/>
      <c r="H25" s="35"/>
      <c r="I25" s="36">
        <f>SUM(I20:I21)</f>
        <v>0</v>
      </c>
    </row>
    <row r="26" spans="1:9" s="28" customFormat="1" ht="15">
      <c r="A26" s="51" t="s">
        <v>46</v>
      </c>
      <c r="B26" s="51"/>
      <c r="C26" s="51"/>
      <c r="D26" s="51"/>
      <c r="E26" s="51"/>
      <c r="F26" s="51"/>
      <c r="G26" s="51"/>
      <c r="H26" s="51"/>
      <c r="I26" s="51"/>
    </row>
    <row r="27" spans="1:9" ht="84.75" customHeight="1">
      <c r="A27" s="25">
        <v>1</v>
      </c>
      <c r="B27" s="18" t="s">
        <v>59</v>
      </c>
      <c r="C27" s="38">
        <v>150</v>
      </c>
      <c r="D27" s="31"/>
      <c r="E27" s="32"/>
      <c r="F27" s="33" t="str">
        <f>IF(E27="","",C27*E27)</f>
        <v/>
      </c>
      <c r="G27" s="34"/>
      <c r="H27" s="35" t="str">
        <f>IF(E27="","",E27*G27+E27)</f>
        <v/>
      </c>
      <c r="I27" s="36" t="str">
        <f>IF(E27="","",F27*G27+F27)</f>
        <v/>
      </c>
    </row>
    <row r="28" spans="1:9" ht="18.75" customHeight="1">
      <c r="A28" s="25">
        <v>2</v>
      </c>
      <c r="B28" s="18" t="s">
        <v>24</v>
      </c>
      <c r="C28" s="38">
        <v>13</v>
      </c>
      <c r="D28" s="19"/>
      <c r="E28" s="32"/>
      <c r="F28" s="33" t="str">
        <f>IF(E28="","",C28*E28)</f>
        <v/>
      </c>
      <c r="G28" s="34"/>
      <c r="H28" s="35" t="str">
        <f>IF(E28="","",E28*G28+E28)</f>
        <v/>
      </c>
      <c r="I28" s="36" t="str">
        <f>IF(E28="","",F28*G28+F28)</f>
        <v/>
      </c>
    </row>
    <row r="29" spans="1:9" ht="18.75" customHeight="1">
      <c r="A29" s="26">
        <v>3</v>
      </c>
      <c r="B29" s="20" t="s">
        <v>31</v>
      </c>
      <c r="C29" s="40"/>
      <c r="D29" s="20"/>
      <c r="E29" s="40"/>
      <c r="F29" s="41"/>
      <c r="G29" s="42"/>
      <c r="H29" s="42"/>
      <c r="I29" s="43"/>
    </row>
    <row r="30" spans="1:9" ht="15">
      <c r="A30" s="26"/>
      <c r="B30" s="19" t="s">
        <v>25</v>
      </c>
      <c r="C30" s="40"/>
      <c r="D30" s="44"/>
      <c r="E30" s="40"/>
      <c r="F30" s="41"/>
      <c r="G30" s="42"/>
      <c r="H30" s="42"/>
      <c r="I30" s="43"/>
    </row>
    <row r="31" spans="1:9" ht="15">
      <c r="A31" s="26"/>
      <c r="B31" s="19" t="s">
        <v>26</v>
      </c>
      <c r="C31" s="40"/>
      <c r="D31" s="44"/>
      <c r="E31" s="40"/>
      <c r="F31" s="41"/>
      <c r="G31" s="42"/>
      <c r="H31" s="42"/>
      <c r="I31" s="43"/>
    </row>
    <row r="32" spans="1:9" ht="15">
      <c r="A32" s="26"/>
      <c r="B32" s="19" t="s">
        <v>39</v>
      </c>
      <c r="C32" s="40"/>
      <c r="D32" s="44"/>
      <c r="E32" s="40"/>
      <c r="F32" s="41"/>
      <c r="G32" s="42"/>
      <c r="H32" s="42"/>
      <c r="I32" s="43"/>
    </row>
    <row r="33" spans="1:9" ht="15">
      <c r="A33" s="52" t="s">
        <v>47</v>
      </c>
      <c r="B33" s="52"/>
      <c r="C33" s="52"/>
      <c r="D33" s="52"/>
      <c r="E33" s="52"/>
      <c r="F33" s="33">
        <f>SUM(F27:F28)</f>
        <v>0</v>
      </c>
      <c r="G33" s="35"/>
      <c r="H33" s="35"/>
      <c r="I33" s="36">
        <f>SUM(I27:I28)</f>
        <v>0</v>
      </c>
    </row>
    <row r="34" spans="1:9" s="28" customFormat="1" ht="15">
      <c r="A34" s="51" t="s">
        <v>48</v>
      </c>
      <c r="B34" s="51"/>
      <c r="C34" s="51"/>
      <c r="D34" s="51"/>
      <c r="E34" s="51"/>
      <c r="F34" s="51"/>
      <c r="G34" s="51"/>
      <c r="H34" s="51"/>
      <c r="I34" s="51"/>
    </row>
    <row r="35" spans="1:9" ht="24.75" customHeight="1">
      <c r="A35" s="25">
        <v>1</v>
      </c>
      <c r="B35" s="18" t="s">
        <v>32</v>
      </c>
      <c r="C35" s="38">
        <v>10</v>
      </c>
      <c r="D35" s="39"/>
      <c r="E35" s="32"/>
      <c r="F35" s="33" t="str">
        <f>IF(E35="","",C35*E35)</f>
        <v/>
      </c>
      <c r="G35" s="34"/>
      <c r="H35" s="35" t="str">
        <f>IF(E35="","",E35*G35+E35)</f>
        <v/>
      </c>
      <c r="I35" s="36" t="str">
        <f>IF(E35="","",F35*G35+F35)</f>
        <v/>
      </c>
    </row>
    <row r="36" spans="1:9" s="28" customFormat="1" ht="15">
      <c r="A36" s="51" t="s">
        <v>49</v>
      </c>
      <c r="B36" s="51"/>
      <c r="C36" s="51"/>
      <c r="D36" s="51"/>
      <c r="E36" s="51"/>
      <c r="F36" s="51"/>
      <c r="G36" s="51"/>
      <c r="H36" s="51"/>
      <c r="I36" s="51"/>
    </row>
    <row r="37" spans="1:9" ht="20.25" customHeight="1">
      <c r="A37" s="25">
        <v>1</v>
      </c>
      <c r="B37" s="18" t="s">
        <v>33</v>
      </c>
      <c r="C37" s="45">
        <v>150</v>
      </c>
      <c r="D37" s="39"/>
      <c r="E37" s="32"/>
      <c r="F37" s="33" t="str">
        <f>IF(E37="","",C37*E37)</f>
        <v/>
      </c>
      <c r="G37" s="34"/>
      <c r="H37" s="35" t="str">
        <f>IF(E37="","",E37*G37+E37)</f>
        <v/>
      </c>
      <c r="I37" s="36" t="str">
        <f>IF(E37="","",F37*G37+F37)</f>
        <v/>
      </c>
    </row>
    <row r="38" spans="1:9" ht="31.5" customHeight="1">
      <c r="A38" s="25">
        <v>2</v>
      </c>
      <c r="B38" s="18" t="s">
        <v>34</v>
      </c>
      <c r="C38" s="45">
        <v>150</v>
      </c>
      <c r="D38" s="39"/>
      <c r="E38" s="32"/>
      <c r="F38" s="33" t="str">
        <f>IF(E38="","",C38*E38)</f>
        <v/>
      </c>
      <c r="G38" s="34"/>
      <c r="H38" s="35" t="str">
        <f>IF(E38="","",E38*G38+E38)</f>
        <v/>
      </c>
      <c r="I38" s="36" t="str">
        <f>IF(E38="","",F38*G38+F38)</f>
        <v/>
      </c>
    </row>
    <row r="39" spans="1:9" ht="38.25" customHeight="1">
      <c r="A39" s="25">
        <v>3</v>
      </c>
      <c r="B39" s="18" t="s">
        <v>35</v>
      </c>
      <c r="C39" s="45">
        <v>300</v>
      </c>
      <c r="D39" s="39"/>
      <c r="E39" s="32"/>
      <c r="F39" s="33" t="str">
        <f>IF(E39="","",C39*E39)</f>
        <v/>
      </c>
      <c r="G39" s="34"/>
      <c r="H39" s="35" t="str">
        <f>IF(E39="","",E39*G39+E39)</f>
        <v/>
      </c>
      <c r="I39" s="36" t="str">
        <f>IF(E39="","",F39*G39+F39)</f>
        <v/>
      </c>
    </row>
    <row r="40" spans="1:9" ht="16.5" customHeight="1">
      <c r="A40" s="52" t="s">
        <v>50</v>
      </c>
      <c r="B40" s="52"/>
      <c r="C40" s="52"/>
      <c r="D40" s="52"/>
      <c r="E40" s="52"/>
      <c r="F40" s="33">
        <f>SUM(F37:F39)</f>
        <v>0</v>
      </c>
      <c r="G40" s="35"/>
      <c r="H40" s="35"/>
      <c r="I40" s="36">
        <f>SUM(I37:I39)</f>
        <v>0</v>
      </c>
    </row>
    <row r="41" spans="1:9" s="28" customFormat="1" ht="15">
      <c r="A41" s="51" t="s">
        <v>51</v>
      </c>
      <c r="B41" s="51"/>
      <c r="C41" s="51"/>
      <c r="D41" s="51"/>
      <c r="E41" s="51"/>
      <c r="F41" s="51"/>
      <c r="G41" s="51"/>
      <c r="H41" s="51"/>
      <c r="I41" s="51"/>
    </row>
    <row r="42" spans="1:9" ht="63.75" customHeight="1">
      <c r="A42" s="25">
        <v>1</v>
      </c>
      <c r="B42" s="18" t="s">
        <v>36</v>
      </c>
      <c r="C42" s="45">
        <v>5</v>
      </c>
      <c r="D42" s="39"/>
      <c r="E42" s="32"/>
      <c r="F42" s="33" t="str">
        <f>IF(E42="","",C42*E42)</f>
        <v/>
      </c>
      <c r="G42" s="34"/>
      <c r="H42" s="35" t="str">
        <f>IF(E42="","",E42*G42+E42)</f>
        <v/>
      </c>
      <c r="I42" s="36" t="str">
        <f>IF(E42="","",F42*G42+F42)</f>
        <v/>
      </c>
    </row>
    <row r="43" spans="1:9" s="28" customFormat="1" ht="17.25" customHeight="1">
      <c r="A43" s="51" t="s">
        <v>52</v>
      </c>
      <c r="B43" s="51"/>
      <c r="C43" s="51"/>
      <c r="D43" s="51"/>
      <c r="E43" s="51"/>
      <c r="F43" s="51"/>
      <c r="G43" s="51"/>
      <c r="H43" s="51"/>
      <c r="I43" s="51"/>
    </row>
    <row r="44" spans="1:9" s="28" customFormat="1" ht="66.75" customHeight="1">
      <c r="A44" s="25">
        <v>1</v>
      </c>
      <c r="B44" s="18" t="s">
        <v>37</v>
      </c>
      <c r="C44" s="38">
        <v>20</v>
      </c>
      <c r="D44" s="39"/>
      <c r="E44" s="32"/>
      <c r="F44" s="33" t="str">
        <f>IF(E44="","",C44*E44)</f>
        <v/>
      </c>
      <c r="G44" s="34"/>
      <c r="H44" s="35" t="str">
        <f>IF(E44="","",E44*G44+E44)</f>
        <v/>
      </c>
      <c r="I44" s="36" t="str">
        <f>IF(E44="","",F44*G44+F44)</f>
        <v/>
      </c>
    </row>
    <row r="45" spans="1:9" s="28" customFormat="1" ht="13.5" customHeight="1">
      <c r="A45" s="50" t="s">
        <v>53</v>
      </c>
      <c r="B45" s="50"/>
      <c r="C45" s="50"/>
      <c r="D45" s="50"/>
      <c r="E45" s="50"/>
      <c r="F45" s="50"/>
      <c r="G45" s="50"/>
      <c r="H45" s="50"/>
      <c r="I45" s="50"/>
    </row>
    <row r="46" spans="1:9" ht="91.9" customHeight="1">
      <c r="A46" s="20">
        <v>1</v>
      </c>
      <c r="B46" s="19" t="s">
        <v>38</v>
      </c>
      <c r="C46" s="40">
        <v>15</v>
      </c>
      <c r="D46" s="39"/>
      <c r="E46" s="32"/>
      <c r="F46" s="33" t="str">
        <f>IF(E46="","",C46*E46)</f>
        <v/>
      </c>
      <c r="G46" s="34"/>
      <c r="H46" s="35" t="str">
        <f>IF(E46="","",E46*G46+E46)</f>
        <v/>
      </c>
      <c r="I46" s="36" t="str">
        <f>IF(E46="","",F46*G46+F46)</f>
        <v/>
      </c>
    </row>
    <row r="47" spans="1:9" s="28" customFormat="1" ht="15" customHeight="1">
      <c r="A47" s="50" t="s">
        <v>54</v>
      </c>
      <c r="B47" s="50"/>
      <c r="C47" s="50"/>
      <c r="D47" s="50"/>
      <c r="E47" s="50"/>
      <c r="F47" s="50"/>
      <c r="G47" s="50"/>
      <c r="H47" s="50"/>
      <c r="I47" s="50"/>
    </row>
    <row r="48" spans="1:9" ht="210" customHeight="1">
      <c r="A48" s="25">
        <v>1</v>
      </c>
      <c r="B48" s="20" t="s">
        <v>60</v>
      </c>
      <c r="C48" s="38">
        <v>15</v>
      </c>
      <c r="D48" s="39"/>
      <c r="E48" s="32"/>
      <c r="F48" s="33" t="str">
        <f>IF(E48="","",C48*E48)</f>
        <v/>
      </c>
      <c r="G48" s="34"/>
      <c r="H48" s="35" t="str">
        <f>IF(E48="","",E48*G48+E48)</f>
        <v/>
      </c>
      <c r="I48" s="36" t="str">
        <f>IF(E48="","",F48*G48+F48)</f>
        <v/>
      </c>
    </row>
    <row r="49" spans="1:9" s="28" customFormat="1" ht="15" customHeight="1">
      <c r="A49" s="50" t="s">
        <v>55</v>
      </c>
      <c r="B49" s="50"/>
      <c r="C49" s="50"/>
      <c r="D49" s="50"/>
      <c r="E49" s="50"/>
      <c r="F49" s="50"/>
      <c r="G49" s="50"/>
      <c r="H49" s="50"/>
      <c r="I49" s="50"/>
    </row>
    <row r="50" spans="1:9" ht="261.75" customHeight="1">
      <c r="A50" s="25">
        <v>1</v>
      </c>
      <c r="B50" s="20" t="s">
        <v>61</v>
      </c>
      <c r="C50" s="38">
        <v>15</v>
      </c>
      <c r="D50" s="39"/>
      <c r="E50" s="32"/>
      <c r="F50" s="33" t="str">
        <f>IF(E50="","",C50*E50)</f>
        <v/>
      </c>
      <c r="G50" s="34"/>
      <c r="H50" s="35" t="str">
        <f>IF(E50="","",E50*G50+E50)</f>
        <v/>
      </c>
      <c r="I50" s="36" t="str">
        <f>IF(E50="","",F50*G50+F50)</f>
        <v/>
      </c>
    </row>
    <row r="51" spans="1:9">
      <c r="A51" s="47"/>
      <c r="B51" s="48"/>
    </row>
    <row r="52" spans="1:9">
      <c r="A52" s="47"/>
      <c r="B52" s="48"/>
      <c r="F52" s="49"/>
    </row>
    <row r="53" spans="1:9">
      <c r="A53" s="47"/>
      <c r="B53" s="48"/>
    </row>
    <row r="54" spans="1:9">
      <c r="A54" s="47"/>
      <c r="B54" s="48"/>
    </row>
    <row r="55" spans="1:9">
      <c r="A55" s="47"/>
      <c r="B55" s="48"/>
    </row>
    <row r="56" spans="1:9">
      <c r="A56" s="47"/>
      <c r="B56" s="48"/>
    </row>
    <row r="57" spans="1:9">
      <c r="A57" s="47"/>
      <c r="B57" s="48"/>
    </row>
    <row r="58" spans="1:9">
      <c r="A58" s="47"/>
      <c r="B58" s="48"/>
    </row>
    <row r="59" spans="1:9">
      <c r="A59" s="47"/>
      <c r="B59" s="48"/>
    </row>
    <row r="60" spans="1:9">
      <c r="A60" s="47"/>
      <c r="B60" s="48"/>
    </row>
    <row r="61" spans="1:9">
      <c r="A61" s="47"/>
      <c r="B61" s="48"/>
    </row>
    <row r="62" spans="1:9">
      <c r="A62" s="47"/>
      <c r="B62" s="48"/>
    </row>
    <row r="63" spans="1:9">
      <c r="A63" s="47"/>
      <c r="B63" s="48"/>
    </row>
    <row r="64" spans="1:9">
      <c r="A64" s="47"/>
      <c r="B64" s="48"/>
    </row>
    <row r="65" spans="1:2">
      <c r="A65" s="47"/>
      <c r="B65" s="48"/>
    </row>
    <row r="66" spans="1:2">
      <c r="A66" s="47"/>
      <c r="B66" s="48"/>
    </row>
    <row r="67" spans="1:2">
      <c r="A67" s="47"/>
      <c r="B67" s="48"/>
    </row>
    <row r="68" spans="1:2">
      <c r="A68" s="47"/>
      <c r="B68" s="48"/>
    </row>
    <row r="69" spans="1:2">
      <c r="A69" s="47"/>
      <c r="B69" s="48"/>
    </row>
    <row r="70" spans="1:2">
      <c r="A70" s="47"/>
      <c r="B70" s="48"/>
    </row>
    <row r="71" spans="1:2">
      <c r="A71" s="47"/>
      <c r="B71" s="48"/>
    </row>
    <row r="72" spans="1:2">
      <c r="A72" s="47"/>
      <c r="B72" s="48"/>
    </row>
    <row r="73" spans="1:2">
      <c r="A73" s="47"/>
      <c r="B73" s="48"/>
    </row>
    <row r="74" spans="1:2">
      <c r="A74" s="47"/>
      <c r="B74" s="48"/>
    </row>
    <row r="75" spans="1:2">
      <c r="A75" s="47"/>
      <c r="B75" s="48"/>
    </row>
    <row r="76" spans="1:2">
      <c r="A76" s="47"/>
      <c r="B76" s="48"/>
    </row>
    <row r="77" spans="1:2">
      <c r="A77" s="47"/>
      <c r="B77" s="48"/>
    </row>
    <row r="78" spans="1:2">
      <c r="A78" s="47"/>
      <c r="B78" s="48"/>
    </row>
    <row r="79" spans="1:2">
      <c r="A79" s="47"/>
      <c r="B79" s="48"/>
    </row>
    <row r="80" spans="1:2">
      <c r="A80" s="47"/>
      <c r="B80" s="48"/>
    </row>
    <row r="81" spans="1:2">
      <c r="A81" s="47"/>
      <c r="B81" s="48"/>
    </row>
    <row r="82" spans="1:2">
      <c r="A82" s="47"/>
      <c r="B82" s="48"/>
    </row>
    <row r="83" spans="1:2">
      <c r="A83" s="47"/>
      <c r="B83" s="48"/>
    </row>
    <row r="84" spans="1:2">
      <c r="A84" s="47"/>
      <c r="B84" s="48"/>
    </row>
    <row r="85" spans="1:2">
      <c r="A85" s="47"/>
      <c r="B85" s="48"/>
    </row>
    <row r="86" spans="1:2">
      <c r="A86" s="47"/>
      <c r="B86" s="48"/>
    </row>
    <row r="87" spans="1:2">
      <c r="A87" s="47"/>
      <c r="B87" s="48"/>
    </row>
    <row r="88" spans="1:2">
      <c r="A88" s="47"/>
      <c r="B88" s="48"/>
    </row>
    <row r="89" spans="1:2">
      <c r="A89" s="47"/>
      <c r="B89" s="48"/>
    </row>
    <row r="90" spans="1:2">
      <c r="A90" s="47"/>
      <c r="B90" s="48"/>
    </row>
  </sheetData>
  <mergeCells count="18">
    <mergeCell ref="H1:I1"/>
    <mergeCell ref="A8:I8"/>
    <mergeCell ref="A10:I10"/>
    <mergeCell ref="A12:I12"/>
    <mergeCell ref="A19:I19"/>
    <mergeCell ref="A17:I17"/>
    <mergeCell ref="A16:E16"/>
    <mergeCell ref="A25:E25"/>
    <mergeCell ref="A26:I26"/>
    <mergeCell ref="A36:I36"/>
    <mergeCell ref="A40:E40"/>
    <mergeCell ref="A34:I34"/>
    <mergeCell ref="A33:E33"/>
    <mergeCell ref="A49:I49"/>
    <mergeCell ref="A43:I43"/>
    <mergeCell ref="A41:I41"/>
    <mergeCell ref="A45:I45"/>
    <mergeCell ref="A47:I47"/>
  </mergeCells>
  <printOptions horizontalCentered="1"/>
  <pageMargins left="0.31496062992125984" right="0.31496062992125984" top="0.35433070866141736" bottom="0.35433070866141736" header="0" footer="0"/>
  <pageSetup paperSize="9" scale="80" fitToWidth="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133</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FC</vt:lpstr>
      <vt:lpstr>FC!Obszar_wydruku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Ewa ES. Sztraube</dc:creator>
  <cp:lastModifiedBy>akozlowska</cp:lastModifiedBy>
  <cp:revision>14</cp:revision>
  <cp:lastPrinted>2024-11-20T08:09:32Z</cp:lastPrinted>
  <dcterms:created xsi:type="dcterms:W3CDTF">2022-09-15T11:52:24Z</dcterms:created>
  <dcterms:modified xsi:type="dcterms:W3CDTF">2024-11-21T09:11:12Z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ies>
</file>