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2600"/>
  </bookViews>
  <sheets>
    <sheet name="Arkusz1" sheetId="1" r:id="rId1"/>
    <sheet name="Arkusz2" sheetId="2" r:id="rId2"/>
    <sheet name="Arkusz3" sheetId="3" r:id="rId3"/>
  </sheets>
  <calcPr calcId="144525"/>
</workbook>
</file>

<file path=xl/calcChain.xml><?xml version="1.0" encoding="utf-8"?>
<calcChain xmlns="http://schemas.openxmlformats.org/spreadsheetml/2006/main">
  <c r="L39" i="1" l="1"/>
  <c r="L35" i="1"/>
  <c r="L22" i="1"/>
  <c r="L20" i="1"/>
  <c r="L10" i="1"/>
  <c r="L8" i="1"/>
  <c r="L23" i="1" l="1"/>
  <c r="L27" i="1" s="1"/>
  <c r="L11" i="1"/>
  <c r="L15" i="1" s="1"/>
</calcChain>
</file>

<file path=xl/sharedStrings.xml><?xml version="1.0" encoding="utf-8"?>
<sst xmlns="http://schemas.openxmlformats.org/spreadsheetml/2006/main" count="41" uniqueCount="18">
  <si>
    <t>ELEMENT</t>
  </si>
  <si>
    <t>P1</t>
  </si>
  <si>
    <t>P2</t>
  </si>
  <si>
    <t>DŁUGOŚĆ [mm]</t>
  </si>
  <si>
    <t>ILOŚĆ [szt.]</t>
  </si>
  <si>
    <t>CIĘŻAR [kg/1m]</t>
  </si>
  <si>
    <t>CIĘŻAR CAŁKOWITY [kg]</t>
  </si>
  <si>
    <t>PRZEKRÓJ [mm]</t>
  </si>
  <si>
    <t>https://www.e-metalzbyt.pl/profil-zamkniety-40x40x3-100cm-p-26345.html</t>
  </si>
  <si>
    <t>50x50x3</t>
  </si>
  <si>
    <t>CIĘŻAR BALUSTRADY</t>
  </si>
  <si>
    <t>SUMARYCZNY CIĘZAR</t>
  </si>
  <si>
    <t>ZESTAWIENIE BALUSTRAD BALKONÓW O WYM. 1,6x3,2m</t>
  </si>
  <si>
    <t>NA OBIEKCIE ZAPROJEKTOWANO 61 BALKONÓW O WYM. 1,6X3,2m</t>
  </si>
  <si>
    <t>ZESTAWIENIE BALUSTRAD BALKONÓW O WYM. 1,6x2,75m</t>
  </si>
  <si>
    <t>NA OBIEKCIE ZAPROJEKTOWANO 3 BALKONÓW O WYM. 1,6X2,75m</t>
  </si>
  <si>
    <t>ZESTAWIENIE ŚCIANEK ODDZEILAJACYCH TARASY, WYM. 1,6x2,41m</t>
  </si>
  <si>
    <t>NA OBIEKCIE ZAPROJEKTOWANO 11 ŚCIANEK ODDZIELAJACYCH TARASY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</si>
</sst>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6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5" xfId="0" applyFont="1" applyBorder="1"/>
    <xf numFmtId="0" fontId="1" fillId="0" borderId="6" xfId="0" applyFont="1" applyBorder="1"/>
    <xf numFmtId="0" fontId="3" fillId="0" borderId="0" xfId="1"/>
    <xf numFmtId="2" fontId="0" fillId="0" borderId="23" xfId="0" applyNumberFormat="1" applyBorder="1" applyAlignment="1">
      <alignment horizontal="center"/>
    </xf>
    <xf numFmtId="2" fontId="0" fillId="0" borderId="24" xfId="0" applyNumberForma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2" fontId="1" fillId="0" borderId="22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-metalzbyt.pl/profil-zamkniety-40x40x3-100cm-p-26345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39"/>
  <sheetViews>
    <sheetView tabSelected="1" topLeftCell="A11" zoomScale="85" zoomScaleNormal="85" zoomScalePageLayoutView="55" workbookViewId="0">
      <selection activeCell="B6" sqref="B6:M27"/>
    </sheetView>
  </sheetViews>
  <sheetFormatPr defaultRowHeight="15" x14ac:dyDescent="0.25"/>
  <cols>
    <col min="1" max="1" width="3.140625" customWidth="1"/>
    <col min="9" max="9" width="9.140625" customWidth="1"/>
    <col min="11" max="11" width="9.140625" customWidth="1"/>
    <col min="13" max="13" width="18.5703125" customWidth="1"/>
    <col min="14" max="14" width="3" customWidth="1"/>
  </cols>
  <sheetData>
    <row r="2" spans="2:16" x14ac:dyDescent="0.25">
      <c r="O2" t="s">
        <v>1</v>
      </c>
      <c r="P2" s="5" t="s">
        <v>8</v>
      </c>
    </row>
    <row r="3" spans="2:16" x14ac:dyDescent="0.25">
      <c r="P3" s="5"/>
    </row>
    <row r="5" spans="2:16" ht="15.75" thickBot="1" x14ac:dyDescent="0.3"/>
    <row r="6" spans="2:16" x14ac:dyDescent="0.25">
      <c r="B6" s="23" t="s">
        <v>12</v>
      </c>
      <c r="C6" s="24"/>
      <c r="D6" s="24"/>
      <c r="E6" s="24"/>
      <c r="F6" s="24"/>
      <c r="G6" s="24"/>
      <c r="H6" s="24"/>
      <c r="I6" s="24"/>
      <c r="J6" s="24"/>
      <c r="K6" s="24"/>
      <c r="L6" s="24"/>
      <c r="M6" s="25"/>
    </row>
    <row r="7" spans="2:16" ht="15.75" thickBot="1" x14ac:dyDescent="0.3">
      <c r="B7" s="26" t="s">
        <v>0</v>
      </c>
      <c r="C7" s="27"/>
      <c r="D7" s="27" t="s">
        <v>7</v>
      </c>
      <c r="E7" s="27"/>
      <c r="F7" s="27" t="s">
        <v>3</v>
      </c>
      <c r="G7" s="27"/>
      <c r="H7" s="27" t="s">
        <v>4</v>
      </c>
      <c r="I7" s="27"/>
      <c r="J7" s="27" t="s">
        <v>5</v>
      </c>
      <c r="K7" s="27"/>
      <c r="L7" s="28" t="s">
        <v>6</v>
      </c>
      <c r="M7" s="29"/>
    </row>
    <row r="8" spans="2:16" x14ac:dyDescent="0.25">
      <c r="B8" s="31" t="s">
        <v>1</v>
      </c>
      <c r="C8" s="32"/>
      <c r="D8" s="8" t="s">
        <v>9</v>
      </c>
      <c r="E8" s="8"/>
      <c r="F8" s="35">
        <v>3360</v>
      </c>
      <c r="G8" s="35"/>
      <c r="H8" s="35">
        <v>2</v>
      </c>
      <c r="I8" s="35"/>
      <c r="J8" s="8">
        <v>4.4400000000000004</v>
      </c>
      <c r="K8" s="8"/>
      <c r="L8" s="10">
        <f>((F8/1000)*H8*J8)+((F9/1000)*H9*J8)</f>
        <v>59.6736</v>
      </c>
      <c r="M8" s="11"/>
    </row>
    <row r="9" spans="2:16" ht="15.75" thickBot="1" x14ac:dyDescent="0.3">
      <c r="B9" s="33"/>
      <c r="C9" s="34"/>
      <c r="D9" s="9"/>
      <c r="E9" s="9"/>
      <c r="F9" s="30">
        <v>1680</v>
      </c>
      <c r="G9" s="30"/>
      <c r="H9" s="30">
        <v>4</v>
      </c>
      <c r="I9" s="30"/>
      <c r="J9" s="9"/>
      <c r="K9" s="9"/>
      <c r="L9" s="12"/>
      <c r="M9" s="13"/>
    </row>
    <row r="10" spans="2:16" ht="15.75" thickBot="1" x14ac:dyDescent="0.3">
      <c r="B10" s="14" t="s">
        <v>2</v>
      </c>
      <c r="C10" s="15"/>
      <c r="D10" s="16" t="s">
        <v>9</v>
      </c>
      <c r="E10" s="16"/>
      <c r="F10" s="16">
        <v>1200</v>
      </c>
      <c r="G10" s="16"/>
      <c r="H10" s="16">
        <v>8</v>
      </c>
      <c r="I10" s="16"/>
      <c r="J10" s="16">
        <v>4.4400000000000004</v>
      </c>
      <c r="K10" s="16"/>
      <c r="L10" s="10">
        <f>((F10/1000)*H10*J10)</f>
        <v>42.624000000000002</v>
      </c>
      <c r="M10" s="11"/>
    </row>
    <row r="11" spans="2:16" x14ac:dyDescent="0.25">
      <c r="B11" s="1"/>
      <c r="C11" s="2"/>
      <c r="D11" s="2"/>
      <c r="E11" s="2"/>
      <c r="F11" s="2"/>
      <c r="G11" s="17" t="s">
        <v>10</v>
      </c>
      <c r="H11" s="17"/>
      <c r="I11" s="17"/>
      <c r="J11" s="17"/>
      <c r="K11" s="17"/>
      <c r="L11" s="19">
        <f>SUM(L8+L10)</f>
        <v>102.2976</v>
      </c>
      <c r="M11" s="20"/>
    </row>
    <row r="12" spans="2:16" ht="15.75" thickBot="1" x14ac:dyDescent="0.3">
      <c r="B12" s="3"/>
      <c r="C12" s="4"/>
      <c r="D12" s="4"/>
      <c r="E12" s="4"/>
      <c r="F12" s="4"/>
      <c r="G12" s="18"/>
      <c r="H12" s="18"/>
      <c r="I12" s="18"/>
      <c r="J12" s="18"/>
      <c r="K12" s="18"/>
      <c r="L12" s="21"/>
      <c r="M12" s="22"/>
    </row>
    <row r="14" spans="2:16" ht="15.75" thickBot="1" x14ac:dyDescent="0.3">
      <c r="F14" t="s">
        <v>13</v>
      </c>
    </row>
    <row r="15" spans="2:16" ht="15.75" thickBot="1" x14ac:dyDescent="0.3">
      <c r="I15" t="s">
        <v>11</v>
      </c>
      <c r="L15" s="6">
        <f>L11*61</f>
        <v>6240.1536000000006</v>
      </c>
      <c r="M15" s="7"/>
    </row>
    <row r="17" spans="2:13" ht="15.75" thickBot="1" x14ac:dyDescent="0.3"/>
    <row r="18" spans="2:13" x14ac:dyDescent="0.25">
      <c r="B18" s="23" t="s">
        <v>14</v>
      </c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5"/>
    </row>
    <row r="19" spans="2:13" ht="15.75" thickBot="1" x14ac:dyDescent="0.3">
      <c r="B19" s="26" t="s">
        <v>0</v>
      </c>
      <c r="C19" s="27"/>
      <c r="D19" s="27" t="s">
        <v>7</v>
      </c>
      <c r="E19" s="27"/>
      <c r="F19" s="27" t="s">
        <v>3</v>
      </c>
      <c r="G19" s="27"/>
      <c r="H19" s="27" t="s">
        <v>4</v>
      </c>
      <c r="I19" s="27"/>
      <c r="J19" s="27" t="s">
        <v>5</v>
      </c>
      <c r="K19" s="27"/>
      <c r="L19" s="28" t="s">
        <v>6</v>
      </c>
      <c r="M19" s="29"/>
    </row>
    <row r="20" spans="2:13" x14ac:dyDescent="0.25">
      <c r="B20" s="31" t="s">
        <v>1</v>
      </c>
      <c r="C20" s="32"/>
      <c r="D20" s="8" t="s">
        <v>9</v>
      </c>
      <c r="E20" s="8"/>
      <c r="F20" s="35">
        <v>2830</v>
      </c>
      <c r="G20" s="35"/>
      <c r="H20" s="35">
        <v>2</v>
      </c>
      <c r="I20" s="35"/>
      <c r="J20" s="8">
        <v>4.4400000000000004</v>
      </c>
      <c r="K20" s="8"/>
      <c r="L20" s="10">
        <f>((F20/1000)*H20*J20)+((F21/1000)*H21*J20)</f>
        <v>40.0488</v>
      </c>
      <c r="M20" s="11"/>
    </row>
    <row r="21" spans="2:13" ht="15.75" thickBot="1" x14ac:dyDescent="0.3">
      <c r="B21" s="33"/>
      <c r="C21" s="34"/>
      <c r="D21" s="9"/>
      <c r="E21" s="9"/>
      <c r="F21" s="30">
        <v>1680</v>
      </c>
      <c r="G21" s="30"/>
      <c r="H21" s="30">
        <v>2</v>
      </c>
      <c r="I21" s="30"/>
      <c r="J21" s="9"/>
      <c r="K21" s="9"/>
      <c r="L21" s="12"/>
      <c r="M21" s="13"/>
    </row>
    <row r="22" spans="2:13" ht="15.75" thickBot="1" x14ac:dyDescent="0.3">
      <c r="B22" s="14" t="s">
        <v>2</v>
      </c>
      <c r="C22" s="15"/>
      <c r="D22" s="16" t="s">
        <v>9</v>
      </c>
      <c r="E22" s="16"/>
      <c r="F22" s="16">
        <v>1050</v>
      </c>
      <c r="G22" s="16"/>
      <c r="H22" s="16">
        <v>5</v>
      </c>
      <c r="I22" s="16"/>
      <c r="J22" s="16">
        <v>4.4400000000000004</v>
      </c>
      <c r="K22" s="16"/>
      <c r="L22" s="10">
        <f>((F22/1000)*H22*J22)</f>
        <v>23.310000000000002</v>
      </c>
      <c r="M22" s="11"/>
    </row>
    <row r="23" spans="2:13" x14ac:dyDescent="0.25">
      <c r="B23" s="1"/>
      <c r="C23" s="2"/>
      <c r="D23" s="2"/>
      <c r="E23" s="2"/>
      <c r="F23" s="2"/>
      <c r="G23" s="17" t="s">
        <v>10</v>
      </c>
      <c r="H23" s="17"/>
      <c r="I23" s="17"/>
      <c r="J23" s="17"/>
      <c r="K23" s="17"/>
      <c r="L23" s="19">
        <f>SUM(L20+L22)</f>
        <v>63.358800000000002</v>
      </c>
      <c r="M23" s="20"/>
    </row>
    <row r="24" spans="2:13" ht="15.75" thickBot="1" x14ac:dyDescent="0.3">
      <c r="B24" s="3"/>
      <c r="C24" s="4"/>
      <c r="D24" s="4"/>
      <c r="E24" s="4"/>
      <c r="F24" s="4"/>
      <c r="G24" s="18"/>
      <c r="H24" s="18"/>
      <c r="I24" s="18"/>
      <c r="J24" s="18"/>
      <c r="K24" s="18"/>
      <c r="L24" s="21"/>
      <c r="M24" s="22"/>
    </row>
    <row r="26" spans="2:13" ht="15.75" thickBot="1" x14ac:dyDescent="0.3">
      <c r="F26" t="s">
        <v>15</v>
      </c>
    </row>
    <row r="27" spans="2:13" ht="15.75" thickBot="1" x14ac:dyDescent="0.3">
      <c r="I27" t="s">
        <v>11</v>
      </c>
      <c r="L27" s="6">
        <f>L23*3</f>
        <v>190.07640000000001</v>
      </c>
      <c r="M27" s="7"/>
    </row>
    <row r="32" spans="2:13" ht="15.75" thickBot="1" x14ac:dyDescent="0.3"/>
    <row r="33" spans="2:13" x14ac:dyDescent="0.25">
      <c r="B33" s="23" t="s">
        <v>16</v>
      </c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5"/>
    </row>
    <row r="34" spans="2:13" ht="15.75" thickBot="1" x14ac:dyDescent="0.3">
      <c r="B34" s="26" t="s">
        <v>0</v>
      </c>
      <c r="C34" s="27"/>
      <c r="D34" s="27" t="s">
        <v>7</v>
      </c>
      <c r="E34" s="27"/>
      <c r="F34" s="27" t="s">
        <v>3</v>
      </c>
      <c r="G34" s="27"/>
      <c r="H34" s="27" t="s">
        <v>4</v>
      </c>
      <c r="I34" s="27"/>
      <c r="J34" s="27" t="s">
        <v>5</v>
      </c>
      <c r="K34" s="27"/>
      <c r="L34" s="28" t="s">
        <v>6</v>
      </c>
      <c r="M34" s="29"/>
    </row>
    <row r="35" spans="2:13" x14ac:dyDescent="0.25">
      <c r="B35" s="31" t="s">
        <v>1</v>
      </c>
      <c r="C35" s="32"/>
      <c r="D35" s="8" t="s">
        <v>9</v>
      </c>
      <c r="E35" s="8"/>
      <c r="F35" s="35">
        <v>2410</v>
      </c>
      <c r="G35" s="35"/>
      <c r="H35" s="35">
        <v>2</v>
      </c>
      <c r="I35" s="35"/>
      <c r="J35" s="8">
        <v>4.4400000000000004</v>
      </c>
      <c r="K35" s="8"/>
      <c r="L35" s="10">
        <f>((F35/1000)*H35*J35)+((F36/1000)*H36*J35)</f>
        <v>35.608800000000002</v>
      </c>
      <c r="M35" s="11"/>
    </row>
    <row r="36" spans="2:13" x14ac:dyDescent="0.25">
      <c r="B36" s="33"/>
      <c r="C36" s="34"/>
      <c r="D36" s="9"/>
      <c r="E36" s="9"/>
      <c r="F36" s="30">
        <v>1600</v>
      </c>
      <c r="G36" s="30"/>
      <c r="H36" s="30">
        <v>2</v>
      </c>
      <c r="I36" s="30"/>
      <c r="J36" s="9"/>
      <c r="K36" s="9"/>
      <c r="L36" s="12"/>
      <c r="M36" s="13"/>
    </row>
    <row r="38" spans="2:13" ht="15.75" thickBot="1" x14ac:dyDescent="0.3">
      <c r="F38" t="s">
        <v>17</v>
      </c>
    </row>
    <row r="39" spans="2:13" ht="15.75" thickBot="1" x14ac:dyDescent="0.3">
      <c r="I39" t="s">
        <v>11</v>
      </c>
      <c r="L39" s="6">
        <f>L35*11</f>
        <v>391.69680000000005</v>
      </c>
      <c r="M39" s="7"/>
    </row>
  </sheetData>
  <mergeCells count="64">
    <mergeCell ref="L34:M34"/>
    <mergeCell ref="B35:C36"/>
    <mergeCell ref="D35:E36"/>
    <mergeCell ref="F35:G35"/>
    <mergeCell ref="H35:I35"/>
    <mergeCell ref="J35:K36"/>
    <mergeCell ref="L35:M36"/>
    <mergeCell ref="F36:G36"/>
    <mergeCell ref="H36:I36"/>
    <mergeCell ref="L15:M15"/>
    <mergeCell ref="B18:M18"/>
    <mergeCell ref="F22:G22"/>
    <mergeCell ref="H22:I22"/>
    <mergeCell ref="F21:G21"/>
    <mergeCell ref="H21:I21"/>
    <mergeCell ref="F19:G19"/>
    <mergeCell ref="H19:I19"/>
    <mergeCell ref="F20:G20"/>
    <mergeCell ref="H20:I20"/>
    <mergeCell ref="B19:C19"/>
    <mergeCell ref="D19:E19"/>
    <mergeCell ref="J19:K19"/>
    <mergeCell ref="L19:M19"/>
    <mergeCell ref="B20:C21"/>
    <mergeCell ref="D20:E21"/>
    <mergeCell ref="L10:M10"/>
    <mergeCell ref="G11:K12"/>
    <mergeCell ref="L11:M12"/>
    <mergeCell ref="B10:C10"/>
    <mergeCell ref="D10:E10"/>
    <mergeCell ref="F10:G10"/>
    <mergeCell ref="H10:I10"/>
    <mergeCell ref="J10:K10"/>
    <mergeCell ref="L8:M9"/>
    <mergeCell ref="F9:G9"/>
    <mergeCell ref="H9:I9"/>
    <mergeCell ref="B8:C9"/>
    <mergeCell ref="D8:E9"/>
    <mergeCell ref="F8:G8"/>
    <mergeCell ref="H8:I8"/>
    <mergeCell ref="J8:K9"/>
    <mergeCell ref="B6:M6"/>
    <mergeCell ref="B7:C7"/>
    <mergeCell ref="D7:E7"/>
    <mergeCell ref="F7:G7"/>
    <mergeCell ref="H7:I7"/>
    <mergeCell ref="J7:K7"/>
    <mergeCell ref="L7:M7"/>
    <mergeCell ref="L39:M39"/>
    <mergeCell ref="J20:K21"/>
    <mergeCell ref="L20:M21"/>
    <mergeCell ref="B22:C22"/>
    <mergeCell ref="D22:E22"/>
    <mergeCell ref="J22:K22"/>
    <mergeCell ref="L22:M22"/>
    <mergeCell ref="G23:K24"/>
    <mergeCell ref="L23:M24"/>
    <mergeCell ref="L27:M27"/>
    <mergeCell ref="B33:M33"/>
    <mergeCell ref="B34:C34"/>
    <mergeCell ref="D34:E34"/>
    <mergeCell ref="F34:G34"/>
    <mergeCell ref="H34:I34"/>
    <mergeCell ref="J34:K34"/>
  </mergeCells>
  <hyperlinks>
    <hyperlink ref="P2" r:id="rId1"/>
  </hyperlinks>
  <pageMargins left="0.7" right="0.7" top="0.75" bottom="0.75" header="0.3" footer="0.3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NoName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Kowalski Ryszard</cp:lastModifiedBy>
  <cp:lastPrinted>2022-03-16T15:15:25Z</cp:lastPrinted>
  <dcterms:created xsi:type="dcterms:W3CDTF">2022-03-14T12:55:16Z</dcterms:created>
  <dcterms:modified xsi:type="dcterms:W3CDTF">2023-11-16T13:19:39Z</dcterms:modified>
</cp:coreProperties>
</file>