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sik\Desktop\Ogłoszenie Dekoracje bżo\"/>
    </mc:Choice>
  </mc:AlternateContent>
  <xr:revisionPtr revIDLastSave="0" documentId="8_{C99A7503-76E1-41B6-B614-1FBDA86CD775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Kosztorys ofertowy 2023-2024" sheetId="2" r:id="rId1"/>
  </sheets>
  <definedNames>
    <definedName name="_xlnm._FilterDatabase" localSheetId="0" hidden="1">'Kosztorys ofertowy 2023-2024'!$B$4:$C$108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I104" i="2" s="1"/>
  <c r="J104" i="2" s="1"/>
  <c r="H105" i="2"/>
  <c r="I105" i="2" s="1"/>
  <c r="J105" i="2" s="1"/>
  <c r="H103" i="2"/>
  <c r="I103" i="2" s="1"/>
  <c r="J103" i="2" s="1"/>
  <c r="H102" i="2"/>
  <c r="I102" i="2" s="1"/>
  <c r="J102" i="2" s="1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H96" i="2"/>
  <c r="I96" i="2" s="1"/>
  <c r="J96" i="2" s="1"/>
  <c r="H95" i="2"/>
  <c r="I95" i="2" s="1"/>
  <c r="J95" i="2" s="1"/>
  <c r="H94" i="2"/>
  <c r="I94" i="2" s="1"/>
  <c r="J94" i="2" s="1"/>
  <c r="H93" i="2"/>
  <c r="I93" i="2" s="1"/>
  <c r="J93" i="2" s="1"/>
  <c r="H92" i="2"/>
  <c r="I92" i="2" s="1"/>
  <c r="J92" i="2" s="1"/>
  <c r="H91" i="2"/>
  <c r="I91" i="2" s="1"/>
  <c r="J91" i="2" s="1"/>
  <c r="H90" i="2"/>
  <c r="I90" i="2" s="1"/>
  <c r="J90" i="2" s="1"/>
  <c r="H89" i="2"/>
  <c r="I89" i="2" s="1"/>
  <c r="J89" i="2" s="1"/>
  <c r="H88" i="2"/>
  <c r="I88" i="2" s="1"/>
  <c r="J88" i="2" s="1"/>
  <c r="H87" i="2"/>
  <c r="I87" i="2" s="1"/>
  <c r="J87" i="2" s="1"/>
  <c r="H86" i="2"/>
  <c r="I86" i="2" s="1"/>
  <c r="J86" i="2" s="1"/>
  <c r="H85" i="2"/>
  <c r="I85" i="2" s="1"/>
  <c r="J85" i="2" s="1"/>
  <c r="H84" i="2"/>
  <c r="I84" i="2" s="1"/>
  <c r="J84" i="2" s="1"/>
  <c r="H83" i="2"/>
  <c r="I83" i="2" s="1"/>
  <c r="J83" i="2" s="1"/>
  <c r="H82" i="2"/>
  <c r="I82" i="2" s="1"/>
  <c r="J82" i="2" s="1"/>
  <c r="H81" i="2"/>
  <c r="I81" i="2" s="1"/>
  <c r="J81" i="2" s="1"/>
  <c r="H80" i="2"/>
  <c r="I80" i="2" s="1"/>
  <c r="J80" i="2" s="1"/>
  <c r="H79" i="2"/>
  <c r="I79" i="2" s="1"/>
  <c r="J79" i="2" s="1"/>
  <c r="H78" i="2"/>
  <c r="I78" i="2" s="1"/>
  <c r="J78" i="2" s="1"/>
  <c r="H77" i="2"/>
  <c r="I77" i="2" s="1"/>
  <c r="J77" i="2" s="1"/>
  <c r="H76" i="2"/>
  <c r="I76" i="2" s="1"/>
  <c r="J76" i="2" s="1"/>
  <c r="H75" i="2"/>
  <c r="I75" i="2" s="1"/>
  <c r="J75" i="2" s="1"/>
  <c r="H74" i="2"/>
  <c r="I74" i="2" s="1"/>
  <c r="J74" i="2" s="1"/>
  <c r="H73" i="2"/>
  <c r="I73" i="2" s="1"/>
  <c r="J73" i="2" s="1"/>
  <c r="H72" i="2"/>
  <c r="I72" i="2" s="1"/>
  <c r="J72" i="2" s="1"/>
  <c r="H71" i="2"/>
  <c r="I71" i="2" s="1"/>
  <c r="J71" i="2" s="1"/>
  <c r="H70" i="2"/>
  <c r="I70" i="2" s="1"/>
  <c r="J70" i="2" s="1"/>
  <c r="H69" i="2"/>
  <c r="I69" i="2" s="1"/>
  <c r="J69" i="2" s="1"/>
  <c r="H68" i="2"/>
  <c r="I68" i="2" s="1"/>
  <c r="J68" i="2" s="1"/>
  <c r="H67" i="2"/>
  <c r="I67" i="2" s="1"/>
  <c r="J67" i="2" s="1"/>
  <c r="H66" i="2"/>
  <c r="I66" i="2" s="1"/>
  <c r="J66" i="2" s="1"/>
  <c r="H65" i="2"/>
  <c r="I65" i="2" s="1"/>
  <c r="J65" i="2" s="1"/>
  <c r="H64" i="2"/>
  <c r="I64" i="2" s="1"/>
  <c r="J64" i="2" s="1"/>
  <c r="H63" i="2"/>
  <c r="I63" i="2" s="1"/>
  <c r="J63" i="2" s="1"/>
  <c r="H62" i="2"/>
  <c r="I62" i="2" s="1"/>
  <c r="J62" i="2" s="1"/>
  <c r="H61" i="2"/>
  <c r="I61" i="2" s="1"/>
  <c r="J61" i="2" s="1"/>
  <c r="H60" i="2"/>
  <c r="I60" i="2" s="1"/>
  <c r="J60" i="2" s="1"/>
  <c r="H59" i="2"/>
  <c r="I59" i="2" s="1"/>
  <c r="J59" i="2" s="1"/>
  <c r="H58" i="2"/>
  <c r="I58" i="2" s="1"/>
  <c r="J58" i="2" s="1"/>
  <c r="H57" i="2"/>
  <c r="I57" i="2" s="1"/>
  <c r="J57" i="2" s="1"/>
  <c r="H56" i="2"/>
  <c r="I56" i="2" s="1"/>
  <c r="J56" i="2" s="1"/>
  <c r="H55" i="2"/>
  <c r="I55" i="2" s="1"/>
  <c r="J55" i="2" s="1"/>
  <c r="H54" i="2"/>
  <c r="I54" i="2" s="1"/>
  <c r="J54" i="2" s="1"/>
  <c r="H53" i="2"/>
  <c r="I53" i="2" s="1"/>
  <c r="J53" i="2" s="1"/>
  <c r="H52" i="2"/>
  <c r="I52" i="2" s="1"/>
  <c r="J52" i="2" s="1"/>
  <c r="H51" i="2"/>
  <c r="I51" i="2" s="1"/>
  <c r="J51" i="2" s="1"/>
  <c r="H50" i="2"/>
  <c r="I50" i="2" s="1"/>
  <c r="J50" i="2" s="1"/>
  <c r="H49" i="2"/>
  <c r="I49" i="2" s="1"/>
  <c r="J49" i="2" s="1"/>
  <c r="H48" i="2"/>
  <c r="I48" i="2" s="1"/>
  <c r="J48" i="2" s="1"/>
  <c r="H47" i="2"/>
  <c r="I47" i="2" s="1"/>
  <c r="J47" i="2" s="1"/>
  <c r="H46" i="2"/>
  <c r="I46" i="2" s="1"/>
  <c r="J46" i="2" s="1"/>
  <c r="H45" i="2"/>
  <c r="I45" i="2" s="1"/>
  <c r="J45" i="2" s="1"/>
  <c r="H44" i="2"/>
  <c r="I44" i="2" s="1"/>
  <c r="J44" i="2" s="1"/>
  <c r="H43" i="2"/>
  <c r="I43" i="2" s="1"/>
  <c r="J43" i="2" s="1"/>
  <c r="H42" i="2"/>
  <c r="I42" i="2" s="1"/>
  <c r="J42" i="2" s="1"/>
  <c r="H41" i="2"/>
  <c r="I41" i="2" s="1"/>
  <c r="J41" i="2" s="1"/>
  <c r="H40" i="2"/>
  <c r="I40" i="2" s="1"/>
  <c r="J40" i="2" s="1"/>
  <c r="H39" i="2"/>
  <c r="I39" i="2" s="1"/>
  <c r="J39" i="2" s="1"/>
  <c r="H38" i="2"/>
  <c r="I38" i="2" s="1"/>
  <c r="J38" i="2" s="1"/>
  <c r="H37" i="2"/>
  <c r="I37" i="2" s="1"/>
  <c r="J37" i="2" s="1"/>
  <c r="H36" i="2"/>
  <c r="I36" i="2" s="1"/>
  <c r="J36" i="2" s="1"/>
  <c r="H35" i="2"/>
  <c r="I35" i="2" s="1"/>
  <c r="J35" i="2" s="1"/>
  <c r="H34" i="2"/>
  <c r="I34" i="2" s="1"/>
  <c r="J34" i="2" s="1"/>
  <c r="H33" i="2"/>
  <c r="I33" i="2" s="1"/>
  <c r="J33" i="2" s="1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J29" i="2" s="1"/>
  <c r="H28" i="2"/>
  <c r="I28" i="2" s="1"/>
  <c r="J28" i="2" s="1"/>
  <c r="H27" i="2"/>
  <c r="I27" i="2" s="1"/>
  <c r="J27" i="2" s="1"/>
  <c r="H26" i="2"/>
  <c r="I26" i="2" s="1"/>
  <c r="J26" i="2" s="1"/>
  <c r="H25" i="2"/>
  <c r="I25" i="2" s="1"/>
  <c r="J25" i="2" s="1"/>
  <c r="H24" i="2"/>
  <c r="I24" i="2" s="1"/>
  <c r="J24" i="2" s="1"/>
  <c r="H23" i="2"/>
  <c r="I23" i="2" s="1"/>
  <c r="J23" i="2" s="1"/>
  <c r="H22" i="2"/>
  <c r="I22" i="2" s="1"/>
  <c r="J22" i="2" s="1"/>
  <c r="H21" i="2"/>
  <c r="I21" i="2" s="1"/>
  <c r="J21" i="2" s="1"/>
  <c r="H20" i="2"/>
  <c r="I20" i="2" s="1"/>
  <c r="J20" i="2" s="1"/>
  <c r="H19" i="2"/>
  <c r="I19" i="2" s="1"/>
  <c r="J19" i="2" s="1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H13" i="2"/>
  <c r="I13" i="2" s="1"/>
  <c r="J13" i="2" s="1"/>
  <c r="H12" i="2"/>
  <c r="I12" i="2" s="1"/>
  <c r="J12" i="2" s="1"/>
  <c r="H11" i="2"/>
  <c r="I11" i="2" s="1"/>
  <c r="J11" i="2" s="1"/>
  <c r="H10" i="2"/>
  <c r="H9" i="2"/>
  <c r="I9" i="2" s="1"/>
  <c r="J9" i="2" s="1"/>
  <c r="H8" i="2"/>
  <c r="F8" i="2"/>
  <c r="F106" i="2" s="1"/>
  <c r="H7" i="2"/>
  <c r="H6" i="2"/>
  <c r="I6" i="2" s="1"/>
  <c r="J6" i="2" s="1"/>
  <c r="I10" i="2" l="1"/>
  <c r="J10" i="2" s="1"/>
  <c r="H106" i="2"/>
  <c r="J106" i="2" s="1"/>
  <c r="I8" i="2"/>
  <c r="J8" i="2" s="1"/>
  <c r="F107" i="2"/>
  <c r="F108" i="2" s="1"/>
  <c r="I7" i="2"/>
  <c r="J7" i="2" s="1"/>
  <c r="H107" i="2" l="1"/>
  <c r="H108" i="2" s="1"/>
  <c r="J107" i="2" l="1"/>
  <c r="J108" i="2" s="1"/>
</calcChain>
</file>

<file path=xl/sharedStrings.xml><?xml version="1.0" encoding="utf-8"?>
<sst xmlns="http://schemas.openxmlformats.org/spreadsheetml/2006/main" count="388" uniqueCount="153">
  <si>
    <t>Lp</t>
  </si>
  <si>
    <t>Ulica</t>
  </si>
  <si>
    <t>Rodzaj</t>
  </si>
  <si>
    <t>Ilość [kpl]</t>
  </si>
  <si>
    <t>Cena jednostkowa netto dostawy [zł]</t>
  </si>
  <si>
    <t>Wartość  netto dostawy [zł]</t>
  </si>
  <si>
    <t>Cena jednostkowa netto usługi [zł]</t>
  </si>
  <si>
    <t>Wartość  netto usługi [zł]</t>
  </si>
  <si>
    <t>Wartość  netto razem [zł]</t>
  </si>
  <si>
    <t>Wartość  brutto razem [zł]</t>
  </si>
  <si>
    <t>6 =4*5</t>
  </si>
  <si>
    <t>8 =4*7</t>
  </si>
  <si>
    <t>9 =6+8</t>
  </si>
  <si>
    <t>10 =9*1,23</t>
  </si>
  <si>
    <t xml:space="preserve">Krupówki  </t>
  </si>
  <si>
    <t>X</t>
  </si>
  <si>
    <t>warkocze na choinkę naturalną łącznie 10000 pkt. świetlnych LED w czterech kolorach</t>
  </si>
  <si>
    <t xml:space="preserve">Kościuszki   </t>
  </si>
  <si>
    <t>Skwer przed Urzędem Miasta</t>
  </si>
  <si>
    <t>bombka 3D śr. 3,8 m z 1 wejściem, zielona + ławeczka</t>
  </si>
  <si>
    <t xml:space="preserve">Chramcówki </t>
  </si>
  <si>
    <t xml:space="preserve">Jagiellońska   </t>
  </si>
  <si>
    <t xml:space="preserve">Aleje 3 - Maja Górne i Dolne </t>
  </si>
  <si>
    <t xml:space="preserve">Zamoyskiego </t>
  </si>
  <si>
    <t xml:space="preserve">Chałubińskiego </t>
  </si>
  <si>
    <t>Rondo Armii Krajowej</t>
  </si>
  <si>
    <t>figura anioła na postumencie</t>
  </si>
  <si>
    <t>Równia Krupowa Górna</t>
  </si>
  <si>
    <t>Rondo Jana Pawła II</t>
  </si>
  <si>
    <t>Grunwaldzka</t>
  </si>
  <si>
    <t>Harenda</t>
  </si>
  <si>
    <t>Szkolna, Bilinówka, Walowa Góra</t>
  </si>
  <si>
    <t>Króle, Zwijacze</t>
  </si>
  <si>
    <t>Ustup</t>
  </si>
  <si>
    <t>Droga do Olczy</t>
  </si>
  <si>
    <t>Sienkiewicza</t>
  </si>
  <si>
    <t>Makuszyńskiego</t>
  </si>
  <si>
    <t>Orkana</t>
  </si>
  <si>
    <t>Do Samków</t>
  </si>
  <si>
    <t>Szymony</t>
  </si>
  <si>
    <t>Tetmajera</t>
  </si>
  <si>
    <t>Witkiewicza</t>
  </si>
  <si>
    <t>Przewodników Tatrzańskich</t>
  </si>
  <si>
    <t>Gładkie</t>
  </si>
  <si>
    <t>Cyrhla</t>
  </si>
  <si>
    <t>Chłabówka Górna</t>
  </si>
  <si>
    <t>Ciągłówka</t>
  </si>
  <si>
    <t>Kościoły</t>
  </si>
  <si>
    <t>Strążyska</t>
  </si>
  <si>
    <t>Droga na Bystre</t>
  </si>
  <si>
    <t>Piłsudskiego</t>
  </si>
  <si>
    <t>Pl. Niepodległości</t>
  </si>
  <si>
    <t xml:space="preserve">przewieszka k. kortów, św. Mikołaj w saniach </t>
  </si>
  <si>
    <t>Gubałówka</t>
  </si>
  <si>
    <t>Kasprowicza</t>
  </si>
  <si>
    <t>Skwer im Pawlicy</t>
  </si>
  <si>
    <t>przewieszka "Zakopane wita" na istniejących podporach</t>
  </si>
  <si>
    <t>Tatary</t>
  </si>
  <si>
    <t>Razem cena dostawy netto</t>
  </si>
  <si>
    <t>Razem cena usług netto</t>
  </si>
  <si>
    <t>Cena kosztorysowa netto</t>
  </si>
  <si>
    <t>Podatek VAT</t>
  </si>
  <si>
    <t>Razem cena dostawy brutto</t>
  </si>
  <si>
    <t>Razem cena usług brutto</t>
  </si>
  <si>
    <t>Cena kosztorysowa brutto</t>
  </si>
  <si>
    <t>przywieszka słupowa lilia</t>
  </si>
  <si>
    <t xml:space="preserve">przywieszka słupowa anioł z trąbką </t>
  </si>
  <si>
    <t>warkocze swietlne LED kolor na drzewo k. UM</t>
  </si>
  <si>
    <t xml:space="preserve">przywieszka słupowa bombka biała </t>
  </si>
  <si>
    <t>przywieszka słupowa parzenica</t>
  </si>
  <si>
    <t>przywieszka słupowa dzwonki zielono – czerwone</t>
  </si>
  <si>
    <t>przywieszka słupowa bombka zielona + czerwona kokarda</t>
  </si>
  <si>
    <t>przywieszka słupowa bombka czerwona + zielona kokarda</t>
  </si>
  <si>
    <t>przywieszka słupowa bombka niebieska, kokarda czerwona</t>
  </si>
  <si>
    <t xml:space="preserve">przywieszka słupowa bombka zielona + czerwona kokarda </t>
  </si>
  <si>
    <t xml:space="preserve">przywieszka słupowa parzenica   </t>
  </si>
  <si>
    <t xml:space="preserve">przywieszka anioł ze skrzypcami </t>
  </si>
  <si>
    <t xml:space="preserve">przywieszka słupowa anioł ze świecą </t>
  </si>
  <si>
    <t xml:space="preserve">przywieszka słupowa dzwonki bursztynowe </t>
  </si>
  <si>
    <t xml:space="preserve">przywieszka słupowa bombka niebieska, kokarda czerwona </t>
  </si>
  <si>
    <t xml:space="preserve">przywieszka słupowa choinka zielona </t>
  </si>
  <si>
    <t xml:space="preserve">przywieszka słupowa dzwonki żółte, kokarda czerwona </t>
  </si>
  <si>
    <t xml:space="preserve">przywieszka słupowa świece   </t>
  </si>
  <si>
    <t xml:space="preserve">przywieszka słupowa świece </t>
  </si>
  <si>
    <t>przywieszka słupowa dzwonki żółte, kokarda i bombki czerwone, gałązki zielone</t>
  </si>
  <si>
    <t>przywieszka słupowa bombka  żółta, kokarda czerwona</t>
  </si>
  <si>
    <t>przywieszka słupowa bombka czerwona, kokarda żółta</t>
  </si>
  <si>
    <t xml:space="preserve">przywieszka słupowa bombka żółta, kokarda czerwona </t>
  </si>
  <si>
    <t xml:space="preserve">przywieszka słupowa bombka czerwona, kokarda żółta </t>
  </si>
  <si>
    <t>bombka 3D śr. 3,8m z 1 wejściem, niebieska + ławeczka</t>
  </si>
  <si>
    <t xml:space="preserve">przywieszka słupowa anioł z harfą  </t>
  </si>
  <si>
    <t xml:space="preserve">przywieszka słupowa dwa dzwonki żółte + czerwona kokarda </t>
  </si>
  <si>
    <t>przywieszka słupowa anioł biały + skrzypce żółte</t>
  </si>
  <si>
    <t xml:space="preserve">przywieszka słupowa anioł biały + harfa żółta </t>
  </si>
  <si>
    <t xml:space="preserve">kule na słupy </t>
  </si>
  <si>
    <t xml:space="preserve">przywieszka słupowa bombka "ślimak" + czerwona kokarda </t>
  </si>
  <si>
    <t xml:space="preserve">przywieszka słupowa dzwonki żółte, gałązka zielona  </t>
  </si>
  <si>
    <t>przywieszka słupowa anioł z skrzypcami</t>
  </si>
  <si>
    <t>bombka 3D śr. 3,8m z 1 wejściem czerwona + ławeczka</t>
  </si>
  <si>
    <t xml:space="preserve">przywieszka słupowa bombka czerwona + zielona kokarda </t>
  </si>
  <si>
    <t>choinka sztuczna w kształcie stożka wysokość 5m, /ok. 200kg balast/</t>
  </si>
  <si>
    <t>Przez usługi rozumie się montaż, podłączenie, eksploatację, naprawy wraz z niezbędnym materiałem, demontaż, transport, przechowanie, utylizację</t>
  </si>
  <si>
    <t>Park Miejski</t>
  </si>
  <si>
    <t>choinka naturalna o wysokości całkowitej 10,3 m</t>
  </si>
  <si>
    <t>Równia Krupowa Górna / Dolna</t>
  </si>
  <si>
    <t>B. Czecha</t>
  </si>
  <si>
    <t>Nowotarska</t>
  </si>
  <si>
    <t>Rondo Dra Chramca</t>
  </si>
  <si>
    <t>Rondo Solidarności</t>
  </si>
  <si>
    <t>Balzera</t>
  </si>
  <si>
    <t>Krzeptówki, Skibówki</t>
  </si>
  <si>
    <t>Droga do Rojów/Ubocz/Sobczakówka</t>
  </si>
  <si>
    <t>Kościeliska</t>
  </si>
  <si>
    <t>Przejście podziemne, Kościeliska 1</t>
  </si>
  <si>
    <t>Przejście podziemne, Kościeliska 1 / Dworzec</t>
  </si>
  <si>
    <t>Rondo Św. Alberta</t>
  </si>
  <si>
    <t>Wypełnić pola oznaczone kolorem żółtym</t>
  </si>
  <si>
    <t>Jakakolwiek zmiana formuł programu EXCEL wymaga zgody Zamawiającego</t>
  </si>
  <si>
    <r>
      <t xml:space="preserve">warkocze na choinkę naturalną łącznie </t>
    </r>
    <r>
      <rPr>
        <b/>
        <sz val="10"/>
        <rFont val="Times New Roman"/>
        <family val="1"/>
        <charset val="238"/>
      </rPr>
      <t>6000</t>
    </r>
    <r>
      <rPr>
        <sz val="10"/>
        <color indexed="8"/>
        <rFont val="Times New Roman"/>
        <family val="1"/>
        <charset val="238"/>
      </rPr>
      <t xml:space="preserve"> pkt. świetlnych LED w czterech kolorach</t>
    </r>
  </si>
  <si>
    <t>przywieszka słupowa, choinka spiralna okalająca słup, zimny biały</t>
  </si>
  <si>
    <t>Równia Krupowa Dolna</t>
  </si>
  <si>
    <t>dekoracja wolnostojąca płaska na przestrzennym postumencie - łania, wąż ciepły biały, warkocz ciepły biały</t>
  </si>
  <si>
    <t>Spyrkówka, Bachledy, Guty</t>
  </si>
  <si>
    <t>brama przestrzenna z parzenicą w formie bramy z mozliwością przejścia, wąż zimny biały, warkocz ciepły biały migający na odcień zimny biały + wykonanie na słupie gniazda hermetycznego typu "mini"</t>
  </si>
  <si>
    <t>przewieszka nad ulicą napis "2022" z wymianą cyfr 22 na 23</t>
  </si>
  <si>
    <t>przewieszka nad ulicą - gwiazda kometa</t>
  </si>
  <si>
    <t>przewieszka nad ulicą</t>
  </si>
  <si>
    <t>przywieszka słupowa anioł z trąbką</t>
  </si>
  <si>
    <t>przywieszka słupowa anioł ze świecą</t>
  </si>
  <si>
    <t>bombka 3D śr. 3,8 m z 2 wejściami /przechodnia/ żółta</t>
  </si>
  <si>
    <t>Dekoracja przestrzenna w formie bombki z kokardą i parzenicami z przodu i z tyłu bombki, ustawione na wlotach ulic</t>
  </si>
  <si>
    <t>dekoracja przestrzenna w formie prezentu z kokardą, ciepły biały, zimny biały, złoty, srebrny</t>
  </si>
  <si>
    <t>przywieszka słupowa, bombka przestrzenna okalająca słup, ciepły biały, pas zimny biały migający</t>
  </si>
  <si>
    <t>przywieszka słupowa lilia, ciepły biały, zimny biały migający</t>
  </si>
  <si>
    <t>dekoracja wolnostojąca płaska na przestrzennym postumencie - niedźwiedź, wąż ciepły biały, warkocz ciepły biały</t>
  </si>
  <si>
    <t>sople świetlne LED niebieskie migające rozstaw słupów 16,2m zasilanie wspólne z kulami + uzupełnienie braków</t>
  </si>
  <si>
    <t>sople świetlne LED żółte migające  rozstaw słupów 16,2m zasilanie wspólne z kulami + uzupełnienie braków</t>
  </si>
  <si>
    <t>Dworzec autobusowy</t>
  </si>
  <si>
    <t>Skwer przy rondzie Armii Krajowej</t>
  </si>
  <si>
    <t>Dekoracja przestrzenna w formie lampionu z parzenicami z przodu i z tyłu okienka, ustawiony na placu zielonym od ul. Kościuszki</t>
  </si>
  <si>
    <r>
      <t xml:space="preserve">przywieszka słupowa bombka biała </t>
    </r>
    <r>
      <rPr>
        <sz val="10"/>
        <color rgb="FF000000"/>
        <rFont val="Times New Roman"/>
        <family val="1"/>
        <charset val="238"/>
      </rPr>
      <t>- NOWE LOKALIZACJE</t>
    </r>
    <r>
      <rPr>
        <sz val="10"/>
        <color indexed="8"/>
        <rFont val="Times New Roman"/>
        <family val="1"/>
        <charset val="238"/>
      </rPr>
      <t xml:space="preserve"> </t>
    </r>
  </si>
  <si>
    <t>przywieszka słupowa anioł ze świecą - NOWE LOKALIZACJE</t>
  </si>
  <si>
    <t xml:space="preserve">przywieszka słupowa bombka biała - NOWE LOKALIZACJE </t>
  </si>
  <si>
    <t>przywieszka słupowa anioł z harfą</t>
  </si>
  <si>
    <t>przywieszka słupowa ciupagi - NOWE LOKALIZACJE</t>
  </si>
  <si>
    <t xml:space="preserve">przywieszka słupowa ciupagi - NOWE LOKALIZACJE </t>
  </si>
  <si>
    <t>przywieszka słupowa dzwonki żółte, kokarda czerwona ver. mini - NOWE LOKALIZACJE</t>
  </si>
  <si>
    <t>Kosztorys ofertowy dekoracje bożonarodzeniowe 2023-2024 Zakopane</t>
  </si>
  <si>
    <t xml:space="preserve">postać górala wys. 3,5m  na postumencie </t>
  </si>
  <si>
    <t>Przewodnika J. Krzeptowskiego</t>
  </si>
  <si>
    <t>Załącznik nr 2 do Umowy Nr WDT/…/2023</t>
  </si>
  <si>
    <t>sople świetlne na bramę, ciepły biały migający na odcień zimny biały, 26 mb, zwis do 70 cm</t>
  </si>
  <si>
    <t>Droga Do Białego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</si>
</sst>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4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4" borderId="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44" fontId="7" fillId="5" borderId="8" xfId="0" applyNumberFormat="1" applyFont="1" applyFill="1" applyBorder="1" applyAlignment="1">
      <alignment horizontal="center" vertical="top" wrapText="1"/>
    </xf>
    <xf numFmtId="44" fontId="7" fillId="2" borderId="8" xfId="0" applyNumberFormat="1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44" fontId="7" fillId="7" borderId="8" xfId="0" applyNumberFormat="1" applyFont="1" applyFill="1" applyBorder="1" applyAlignment="1">
      <alignment horizontal="center" vertical="top" wrapText="1"/>
    </xf>
    <xf numFmtId="44" fontId="4" fillId="7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4" fontId="7" fillId="0" borderId="8" xfId="0" applyNumberFormat="1" applyFont="1" applyBorder="1" applyAlignment="1">
      <alignment horizontal="center" vertical="top" wrapText="1"/>
    </xf>
    <xf numFmtId="44" fontId="4" fillId="5" borderId="8" xfId="0" applyNumberFormat="1" applyFont="1" applyFill="1" applyBorder="1" applyAlignment="1">
      <alignment horizontal="center" vertical="top" wrapText="1"/>
    </xf>
    <xf numFmtId="44" fontId="4" fillId="2" borderId="8" xfId="0" applyNumberFormat="1" applyFont="1" applyFill="1" applyBorder="1" applyAlignment="1">
      <alignment horizontal="center" vertical="top" wrapText="1"/>
    </xf>
    <xf numFmtId="44" fontId="4" fillId="0" borderId="8" xfId="0" applyNumberFormat="1" applyFont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44" fontId="6" fillId="6" borderId="14" xfId="0" applyNumberFormat="1" applyFont="1" applyFill="1" applyBorder="1"/>
    <xf numFmtId="44" fontId="6" fillId="6" borderId="15" xfId="0" applyNumberFormat="1" applyFont="1" applyFill="1" applyBorder="1"/>
    <xf numFmtId="44" fontId="6" fillId="6" borderId="13" xfId="0" applyNumberFormat="1" applyFont="1" applyFill="1" applyBorder="1"/>
    <xf numFmtId="44" fontId="8" fillId="6" borderId="16" xfId="0" applyNumberFormat="1" applyFont="1" applyFill="1" applyBorder="1"/>
    <xf numFmtId="44" fontId="6" fillId="6" borderId="9" xfId="0" applyNumberFormat="1" applyFont="1" applyFill="1" applyBorder="1"/>
    <xf numFmtId="44" fontId="6" fillId="6" borderId="3" xfId="0" applyNumberFormat="1" applyFont="1" applyFill="1" applyBorder="1"/>
    <xf numFmtId="0" fontId="4" fillId="0" borderId="8" xfId="0" applyFont="1" applyBorder="1" applyAlignment="1">
      <alignment horizontal="left" vertical="center"/>
    </xf>
    <xf numFmtId="0" fontId="5" fillId="7" borderId="22" xfId="0" applyFont="1" applyFill="1" applyBorder="1" applyAlignment="1">
      <alignment horizontal="center" vertical="top" wrapText="1"/>
    </xf>
    <xf numFmtId="44" fontId="4" fillId="5" borderId="23" xfId="0" applyNumberFormat="1" applyFont="1" applyFill="1" applyBorder="1" applyAlignment="1">
      <alignment horizontal="center" vertical="top" wrapText="1"/>
    </xf>
    <xf numFmtId="44" fontId="4" fillId="7" borderId="23" xfId="0" applyNumberFormat="1" applyFont="1" applyFill="1" applyBorder="1" applyAlignment="1">
      <alignment horizontal="center" vertical="top" wrapText="1"/>
    </xf>
    <xf numFmtId="44" fontId="7" fillId="5" borderId="23" xfId="0" applyNumberFormat="1" applyFont="1" applyFill="1" applyBorder="1" applyAlignment="1">
      <alignment horizontal="center" vertical="top" wrapText="1"/>
    </xf>
    <xf numFmtId="44" fontId="4" fillId="0" borderId="23" xfId="0" applyNumberFormat="1" applyFont="1" applyBorder="1" applyAlignment="1">
      <alignment horizontal="center" vertical="top" wrapText="1"/>
    </xf>
    <xf numFmtId="44" fontId="7" fillId="2" borderId="24" xfId="0" applyNumberFormat="1" applyFont="1" applyFill="1" applyBorder="1" applyAlignment="1">
      <alignment horizontal="center" vertical="top" wrapText="1"/>
    </xf>
    <xf numFmtId="0" fontId="12" fillId="7" borderId="8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5" fillId="7" borderId="4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44" fontId="7" fillId="5" borderId="5" xfId="0" applyNumberFormat="1" applyFont="1" applyFill="1" applyBorder="1" applyAlignment="1">
      <alignment horizontal="center" vertical="top" wrapText="1"/>
    </xf>
    <xf numFmtId="44" fontId="7" fillId="2" borderId="5" xfId="0" applyNumberFormat="1" applyFont="1" applyFill="1" applyBorder="1" applyAlignment="1">
      <alignment horizontal="center" vertical="top" wrapText="1"/>
    </xf>
    <xf numFmtId="44" fontId="4" fillId="5" borderId="5" xfId="0" applyNumberFormat="1" applyFont="1" applyFill="1" applyBorder="1" applyAlignment="1">
      <alignment horizontal="center" vertical="top" wrapText="1"/>
    </xf>
    <xf numFmtId="44" fontId="4" fillId="5" borderId="6" xfId="0" applyNumberFormat="1" applyFont="1" applyFill="1" applyBorder="1" applyAlignment="1">
      <alignment horizontal="center" vertical="top" wrapText="1"/>
    </xf>
    <xf numFmtId="0" fontId="5" fillId="7" borderId="27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44" fontId="7" fillId="2" borderId="18" xfId="0" applyNumberFormat="1" applyFont="1" applyFill="1" applyBorder="1" applyAlignment="1">
      <alignment horizontal="center" vertical="top" wrapText="1"/>
    </xf>
    <xf numFmtId="44" fontId="7" fillId="5" borderId="18" xfId="0" applyNumberFormat="1" applyFont="1" applyFill="1" applyBorder="1" applyAlignment="1">
      <alignment horizontal="center" vertical="top" wrapText="1"/>
    </xf>
    <xf numFmtId="44" fontId="4" fillId="5" borderId="18" xfId="0" applyNumberFormat="1" applyFont="1" applyFill="1" applyBorder="1" applyAlignment="1">
      <alignment horizontal="center" vertical="top" wrapText="1"/>
    </xf>
    <xf numFmtId="44" fontId="4" fillId="5" borderId="19" xfId="0" applyNumberFormat="1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7" borderId="24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center" vertical="top" wrapText="1"/>
    </xf>
    <xf numFmtId="44" fontId="4" fillId="7" borderId="24" xfId="0" applyNumberFormat="1" applyFont="1" applyFill="1" applyBorder="1" applyAlignment="1">
      <alignment horizontal="center" vertical="top" wrapText="1"/>
    </xf>
    <xf numFmtId="44" fontId="4" fillId="7" borderId="25" xfId="0" applyNumberFormat="1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7" fillId="5" borderId="26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9"/>
  <sheetViews>
    <sheetView tabSelected="1" zoomScale="90" zoomScaleNormal="90" workbookViewId="0">
      <pane ySplit="5" topLeftCell="A48" activePane="bottomLeft" state="frozen"/>
      <selection pane="bottomLeft" activeCell="B63" sqref="B63"/>
    </sheetView>
  </sheetViews>
  <sheetFormatPr defaultColWidth="9.140625" defaultRowHeight="12.75"/>
  <cols>
    <col min="1" max="1" width="4.5703125" style="1" bestFit="1" customWidth="1"/>
    <col min="2" max="2" width="55.140625" style="1" customWidth="1"/>
    <col min="3" max="3" width="91.140625" style="1" customWidth="1"/>
    <col min="4" max="4" width="9.140625" style="1"/>
    <col min="5" max="5" width="13.7109375" style="1" bestFit="1" customWidth="1"/>
    <col min="6" max="6" width="14.7109375" style="1" customWidth="1"/>
    <col min="7" max="7" width="17.5703125" style="1" customWidth="1"/>
    <col min="8" max="8" width="15.140625" style="1" bestFit="1" customWidth="1"/>
    <col min="9" max="9" width="13.42578125" style="1" bestFit="1" customWidth="1"/>
    <col min="10" max="10" width="16" style="1" customWidth="1"/>
    <col min="11" max="16384" width="9.140625" style="1"/>
  </cols>
  <sheetData>
    <row r="1" spans="1:10" ht="16.5" thickBot="1">
      <c r="A1" s="81" t="s">
        <v>150</v>
      </c>
      <c r="B1" s="81"/>
      <c r="C1" s="81"/>
    </row>
    <row r="2" spans="1:10" s="4" customFormat="1" ht="20.100000000000001" customHeight="1" thickBot="1">
      <c r="A2" s="82" t="s">
        <v>147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s="4" customFormat="1" ht="20.100000000000001" customHeight="1" thickBot="1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ht="51">
      <c r="A4" s="24" t="s">
        <v>0</v>
      </c>
      <c r="B4" s="3" t="s">
        <v>1</v>
      </c>
      <c r="C4" s="3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6" t="s">
        <v>9</v>
      </c>
    </row>
    <row r="5" spans="1:10" ht="14.25" thickBot="1">
      <c r="A5" s="9">
        <v>1</v>
      </c>
      <c r="B5" s="10">
        <v>2</v>
      </c>
      <c r="C5" s="10">
        <v>3</v>
      </c>
      <c r="D5" s="22">
        <v>4</v>
      </c>
      <c r="E5" s="22">
        <v>5</v>
      </c>
      <c r="F5" s="22" t="s">
        <v>10</v>
      </c>
      <c r="G5" s="22">
        <v>7</v>
      </c>
      <c r="H5" s="22" t="s">
        <v>11</v>
      </c>
      <c r="I5" s="22" t="s">
        <v>12</v>
      </c>
      <c r="J5" s="23" t="s">
        <v>13</v>
      </c>
    </row>
    <row r="6" spans="1:10" s="5" customFormat="1" ht="17.100000000000001" customHeight="1">
      <c r="A6" s="49">
        <v>1</v>
      </c>
      <c r="B6" s="92" t="s">
        <v>14</v>
      </c>
      <c r="C6" s="50" t="s">
        <v>65</v>
      </c>
      <c r="D6" s="51">
        <v>80</v>
      </c>
      <c r="E6" s="52" t="s">
        <v>15</v>
      </c>
      <c r="F6" s="52" t="s">
        <v>15</v>
      </c>
      <c r="G6" s="53">
        <v>0</v>
      </c>
      <c r="H6" s="52">
        <f t="shared" ref="H6:H7" si="0">D6*G6</f>
        <v>0</v>
      </c>
      <c r="I6" s="54">
        <f>H6</f>
        <v>0</v>
      </c>
      <c r="J6" s="55">
        <f t="shared" ref="J6:J24" si="1">I6*1.23</f>
        <v>0</v>
      </c>
    </row>
    <row r="7" spans="1:10" s="5" customFormat="1" ht="17.100000000000001" customHeight="1">
      <c r="A7" s="38">
        <v>2</v>
      </c>
      <c r="B7" s="93"/>
      <c r="C7" s="27" t="s">
        <v>126</v>
      </c>
      <c r="D7" s="11">
        <v>7</v>
      </c>
      <c r="E7" s="12" t="s">
        <v>15</v>
      </c>
      <c r="F7" s="12" t="s">
        <v>15</v>
      </c>
      <c r="G7" s="13">
        <v>0</v>
      </c>
      <c r="H7" s="12">
        <f t="shared" si="0"/>
        <v>0</v>
      </c>
      <c r="I7" s="19">
        <f>H7</f>
        <v>0</v>
      </c>
      <c r="J7" s="39">
        <f t="shared" si="1"/>
        <v>0</v>
      </c>
    </row>
    <row r="8" spans="1:10" s="5" customFormat="1" ht="17.100000000000001" customHeight="1">
      <c r="A8" s="38">
        <v>3</v>
      </c>
      <c r="B8" s="93"/>
      <c r="C8" s="27" t="s">
        <v>103</v>
      </c>
      <c r="D8" s="11">
        <v>1</v>
      </c>
      <c r="E8" s="13">
        <v>0</v>
      </c>
      <c r="F8" s="12">
        <f>D8*E8</f>
        <v>0</v>
      </c>
      <c r="G8" s="13">
        <v>0</v>
      </c>
      <c r="H8" s="12">
        <f>D8*G8</f>
        <v>0</v>
      </c>
      <c r="I8" s="19">
        <f>H8+F8</f>
        <v>0</v>
      </c>
      <c r="J8" s="39">
        <f t="shared" si="1"/>
        <v>0</v>
      </c>
    </row>
    <row r="9" spans="1:10" s="5" customFormat="1" ht="17.100000000000001" customHeight="1">
      <c r="A9" s="38">
        <v>4</v>
      </c>
      <c r="B9" s="93"/>
      <c r="C9" s="27" t="s">
        <v>16</v>
      </c>
      <c r="D9" s="11">
        <v>1</v>
      </c>
      <c r="E9" s="12" t="s">
        <v>15</v>
      </c>
      <c r="F9" s="12" t="s">
        <v>15</v>
      </c>
      <c r="G9" s="13">
        <v>0</v>
      </c>
      <c r="H9" s="12">
        <f t="shared" ref="H9:H13" si="2">D9*G9</f>
        <v>0</v>
      </c>
      <c r="I9" s="19">
        <f t="shared" ref="I9:I24" si="3">H9</f>
        <v>0</v>
      </c>
      <c r="J9" s="39">
        <f t="shared" si="1"/>
        <v>0</v>
      </c>
    </row>
    <row r="10" spans="1:10" s="5" customFormat="1" ht="17.100000000000001" customHeight="1">
      <c r="A10" s="38">
        <v>5</v>
      </c>
      <c r="B10" s="80" t="s">
        <v>17</v>
      </c>
      <c r="C10" s="28" t="s">
        <v>126</v>
      </c>
      <c r="D10" s="14">
        <v>3</v>
      </c>
      <c r="E10" s="15" t="s">
        <v>15</v>
      </c>
      <c r="F10" s="15" t="s">
        <v>15</v>
      </c>
      <c r="G10" s="13">
        <v>0</v>
      </c>
      <c r="H10" s="15">
        <f t="shared" si="2"/>
        <v>0</v>
      </c>
      <c r="I10" s="16">
        <f t="shared" si="3"/>
        <v>0</v>
      </c>
      <c r="J10" s="40">
        <f t="shared" si="1"/>
        <v>0</v>
      </c>
    </row>
    <row r="11" spans="1:10" s="5" customFormat="1" ht="17.100000000000001" customHeight="1">
      <c r="A11" s="38">
        <v>6</v>
      </c>
      <c r="B11" s="80"/>
      <c r="C11" s="28" t="s">
        <v>127</v>
      </c>
      <c r="D11" s="14">
        <v>23</v>
      </c>
      <c r="E11" s="15" t="s">
        <v>15</v>
      </c>
      <c r="F11" s="15" t="s">
        <v>15</v>
      </c>
      <c r="G11" s="13">
        <v>0</v>
      </c>
      <c r="H11" s="15">
        <f t="shared" si="2"/>
        <v>0</v>
      </c>
      <c r="I11" s="16">
        <f t="shared" si="3"/>
        <v>0</v>
      </c>
      <c r="J11" s="40">
        <f t="shared" si="1"/>
        <v>0</v>
      </c>
    </row>
    <row r="12" spans="1:10" s="5" customFormat="1" ht="17.100000000000001" customHeight="1">
      <c r="A12" s="38">
        <v>7</v>
      </c>
      <c r="B12" s="80"/>
      <c r="C12" s="28" t="s">
        <v>65</v>
      </c>
      <c r="D12" s="14">
        <v>5</v>
      </c>
      <c r="E12" s="15" t="s">
        <v>15</v>
      </c>
      <c r="F12" s="15" t="s">
        <v>15</v>
      </c>
      <c r="G12" s="13">
        <v>0</v>
      </c>
      <c r="H12" s="15">
        <f t="shared" si="2"/>
        <v>0</v>
      </c>
      <c r="I12" s="16">
        <f t="shared" si="3"/>
        <v>0</v>
      </c>
      <c r="J12" s="40">
        <f t="shared" si="1"/>
        <v>0</v>
      </c>
    </row>
    <row r="13" spans="1:10" s="6" customFormat="1" ht="17.100000000000001" customHeight="1">
      <c r="A13" s="38">
        <v>8</v>
      </c>
      <c r="B13" s="80"/>
      <c r="C13" s="58" t="s">
        <v>67</v>
      </c>
      <c r="D13" s="14">
        <v>5</v>
      </c>
      <c r="E13" s="16" t="s">
        <v>15</v>
      </c>
      <c r="F13" s="16" t="s">
        <v>15</v>
      </c>
      <c r="G13" s="20">
        <v>0</v>
      </c>
      <c r="H13" s="15">
        <f t="shared" si="2"/>
        <v>0</v>
      </c>
      <c r="I13" s="16">
        <f t="shared" si="3"/>
        <v>0</v>
      </c>
      <c r="J13" s="40">
        <f t="shared" si="1"/>
        <v>0</v>
      </c>
    </row>
    <row r="14" spans="1:10" s="5" customFormat="1" ht="17.100000000000001" customHeight="1">
      <c r="A14" s="38">
        <v>9</v>
      </c>
      <c r="B14" s="80"/>
      <c r="C14" s="28" t="s">
        <v>124</v>
      </c>
      <c r="D14" s="14">
        <v>1</v>
      </c>
      <c r="E14" s="15" t="s">
        <v>15</v>
      </c>
      <c r="F14" s="15" t="s">
        <v>15</v>
      </c>
      <c r="G14" s="13">
        <v>0</v>
      </c>
      <c r="H14" s="15">
        <f>D14*G14</f>
        <v>0</v>
      </c>
      <c r="I14" s="16">
        <f t="shared" si="3"/>
        <v>0</v>
      </c>
      <c r="J14" s="40">
        <f t="shared" si="1"/>
        <v>0</v>
      </c>
    </row>
    <row r="15" spans="1:10" s="5" customFormat="1" ht="17.100000000000001" customHeight="1">
      <c r="A15" s="38">
        <v>10</v>
      </c>
      <c r="B15" s="59" t="s">
        <v>18</v>
      </c>
      <c r="C15" s="27" t="s">
        <v>19</v>
      </c>
      <c r="D15" s="11">
        <v>1</v>
      </c>
      <c r="E15" s="12" t="s">
        <v>15</v>
      </c>
      <c r="F15" s="12" t="s">
        <v>15</v>
      </c>
      <c r="G15" s="13">
        <v>0</v>
      </c>
      <c r="H15" s="12">
        <f>D15*G15</f>
        <v>0</v>
      </c>
      <c r="I15" s="19">
        <f t="shared" si="3"/>
        <v>0</v>
      </c>
      <c r="J15" s="39">
        <f t="shared" si="1"/>
        <v>0</v>
      </c>
    </row>
    <row r="16" spans="1:10" s="5" customFormat="1" ht="17.100000000000001" customHeight="1">
      <c r="A16" s="38">
        <v>11</v>
      </c>
      <c r="B16" s="80" t="s">
        <v>20</v>
      </c>
      <c r="C16" s="44" t="s">
        <v>126</v>
      </c>
      <c r="D16" s="14">
        <v>1</v>
      </c>
      <c r="E16" s="15" t="s">
        <v>15</v>
      </c>
      <c r="F16" s="15" t="s">
        <v>15</v>
      </c>
      <c r="G16" s="13">
        <v>0</v>
      </c>
      <c r="H16" s="15">
        <f t="shared" ref="H16:H24" si="4">D16*G16</f>
        <v>0</v>
      </c>
      <c r="I16" s="16">
        <f t="shared" si="3"/>
        <v>0</v>
      </c>
      <c r="J16" s="40">
        <f t="shared" si="1"/>
        <v>0</v>
      </c>
    </row>
    <row r="17" spans="1:10" s="5" customFormat="1" ht="17.100000000000001" customHeight="1">
      <c r="A17" s="38">
        <v>12</v>
      </c>
      <c r="B17" s="88"/>
      <c r="C17" s="28" t="s">
        <v>128</v>
      </c>
      <c r="D17" s="14">
        <v>7</v>
      </c>
      <c r="E17" s="15" t="s">
        <v>15</v>
      </c>
      <c r="F17" s="15" t="s">
        <v>15</v>
      </c>
      <c r="G17" s="13">
        <v>0</v>
      </c>
      <c r="H17" s="15">
        <f t="shared" si="4"/>
        <v>0</v>
      </c>
      <c r="I17" s="16">
        <f t="shared" si="3"/>
        <v>0</v>
      </c>
      <c r="J17" s="40">
        <f t="shared" si="1"/>
        <v>0</v>
      </c>
    </row>
    <row r="18" spans="1:10" s="5" customFormat="1" ht="17.100000000000001" customHeight="1">
      <c r="A18" s="38">
        <v>13</v>
      </c>
      <c r="B18" s="89" t="s">
        <v>21</v>
      </c>
      <c r="C18" s="27" t="s">
        <v>126</v>
      </c>
      <c r="D18" s="11">
        <v>1</v>
      </c>
      <c r="E18" s="12" t="s">
        <v>15</v>
      </c>
      <c r="F18" s="12" t="s">
        <v>15</v>
      </c>
      <c r="G18" s="13">
        <v>0</v>
      </c>
      <c r="H18" s="12">
        <f t="shared" si="4"/>
        <v>0</v>
      </c>
      <c r="I18" s="19">
        <f t="shared" si="3"/>
        <v>0</v>
      </c>
      <c r="J18" s="39">
        <f t="shared" si="1"/>
        <v>0</v>
      </c>
    </row>
    <row r="19" spans="1:10" s="5" customFormat="1" ht="17.100000000000001" customHeight="1">
      <c r="A19" s="38">
        <v>14</v>
      </c>
      <c r="B19" s="90"/>
      <c r="C19" s="27" t="s">
        <v>141</v>
      </c>
      <c r="D19" s="11">
        <v>7</v>
      </c>
      <c r="E19" s="12" t="s">
        <v>15</v>
      </c>
      <c r="F19" s="12" t="s">
        <v>15</v>
      </c>
      <c r="G19" s="13">
        <v>0</v>
      </c>
      <c r="H19" s="12">
        <f t="shared" si="4"/>
        <v>0</v>
      </c>
      <c r="I19" s="19">
        <f t="shared" si="3"/>
        <v>0</v>
      </c>
      <c r="J19" s="39">
        <f t="shared" si="1"/>
        <v>0</v>
      </c>
    </row>
    <row r="20" spans="1:10" s="5" customFormat="1" ht="17.100000000000001" customHeight="1">
      <c r="A20" s="38">
        <v>15</v>
      </c>
      <c r="B20" s="57" t="s">
        <v>22</v>
      </c>
      <c r="C20" s="28" t="s">
        <v>127</v>
      </c>
      <c r="D20" s="14">
        <v>24</v>
      </c>
      <c r="E20" s="15" t="s">
        <v>15</v>
      </c>
      <c r="F20" s="15" t="s">
        <v>15</v>
      </c>
      <c r="G20" s="13">
        <v>0</v>
      </c>
      <c r="H20" s="15">
        <f t="shared" si="4"/>
        <v>0</v>
      </c>
      <c r="I20" s="16">
        <f t="shared" si="3"/>
        <v>0</v>
      </c>
      <c r="J20" s="40">
        <f t="shared" si="1"/>
        <v>0</v>
      </c>
    </row>
    <row r="21" spans="1:10" s="5" customFormat="1" ht="17.100000000000001" customHeight="1">
      <c r="A21" s="38">
        <v>16</v>
      </c>
      <c r="B21" s="89" t="s">
        <v>23</v>
      </c>
      <c r="C21" s="27" t="s">
        <v>126</v>
      </c>
      <c r="D21" s="11">
        <v>1</v>
      </c>
      <c r="E21" s="12" t="s">
        <v>15</v>
      </c>
      <c r="F21" s="12" t="s">
        <v>15</v>
      </c>
      <c r="G21" s="13">
        <v>0</v>
      </c>
      <c r="H21" s="12">
        <f t="shared" si="4"/>
        <v>0</v>
      </c>
      <c r="I21" s="19">
        <f t="shared" si="3"/>
        <v>0</v>
      </c>
      <c r="J21" s="39">
        <f t="shared" si="1"/>
        <v>0</v>
      </c>
    </row>
    <row r="22" spans="1:10" s="5" customFormat="1" ht="17.100000000000001" customHeight="1">
      <c r="A22" s="38">
        <v>17</v>
      </c>
      <c r="B22" s="90"/>
      <c r="C22" s="27" t="s">
        <v>140</v>
      </c>
      <c r="D22" s="11">
        <v>16</v>
      </c>
      <c r="E22" s="12" t="s">
        <v>15</v>
      </c>
      <c r="F22" s="12" t="s">
        <v>15</v>
      </c>
      <c r="G22" s="13">
        <v>0</v>
      </c>
      <c r="H22" s="12">
        <f t="shared" si="4"/>
        <v>0</v>
      </c>
      <c r="I22" s="19">
        <f t="shared" si="3"/>
        <v>0</v>
      </c>
      <c r="J22" s="39">
        <f t="shared" si="1"/>
        <v>0</v>
      </c>
    </row>
    <row r="23" spans="1:10" s="5" customFormat="1" ht="17.100000000000001" customHeight="1">
      <c r="A23" s="38">
        <v>18</v>
      </c>
      <c r="B23" s="80" t="s">
        <v>24</v>
      </c>
      <c r="C23" s="28" t="s">
        <v>126</v>
      </c>
      <c r="D23" s="14">
        <v>2</v>
      </c>
      <c r="E23" s="15" t="s">
        <v>15</v>
      </c>
      <c r="F23" s="15" t="s">
        <v>15</v>
      </c>
      <c r="G23" s="13">
        <v>0</v>
      </c>
      <c r="H23" s="15">
        <f t="shared" si="4"/>
        <v>0</v>
      </c>
      <c r="I23" s="16">
        <f t="shared" si="3"/>
        <v>0</v>
      </c>
      <c r="J23" s="40">
        <f t="shared" si="1"/>
        <v>0</v>
      </c>
    </row>
    <row r="24" spans="1:10" s="5" customFormat="1" ht="17.100000000000001" customHeight="1">
      <c r="A24" s="38">
        <v>19</v>
      </c>
      <c r="B24" s="88"/>
      <c r="C24" s="28" t="s">
        <v>142</v>
      </c>
      <c r="D24" s="14">
        <v>18</v>
      </c>
      <c r="E24" s="15" t="s">
        <v>15</v>
      </c>
      <c r="F24" s="15" t="s">
        <v>15</v>
      </c>
      <c r="G24" s="13">
        <v>0</v>
      </c>
      <c r="H24" s="15">
        <f t="shared" si="4"/>
        <v>0</v>
      </c>
      <c r="I24" s="16">
        <f t="shared" si="3"/>
        <v>0</v>
      </c>
      <c r="J24" s="40">
        <f t="shared" si="1"/>
        <v>0</v>
      </c>
    </row>
    <row r="25" spans="1:10" s="5" customFormat="1" ht="17.100000000000001" customHeight="1">
      <c r="A25" s="38">
        <v>20</v>
      </c>
      <c r="B25" s="29" t="s">
        <v>104</v>
      </c>
      <c r="C25" s="30" t="s">
        <v>129</v>
      </c>
      <c r="D25" s="17">
        <v>1</v>
      </c>
      <c r="E25" s="18" t="s">
        <v>15</v>
      </c>
      <c r="F25" s="18" t="s">
        <v>15</v>
      </c>
      <c r="G25" s="13">
        <v>0</v>
      </c>
      <c r="H25" s="18">
        <f>D25*G25</f>
        <v>0</v>
      </c>
      <c r="I25" s="21">
        <f>H25</f>
        <v>0</v>
      </c>
      <c r="J25" s="42">
        <f>I25*1.23</f>
        <v>0</v>
      </c>
    </row>
    <row r="26" spans="1:10" s="5" customFormat="1" ht="17.100000000000001" customHeight="1">
      <c r="A26" s="38">
        <v>21</v>
      </c>
      <c r="B26" s="46" t="s">
        <v>28</v>
      </c>
      <c r="C26" s="28" t="s">
        <v>69</v>
      </c>
      <c r="D26" s="14">
        <v>4</v>
      </c>
      <c r="E26" s="15" t="s">
        <v>15</v>
      </c>
      <c r="F26" s="15" t="s">
        <v>15</v>
      </c>
      <c r="G26" s="13">
        <v>0</v>
      </c>
      <c r="H26" s="15">
        <f t="shared" ref="H26:H33" si="5">D26*G26</f>
        <v>0</v>
      </c>
      <c r="I26" s="16">
        <f t="shared" ref="I26:I64" si="6">H26</f>
        <v>0</v>
      </c>
      <c r="J26" s="40">
        <f t="shared" ref="J26:J80" si="7">I26*1.23</f>
        <v>0</v>
      </c>
    </row>
    <row r="27" spans="1:10" s="5" customFormat="1" ht="17.100000000000001" customHeight="1">
      <c r="A27" s="38">
        <v>22</v>
      </c>
      <c r="B27" s="59" t="s">
        <v>107</v>
      </c>
      <c r="C27" s="27" t="s">
        <v>127</v>
      </c>
      <c r="D27" s="11">
        <v>4</v>
      </c>
      <c r="E27" s="12" t="s">
        <v>15</v>
      </c>
      <c r="F27" s="12" t="s">
        <v>15</v>
      </c>
      <c r="G27" s="13">
        <v>0</v>
      </c>
      <c r="H27" s="12">
        <f t="shared" si="5"/>
        <v>0</v>
      </c>
      <c r="I27" s="19">
        <f t="shared" si="6"/>
        <v>0</v>
      </c>
      <c r="J27" s="39">
        <f t="shared" si="7"/>
        <v>0</v>
      </c>
    </row>
    <row r="28" spans="1:10" s="5" customFormat="1" ht="17.100000000000001" customHeight="1">
      <c r="A28" s="38">
        <v>23</v>
      </c>
      <c r="B28" s="57" t="s">
        <v>108</v>
      </c>
      <c r="C28" s="28" t="s">
        <v>68</v>
      </c>
      <c r="D28" s="14">
        <v>4</v>
      </c>
      <c r="E28" s="15" t="s">
        <v>15</v>
      </c>
      <c r="F28" s="15" t="s">
        <v>15</v>
      </c>
      <c r="G28" s="13">
        <v>0</v>
      </c>
      <c r="H28" s="15">
        <f t="shared" si="5"/>
        <v>0</v>
      </c>
      <c r="I28" s="16">
        <f t="shared" si="6"/>
        <v>0</v>
      </c>
      <c r="J28" s="40">
        <f t="shared" si="7"/>
        <v>0</v>
      </c>
    </row>
    <row r="29" spans="1:10" s="5" customFormat="1" ht="16.5" customHeight="1">
      <c r="A29" s="38">
        <v>24</v>
      </c>
      <c r="B29" s="59" t="s">
        <v>149</v>
      </c>
      <c r="C29" s="27" t="s">
        <v>143</v>
      </c>
      <c r="D29" s="11">
        <v>4</v>
      </c>
      <c r="E29" s="12" t="s">
        <v>15</v>
      </c>
      <c r="F29" s="12" t="s">
        <v>15</v>
      </c>
      <c r="G29" s="13">
        <v>0</v>
      </c>
      <c r="H29" s="12">
        <f t="shared" si="5"/>
        <v>0</v>
      </c>
      <c r="I29" s="12">
        <f t="shared" si="6"/>
        <v>0</v>
      </c>
      <c r="J29" s="41">
        <f t="shared" si="7"/>
        <v>0</v>
      </c>
    </row>
    <row r="30" spans="1:10" s="5" customFormat="1" ht="17.100000000000001" customHeight="1">
      <c r="A30" s="38">
        <v>25</v>
      </c>
      <c r="B30" s="80" t="s">
        <v>29</v>
      </c>
      <c r="C30" s="28" t="s">
        <v>125</v>
      </c>
      <c r="D30" s="14">
        <v>2</v>
      </c>
      <c r="E30" s="15" t="s">
        <v>15</v>
      </c>
      <c r="F30" s="15" t="s">
        <v>15</v>
      </c>
      <c r="G30" s="13">
        <v>0</v>
      </c>
      <c r="H30" s="15">
        <f t="shared" si="5"/>
        <v>0</v>
      </c>
      <c r="I30" s="16">
        <f t="shared" si="6"/>
        <v>0</v>
      </c>
      <c r="J30" s="40">
        <f t="shared" si="7"/>
        <v>0</v>
      </c>
    </row>
    <row r="31" spans="1:10" s="5" customFormat="1" ht="17.100000000000001" customHeight="1">
      <c r="A31" s="38">
        <v>26</v>
      </c>
      <c r="B31" s="88"/>
      <c r="C31" s="28" t="s">
        <v>70</v>
      </c>
      <c r="D31" s="14">
        <v>8</v>
      </c>
      <c r="E31" s="15" t="s">
        <v>15</v>
      </c>
      <c r="F31" s="15" t="s">
        <v>15</v>
      </c>
      <c r="G31" s="13">
        <v>0</v>
      </c>
      <c r="H31" s="15">
        <f t="shared" si="5"/>
        <v>0</v>
      </c>
      <c r="I31" s="16">
        <f t="shared" si="6"/>
        <v>0</v>
      </c>
      <c r="J31" s="40">
        <f t="shared" si="7"/>
        <v>0</v>
      </c>
    </row>
    <row r="32" spans="1:10" s="5" customFormat="1" ht="17.100000000000001" customHeight="1">
      <c r="A32" s="38">
        <v>27</v>
      </c>
      <c r="B32" s="78" t="s">
        <v>30</v>
      </c>
      <c r="C32" s="27" t="s">
        <v>71</v>
      </c>
      <c r="D32" s="11">
        <v>5</v>
      </c>
      <c r="E32" s="12" t="s">
        <v>15</v>
      </c>
      <c r="F32" s="12" t="s">
        <v>15</v>
      </c>
      <c r="G32" s="13">
        <v>0</v>
      </c>
      <c r="H32" s="12">
        <f t="shared" si="5"/>
        <v>0</v>
      </c>
      <c r="I32" s="19">
        <f t="shared" si="6"/>
        <v>0</v>
      </c>
      <c r="J32" s="39">
        <f t="shared" si="7"/>
        <v>0</v>
      </c>
    </row>
    <row r="33" spans="1:10" s="5" customFormat="1" ht="17.100000000000001" customHeight="1">
      <c r="A33" s="38">
        <v>28</v>
      </c>
      <c r="B33" s="78"/>
      <c r="C33" s="27" t="s">
        <v>72</v>
      </c>
      <c r="D33" s="11">
        <v>5</v>
      </c>
      <c r="E33" s="12" t="s">
        <v>15</v>
      </c>
      <c r="F33" s="12" t="s">
        <v>15</v>
      </c>
      <c r="G33" s="13">
        <v>0</v>
      </c>
      <c r="H33" s="12">
        <f t="shared" si="5"/>
        <v>0</v>
      </c>
      <c r="I33" s="19">
        <f t="shared" si="6"/>
        <v>0</v>
      </c>
      <c r="J33" s="39">
        <f t="shared" si="7"/>
        <v>0</v>
      </c>
    </row>
    <row r="34" spans="1:10" s="5" customFormat="1" ht="17.100000000000001" customHeight="1">
      <c r="A34" s="38">
        <v>29</v>
      </c>
      <c r="B34" s="78"/>
      <c r="C34" s="27" t="s">
        <v>73</v>
      </c>
      <c r="D34" s="11">
        <v>2</v>
      </c>
      <c r="E34" s="12" t="s">
        <v>15</v>
      </c>
      <c r="F34" s="12" t="s">
        <v>15</v>
      </c>
      <c r="G34" s="13">
        <v>0</v>
      </c>
      <c r="H34" s="12">
        <f>D34*G34</f>
        <v>0</v>
      </c>
      <c r="I34" s="19">
        <f t="shared" si="6"/>
        <v>0</v>
      </c>
      <c r="J34" s="39">
        <f t="shared" si="7"/>
        <v>0</v>
      </c>
    </row>
    <row r="35" spans="1:10" s="5" customFormat="1" ht="17.100000000000001" customHeight="1">
      <c r="A35" s="38">
        <v>30</v>
      </c>
      <c r="B35" s="79"/>
      <c r="C35" s="27" t="s">
        <v>73</v>
      </c>
      <c r="D35" s="11">
        <v>2</v>
      </c>
      <c r="E35" s="12" t="s">
        <v>15</v>
      </c>
      <c r="F35" s="12" t="s">
        <v>15</v>
      </c>
      <c r="G35" s="13">
        <v>0</v>
      </c>
      <c r="H35" s="12">
        <f>D35*G35</f>
        <v>0</v>
      </c>
      <c r="I35" s="19">
        <f t="shared" si="6"/>
        <v>0</v>
      </c>
      <c r="J35" s="39">
        <f t="shared" si="7"/>
        <v>0</v>
      </c>
    </row>
    <row r="36" spans="1:10" s="5" customFormat="1" ht="17.100000000000001" customHeight="1">
      <c r="A36" s="38">
        <v>31</v>
      </c>
      <c r="B36" s="80" t="s">
        <v>31</v>
      </c>
      <c r="C36" s="28" t="s">
        <v>71</v>
      </c>
      <c r="D36" s="14">
        <v>6</v>
      </c>
      <c r="E36" s="15" t="s">
        <v>15</v>
      </c>
      <c r="F36" s="15" t="s">
        <v>15</v>
      </c>
      <c r="G36" s="13">
        <v>0</v>
      </c>
      <c r="H36" s="15">
        <f t="shared" ref="H36:H63" si="8">D36*G36</f>
        <v>0</v>
      </c>
      <c r="I36" s="16">
        <f t="shared" si="6"/>
        <v>0</v>
      </c>
      <c r="J36" s="40">
        <f t="shared" si="7"/>
        <v>0</v>
      </c>
    </row>
    <row r="37" spans="1:10" s="5" customFormat="1" ht="17.100000000000001" customHeight="1">
      <c r="A37" s="38">
        <v>32</v>
      </c>
      <c r="B37" s="88"/>
      <c r="C37" s="28" t="s">
        <v>72</v>
      </c>
      <c r="D37" s="14">
        <v>6</v>
      </c>
      <c r="E37" s="15" t="s">
        <v>15</v>
      </c>
      <c r="F37" s="15" t="s">
        <v>15</v>
      </c>
      <c r="G37" s="13">
        <v>0</v>
      </c>
      <c r="H37" s="15">
        <f t="shared" si="8"/>
        <v>0</v>
      </c>
      <c r="I37" s="16">
        <f t="shared" si="6"/>
        <v>0</v>
      </c>
      <c r="J37" s="40">
        <f t="shared" si="7"/>
        <v>0</v>
      </c>
    </row>
    <row r="38" spans="1:10" s="5" customFormat="1" ht="17.100000000000001" customHeight="1">
      <c r="A38" s="38">
        <v>33</v>
      </c>
      <c r="B38" s="89" t="s">
        <v>32</v>
      </c>
      <c r="C38" s="27" t="s">
        <v>71</v>
      </c>
      <c r="D38" s="11">
        <v>4</v>
      </c>
      <c r="E38" s="12" t="s">
        <v>15</v>
      </c>
      <c r="F38" s="12" t="s">
        <v>15</v>
      </c>
      <c r="G38" s="13">
        <v>0</v>
      </c>
      <c r="H38" s="12">
        <f t="shared" si="8"/>
        <v>0</v>
      </c>
      <c r="I38" s="19">
        <f t="shared" si="6"/>
        <v>0</v>
      </c>
      <c r="J38" s="39">
        <f t="shared" si="7"/>
        <v>0</v>
      </c>
    </row>
    <row r="39" spans="1:10" s="5" customFormat="1" ht="17.100000000000001" customHeight="1">
      <c r="A39" s="38">
        <v>34</v>
      </c>
      <c r="B39" s="90"/>
      <c r="C39" s="27" t="s">
        <v>72</v>
      </c>
      <c r="D39" s="11">
        <v>4</v>
      </c>
      <c r="E39" s="12" t="s">
        <v>15</v>
      </c>
      <c r="F39" s="12" t="s">
        <v>15</v>
      </c>
      <c r="G39" s="13">
        <v>0</v>
      </c>
      <c r="H39" s="12">
        <f t="shared" si="8"/>
        <v>0</v>
      </c>
      <c r="I39" s="19">
        <f t="shared" si="6"/>
        <v>0</v>
      </c>
      <c r="J39" s="39">
        <f t="shared" si="7"/>
        <v>0</v>
      </c>
    </row>
    <row r="40" spans="1:10" s="5" customFormat="1" ht="17.100000000000001" customHeight="1">
      <c r="A40" s="38">
        <v>35</v>
      </c>
      <c r="B40" s="80" t="s">
        <v>33</v>
      </c>
      <c r="C40" s="28" t="s">
        <v>74</v>
      </c>
      <c r="D40" s="14">
        <v>4</v>
      </c>
      <c r="E40" s="15" t="s">
        <v>15</v>
      </c>
      <c r="F40" s="15" t="s">
        <v>15</v>
      </c>
      <c r="G40" s="13">
        <v>0</v>
      </c>
      <c r="H40" s="15">
        <f t="shared" si="8"/>
        <v>0</v>
      </c>
      <c r="I40" s="16">
        <f t="shared" si="6"/>
        <v>0</v>
      </c>
      <c r="J40" s="40">
        <f t="shared" si="7"/>
        <v>0</v>
      </c>
    </row>
    <row r="41" spans="1:10" s="5" customFormat="1" ht="17.100000000000001" customHeight="1">
      <c r="A41" s="38">
        <v>36</v>
      </c>
      <c r="B41" s="88"/>
      <c r="C41" s="28" t="s">
        <v>72</v>
      </c>
      <c r="D41" s="14">
        <v>4</v>
      </c>
      <c r="E41" s="15" t="s">
        <v>15</v>
      </c>
      <c r="F41" s="15" t="s">
        <v>15</v>
      </c>
      <c r="G41" s="13">
        <v>0</v>
      </c>
      <c r="H41" s="15">
        <f t="shared" si="8"/>
        <v>0</v>
      </c>
      <c r="I41" s="16">
        <f t="shared" si="6"/>
        <v>0</v>
      </c>
      <c r="J41" s="40">
        <f t="shared" si="7"/>
        <v>0</v>
      </c>
    </row>
    <row r="42" spans="1:10" s="5" customFormat="1" ht="17.100000000000001" customHeight="1">
      <c r="A42" s="38">
        <v>37</v>
      </c>
      <c r="B42" s="89" t="s">
        <v>109</v>
      </c>
      <c r="C42" s="27" t="s">
        <v>88</v>
      </c>
      <c r="D42" s="11">
        <v>12</v>
      </c>
      <c r="E42" s="12" t="s">
        <v>15</v>
      </c>
      <c r="F42" s="12" t="s">
        <v>15</v>
      </c>
      <c r="G42" s="13">
        <v>0</v>
      </c>
      <c r="H42" s="12">
        <f t="shared" si="8"/>
        <v>0</v>
      </c>
      <c r="I42" s="19">
        <f t="shared" si="6"/>
        <v>0</v>
      </c>
      <c r="J42" s="39">
        <f t="shared" si="7"/>
        <v>0</v>
      </c>
    </row>
    <row r="43" spans="1:10" s="5" customFormat="1" ht="17.100000000000001" customHeight="1">
      <c r="A43" s="38">
        <v>38</v>
      </c>
      <c r="B43" s="90"/>
      <c r="C43" s="27" t="s">
        <v>87</v>
      </c>
      <c r="D43" s="11">
        <v>12</v>
      </c>
      <c r="E43" s="12" t="s">
        <v>15</v>
      </c>
      <c r="F43" s="12" t="s">
        <v>15</v>
      </c>
      <c r="G43" s="13">
        <v>0</v>
      </c>
      <c r="H43" s="12">
        <f t="shared" si="8"/>
        <v>0</v>
      </c>
      <c r="I43" s="19">
        <f t="shared" si="6"/>
        <v>0</v>
      </c>
      <c r="J43" s="39">
        <f t="shared" si="7"/>
        <v>0</v>
      </c>
    </row>
    <row r="44" spans="1:10" s="5" customFormat="1" ht="17.100000000000001" customHeight="1">
      <c r="A44" s="38">
        <v>39</v>
      </c>
      <c r="B44" s="80" t="s">
        <v>34</v>
      </c>
      <c r="C44" s="28" t="s">
        <v>86</v>
      </c>
      <c r="D44" s="14">
        <v>27</v>
      </c>
      <c r="E44" s="15" t="s">
        <v>15</v>
      </c>
      <c r="F44" s="15" t="s">
        <v>15</v>
      </c>
      <c r="G44" s="13">
        <v>0</v>
      </c>
      <c r="H44" s="15">
        <f t="shared" si="8"/>
        <v>0</v>
      </c>
      <c r="I44" s="16">
        <f t="shared" si="6"/>
        <v>0</v>
      </c>
      <c r="J44" s="40">
        <f t="shared" si="7"/>
        <v>0</v>
      </c>
    </row>
    <row r="45" spans="1:10" s="5" customFormat="1" ht="17.100000000000001" customHeight="1">
      <c r="A45" s="38">
        <v>40</v>
      </c>
      <c r="B45" s="88"/>
      <c r="C45" s="28" t="s">
        <v>85</v>
      </c>
      <c r="D45" s="14">
        <v>27</v>
      </c>
      <c r="E45" s="15" t="s">
        <v>15</v>
      </c>
      <c r="F45" s="15" t="s">
        <v>15</v>
      </c>
      <c r="G45" s="13">
        <v>0</v>
      </c>
      <c r="H45" s="15">
        <f t="shared" si="8"/>
        <v>0</v>
      </c>
      <c r="I45" s="16">
        <f t="shared" si="6"/>
        <v>0</v>
      </c>
      <c r="J45" s="40">
        <f t="shared" si="7"/>
        <v>0</v>
      </c>
    </row>
    <row r="46" spans="1:10" s="5" customFormat="1" ht="17.100000000000001" customHeight="1">
      <c r="A46" s="38">
        <v>41</v>
      </c>
      <c r="B46" s="29" t="s">
        <v>112</v>
      </c>
      <c r="C46" s="30" t="s">
        <v>69</v>
      </c>
      <c r="D46" s="17">
        <v>21</v>
      </c>
      <c r="E46" s="18" t="s">
        <v>15</v>
      </c>
      <c r="F46" s="18" t="s">
        <v>15</v>
      </c>
      <c r="G46" s="13">
        <v>0</v>
      </c>
      <c r="H46" s="18">
        <f t="shared" si="8"/>
        <v>0</v>
      </c>
      <c r="I46" s="21">
        <f t="shared" si="6"/>
        <v>0</v>
      </c>
      <c r="J46" s="42">
        <f t="shared" si="7"/>
        <v>0</v>
      </c>
    </row>
    <row r="47" spans="1:10" s="5" customFormat="1" ht="17.100000000000001" customHeight="1">
      <c r="A47" s="38">
        <v>42</v>
      </c>
      <c r="B47" s="57" t="s">
        <v>111</v>
      </c>
      <c r="C47" s="28" t="s">
        <v>69</v>
      </c>
      <c r="D47" s="14">
        <v>3</v>
      </c>
      <c r="E47" s="15" t="s">
        <v>15</v>
      </c>
      <c r="F47" s="15" t="s">
        <v>15</v>
      </c>
      <c r="G47" s="13">
        <v>0</v>
      </c>
      <c r="H47" s="15">
        <f t="shared" si="8"/>
        <v>0</v>
      </c>
      <c r="I47" s="16">
        <f t="shared" si="6"/>
        <v>0</v>
      </c>
      <c r="J47" s="40">
        <f t="shared" si="7"/>
        <v>0</v>
      </c>
    </row>
    <row r="48" spans="1:10" s="5" customFormat="1" ht="17.100000000000001" customHeight="1">
      <c r="A48" s="38">
        <v>43</v>
      </c>
      <c r="B48" s="91" t="s">
        <v>110</v>
      </c>
      <c r="C48" s="27" t="s">
        <v>75</v>
      </c>
      <c r="D48" s="11">
        <v>25</v>
      </c>
      <c r="E48" s="12" t="s">
        <v>15</v>
      </c>
      <c r="F48" s="12" t="s">
        <v>15</v>
      </c>
      <c r="G48" s="13">
        <v>0</v>
      </c>
      <c r="H48" s="12">
        <f t="shared" si="8"/>
        <v>0</v>
      </c>
      <c r="I48" s="19">
        <f t="shared" si="6"/>
        <v>0</v>
      </c>
      <c r="J48" s="39">
        <f t="shared" si="7"/>
        <v>0</v>
      </c>
    </row>
    <row r="49" spans="1:10" s="5" customFormat="1" ht="17.100000000000001" customHeight="1">
      <c r="A49" s="38">
        <v>44</v>
      </c>
      <c r="B49" s="90"/>
      <c r="C49" s="27" t="s">
        <v>76</v>
      </c>
      <c r="D49" s="11">
        <v>4</v>
      </c>
      <c r="E49" s="12" t="s">
        <v>15</v>
      </c>
      <c r="F49" s="12" t="s">
        <v>15</v>
      </c>
      <c r="G49" s="13">
        <v>0</v>
      </c>
      <c r="H49" s="12">
        <f t="shared" si="8"/>
        <v>0</v>
      </c>
      <c r="I49" s="19">
        <f t="shared" si="6"/>
        <v>0</v>
      </c>
      <c r="J49" s="39">
        <f t="shared" si="7"/>
        <v>0</v>
      </c>
    </row>
    <row r="50" spans="1:10" s="5" customFormat="1" ht="17.100000000000001" customHeight="1">
      <c r="A50" s="38">
        <v>45</v>
      </c>
      <c r="B50" s="57" t="s">
        <v>105</v>
      </c>
      <c r="C50" s="28" t="s">
        <v>144</v>
      </c>
      <c r="D50" s="14">
        <v>12</v>
      </c>
      <c r="E50" s="15" t="s">
        <v>15</v>
      </c>
      <c r="F50" s="15" t="s">
        <v>15</v>
      </c>
      <c r="G50" s="13">
        <v>0</v>
      </c>
      <c r="H50" s="15">
        <f t="shared" si="8"/>
        <v>0</v>
      </c>
      <c r="I50" s="16">
        <f t="shared" si="6"/>
        <v>0</v>
      </c>
      <c r="J50" s="40">
        <f t="shared" si="7"/>
        <v>0</v>
      </c>
    </row>
    <row r="51" spans="1:10" s="5" customFormat="1" ht="17.100000000000001" customHeight="1">
      <c r="A51" s="38">
        <v>46</v>
      </c>
      <c r="B51" s="89" t="s">
        <v>50</v>
      </c>
      <c r="C51" s="27" t="s">
        <v>145</v>
      </c>
      <c r="D51" s="11">
        <v>12</v>
      </c>
      <c r="E51" s="12" t="s">
        <v>15</v>
      </c>
      <c r="F51" s="12" t="s">
        <v>15</v>
      </c>
      <c r="G51" s="13">
        <v>0</v>
      </c>
      <c r="H51" s="12">
        <f t="shared" si="8"/>
        <v>0</v>
      </c>
      <c r="I51" s="19">
        <f t="shared" si="6"/>
        <v>0</v>
      </c>
      <c r="J51" s="39">
        <f t="shared" si="7"/>
        <v>0</v>
      </c>
    </row>
    <row r="52" spans="1:10" s="5" customFormat="1" ht="17.100000000000001" customHeight="1">
      <c r="A52" s="38">
        <v>47</v>
      </c>
      <c r="B52" s="89"/>
      <c r="C52" s="27" t="s">
        <v>145</v>
      </c>
      <c r="D52" s="11">
        <v>8</v>
      </c>
      <c r="E52" s="12" t="s">
        <v>15</v>
      </c>
      <c r="F52" s="12" t="s">
        <v>15</v>
      </c>
      <c r="G52" s="13">
        <v>0</v>
      </c>
      <c r="H52" s="12">
        <f t="shared" si="8"/>
        <v>0</v>
      </c>
      <c r="I52" s="19">
        <f t="shared" si="6"/>
        <v>0</v>
      </c>
      <c r="J52" s="39">
        <f t="shared" si="7"/>
        <v>0</v>
      </c>
    </row>
    <row r="53" spans="1:10" s="5" customFormat="1" ht="17.100000000000001" customHeight="1">
      <c r="A53" s="38">
        <v>48</v>
      </c>
      <c r="B53" s="90"/>
      <c r="C53" s="27" t="s">
        <v>125</v>
      </c>
      <c r="D53" s="11">
        <v>1</v>
      </c>
      <c r="E53" s="12" t="s">
        <v>15</v>
      </c>
      <c r="F53" s="12" t="s">
        <v>15</v>
      </c>
      <c r="G53" s="13">
        <v>0</v>
      </c>
      <c r="H53" s="12">
        <f t="shared" si="8"/>
        <v>0</v>
      </c>
      <c r="I53" s="19">
        <f t="shared" si="6"/>
        <v>0</v>
      </c>
      <c r="J53" s="39">
        <f t="shared" si="7"/>
        <v>0</v>
      </c>
    </row>
    <row r="54" spans="1:10" s="5" customFormat="1" ht="17.100000000000001" customHeight="1">
      <c r="A54" s="38">
        <v>49</v>
      </c>
      <c r="B54" s="57" t="s">
        <v>106</v>
      </c>
      <c r="C54" s="28" t="s">
        <v>77</v>
      </c>
      <c r="D54" s="14">
        <v>20</v>
      </c>
      <c r="E54" s="15" t="s">
        <v>15</v>
      </c>
      <c r="F54" s="15" t="s">
        <v>15</v>
      </c>
      <c r="G54" s="13">
        <v>0</v>
      </c>
      <c r="H54" s="15">
        <f t="shared" si="8"/>
        <v>0</v>
      </c>
      <c r="I54" s="16">
        <f t="shared" si="6"/>
        <v>0</v>
      </c>
      <c r="J54" s="40">
        <f t="shared" si="7"/>
        <v>0</v>
      </c>
    </row>
    <row r="55" spans="1:10" s="5" customFormat="1" ht="17.100000000000001" customHeight="1">
      <c r="A55" s="38">
        <v>50</v>
      </c>
      <c r="B55" s="59" t="s">
        <v>35</v>
      </c>
      <c r="C55" s="27" t="s">
        <v>79</v>
      </c>
      <c r="D55" s="11">
        <v>12</v>
      </c>
      <c r="E55" s="12" t="s">
        <v>15</v>
      </c>
      <c r="F55" s="12" t="s">
        <v>15</v>
      </c>
      <c r="G55" s="13">
        <v>0</v>
      </c>
      <c r="H55" s="12">
        <f t="shared" si="8"/>
        <v>0</v>
      </c>
      <c r="I55" s="19">
        <f t="shared" si="6"/>
        <v>0</v>
      </c>
      <c r="J55" s="39">
        <f t="shared" si="7"/>
        <v>0</v>
      </c>
    </row>
    <row r="56" spans="1:10" s="5" customFormat="1" ht="17.100000000000001" customHeight="1">
      <c r="A56" s="38">
        <v>51</v>
      </c>
      <c r="B56" s="57" t="s">
        <v>36</v>
      </c>
      <c r="C56" s="28" t="s">
        <v>78</v>
      </c>
      <c r="D56" s="14">
        <v>7</v>
      </c>
      <c r="E56" s="15" t="s">
        <v>15</v>
      </c>
      <c r="F56" s="15" t="s">
        <v>15</v>
      </c>
      <c r="G56" s="13">
        <v>0</v>
      </c>
      <c r="H56" s="15">
        <f t="shared" si="8"/>
        <v>0</v>
      </c>
      <c r="I56" s="16">
        <f t="shared" si="6"/>
        <v>0</v>
      </c>
      <c r="J56" s="40">
        <f t="shared" si="7"/>
        <v>0</v>
      </c>
    </row>
    <row r="57" spans="1:10" s="5" customFormat="1" ht="17.100000000000001" customHeight="1">
      <c r="A57" s="38">
        <v>52</v>
      </c>
      <c r="B57" s="59" t="s">
        <v>152</v>
      </c>
      <c r="C57" s="27" t="s">
        <v>78</v>
      </c>
      <c r="D57" s="11">
        <v>3</v>
      </c>
      <c r="E57" s="12" t="s">
        <v>15</v>
      </c>
      <c r="F57" s="12" t="s">
        <v>15</v>
      </c>
      <c r="G57" s="13">
        <v>0</v>
      </c>
      <c r="H57" s="12">
        <f t="shared" si="8"/>
        <v>0</v>
      </c>
      <c r="I57" s="19">
        <f t="shared" si="6"/>
        <v>0</v>
      </c>
      <c r="J57" s="39">
        <f t="shared" si="7"/>
        <v>0</v>
      </c>
    </row>
    <row r="58" spans="1:10" s="5" customFormat="1" ht="17.100000000000001" customHeight="1">
      <c r="A58" s="38">
        <v>53</v>
      </c>
      <c r="B58" s="57" t="s">
        <v>37</v>
      </c>
      <c r="C58" s="28" t="s">
        <v>80</v>
      </c>
      <c r="D58" s="14">
        <v>3</v>
      </c>
      <c r="E58" s="15" t="s">
        <v>15</v>
      </c>
      <c r="F58" s="15" t="s">
        <v>15</v>
      </c>
      <c r="G58" s="13">
        <v>0</v>
      </c>
      <c r="H58" s="15">
        <f t="shared" si="8"/>
        <v>0</v>
      </c>
      <c r="I58" s="16">
        <f t="shared" si="6"/>
        <v>0</v>
      </c>
      <c r="J58" s="40">
        <f t="shared" si="7"/>
        <v>0</v>
      </c>
    </row>
    <row r="59" spans="1:10" s="5" customFormat="1" ht="17.100000000000001" customHeight="1">
      <c r="A59" s="38">
        <v>54</v>
      </c>
      <c r="B59" s="59" t="s">
        <v>38</v>
      </c>
      <c r="C59" s="27" t="s">
        <v>81</v>
      </c>
      <c r="D59" s="11">
        <v>5</v>
      </c>
      <c r="E59" s="12" t="s">
        <v>15</v>
      </c>
      <c r="F59" s="12" t="s">
        <v>15</v>
      </c>
      <c r="G59" s="13">
        <v>0</v>
      </c>
      <c r="H59" s="12">
        <f t="shared" si="8"/>
        <v>0</v>
      </c>
      <c r="I59" s="19">
        <f t="shared" si="6"/>
        <v>0</v>
      </c>
      <c r="J59" s="39">
        <f t="shared" si="7"/>
        <v>0</v>
      </c>
    </row>
    <row r="60" spans="1:10" s="5" customFormat="1" ht="17.100000000000001" customHeight="1">
      <c r="A60" s="38">
        <v>55</v>
      </c>
      <c r="B60" s="57" t="s">
        <v>39</v>
      </c>
      <c r="C60" s="28" t="s">
        <v>146</v>
      </c>
      <c r="D60" s="14">
        <v>6</v>
      </c>
      <c r="E60" s="15" t="s">
        <v>15</v>
      </c>
      <c r="F60" s="15" t="s">
        <v>15</v>
      </c>
      <c r="G60" s="13">
        <v>0</v>
      </c>
      <c r="H60" s="15">
        <f t="shared" si="8"/>
        <v>0</v>
      </c>
      <c r="I60" s="16">
        <f t="shared" si="6"/>
        <v>0</v>
      </c>
      <c r="J60" s="40">
        <f t="shared" si="7"/>
        <v>0</v>
      </c>
    </row>
    <row r="61" spans="1:10" s="5" customFormat="1" ht="17.100000000000001" customHeight="1">
      <c r="A61" s="38">
        <v>56</v>
      </c>
      <c r="B61" s="59" t="s">
        <v>40</v>
      </c>
      <c r="C61" s="27" t="s">
        <v>82</v>
      </c>
      <c r="D61" s="11">
        <v>6</v>
      </c>
      <c r="E61" s="12" t="s">
        <v>15</v>
      </c>
      <c r="F61" s="12" t="s">
        <v>15</v>
      </c>
      <c r="G61" s="13">
        <v>0</v>
      </c>
      <c r="H61" s="12">
        <f t="shared" si="8"/>
        <v>0</v>
      </c>
      <c r="I61" s="19">
        <f t="shared" si="6"/>
        <v>0</v>
      </c>
      <c r="J61" s="39">
        <f t="shared" si="7"/>
        <v>0</v>
      </c>
    </row>
    <row r="62" spans="1:10" s="5" customFormat="1" ht="17.100000000000001" customHeight="1">
      <c r="A62" s="38">
        <v>57</v>
      </c>
      <c r="B62" s="57" t="s">
        <v>41</v>
      </c>
      <c r="C62" s="28" t="s">
        <v>81</v>
      </c>
      <c r="D62" s="14">
        <v>4</v>
      </c>
      <c r="E62" s="15" t="s">
        <v>15</v>
      </c>
      <c r="F62" s="15" t="s">
        <v>15</v>
      </c>
      <c r="G62" s="13">
        <v>0</v>
      </c>
      <c r="H62" s="15">
        <f t="shared" si="8"/>
        <v>0</v>
      </c>
      <c r="I62" s="16">
        <f t="shared" si="6"/>
        <v>0</v>
      </c>
      <c r="J62" s="40">
        <f t="shared" si="7"/>
        <v>0</v>
      </c>
    </row>
    <row r="63" spans="1:10" s="5" customFormat="1" ht="17.100000000000001" customHeight="1">
      <c r="A63" s="38">
        <v>58</v>
      </c>
      <c r="B63" s="59" t="s">
        <v>113</v>
      </c>
      <c r="C63" s="27" t="s">
        <v>26</v>
      </c>
      <c r="D63" s="11">
        <v>1</v>
      </c>
      <c r="E63" s="12" t="s">
        <v>15</v>
      </c>
      <c r="F63" s="12" t="s">
        <v>15</v>
      </c>
      <c r="G63" s="13">
        <v>0</v>
      </c>
      <c r="H63" s="12">
        <f t="shared" si="8"/>
        <v>0</v>
      </c>
      <c r="I63" s="19">
        <f t="shared" si="6"/>
        <v>0</v>
      </c>
      <c r="J63" s="39">
        <f t="shared" si="7"/>
        <v>0</v>
      </c>
    </row>
    <row r="64" spans="1:10" s="5" customFormat="1" ht="17.100000000000001" customHeight="1">
      <c r="A64" s="38">
        <v>59</v>
      </c>
      <c r="B64" s="57" t="s">
        <v>114</v>
      </c>
      <c r="C64" s="28" t="s">
        <v>89</v>
      </c>
      <c r="D64" s="14">
        <v>1</v>
      </c>
      <c r="E64" s="15" t="s">
        <v>15</v>
      </c>
      <c r="F64" s="15" t="s">
        <v>15</v>
      </c>
      <c r="G64" s="13">
        <v>0</v>
      </c>
      <c r="H64" s="15">
        <f>D64*G64</f>
        <v>0</v>
      </c>
      <c r="I64" s="16">
        <f t="shared" si="6"/>
        <v>0</v>
      </c>
      <c r="J64" s="40">
        <f t="shared" si="7"/>
        <v>0</v>
      </c>
    </row>
    <row r="65" spans="1:10" s="5" customFormat="1" ht="17.100000000000001" customHeight="1">
      <c r="A65" s="38">
        <v>60</v>
      </c>
      <c r="B65" s="59" t="s">
        <v>42</v>
      </c>
      <c r="C65" s="27" t="s">
        <v>66</v>
      </c>
      <c r="D65" s="11">
        <v>1</v>
      </c>
      <c r="E65" s="12" t="s">
        <v>15</v>
      </c>
      <c r="F65" s="12" t="s">
        <v>15</v>
      </c>
      <c r="G65" s="13">
        <v>0</v>
      </c>
      <c r="H65" s="12">
        <f>D65*G65</f>
        <v>0</v>
      </c>
      <c r="I65" s="19">
        <f>H65</f>
        <v>0</v>
      </c>
      <c r="J65" s="39">
        <f t="shared" si="7"/>
        <v>0</v>
      </c>
    </row>
    <row r="66" spans="1:10" s="5" customFormat="1" ht="17.100000000000001" customHeight="1">
      <c r="A66" s="38">
        <v>61</v>
      </c>
      <c r="B66" s="57" t="s">
        <v>43</v>
      </c>
      <c r="C66" s="28" t="s">
        <v>83</v>
      </c>
      <c r="D66" s="14">
        <v>1</v>
      </c>
      <c r="E66" s="15" t="s">
        <v>15</v>
      </c>
      <c r="F66" s="15" t="s">
        <v>15</v>
      </c>
      <c r="G66" s="13">
        <v>0</v>
      </c>
      <c r="H66" s="15">
        <f t="shared" ref="H66:H90" si="9">D66*G66</f>
        <v>0</v>
      </c>
      <c r="I66" s="16">
        <f>H66</f>
        <v>0</v>
      </c>
      <c r="J66" s="40">
        <f t="shared" si="7"/>
        <v>0</v>
      </c>
    </row>
    <row r="67" spans="1:10" s="5" customFormat="1" ht="24.75" customHeight="1">
      <c r="A67" s="38">
        <v>62</v>
      </c>
      <c r="B67" s="89" t="s">
        <v>44</v>
      </c>
      <c r="C67" s="27" t="s">
        <v>84</v>
      </c>
      <c r="D67" s="11">
        <v>3</v>
      </c>
      <c r="E67" s="12" t="s">
        <v>15</v>
      </c>
      <c r="F67" s="12" t="s">
        <v>15</v>
      </c>
      <c r="G67" s="13">
        <v>0</v>
      </c>
      <c r="H67" s="12">
        <f t="shared" si="9"/>
        <v>0</v>
      </c>
      <c r="I67" s="19">
        <f t="shared" ref="I67:I86" si="10">H67</f>
        <v>0</v>
      </c>
      <c r="J67" s="39">
        <f t="shared" si="7"/>
        <v>0</v>
      </c>
    </row>
    <row r="68" spans="1:10" s="5" customFormat="1" ht="17.100000000000001" customHeight="1">
      <c r="A68" s="38">
        <v>63</v>
      </c>
      <c r="B68" s="90"/>
      <c r="C68" s="27" t="s">
        <v>84</v>
      </c>
      <c r="D68" s="11">
        <v>8</v>
      </c>
      <c r="E68" s="12" t="s">
        <v>15</v>
      </c>
      <c r="F68" s="12" t="s">
        <v>15</v>
      </c>
      <c r="G68" s="13">
        <v>0</v>
      </c>
      <c r="H68" s="12">
        <f t="shared" si="9"/>
        <v>0</v>
      </c>
      <c r="I68" s="19">
        <f t="shared" si="10"/>
        <v>0</v>
      </c>
      <c r="J68" s="39">
        <f t="shared" si="7"/>
        <v>0</v>
      </c>
    </row>
    <row r="69" spans="1:10" s="5" customFormat="1" ht="17.100000000000001" customHeight="1">
      <c r="A69" s="38">
        <v>64</v>
      </c>
      <c r="B69" s="57" t="s">
        <v>45</v>
      </c>
      <c r="C69" s="28" t="s">
        <v>84</v>
      </c>
      <c r="D69" s="14">
        <v>3</v>
      </c>
      <c r="E69" s="15" t="s">
        <v>15</v>
      </c>
      <c r="F69" s="15" t="s">
        <v>15</v>
      </c>
      <c r="G69" s="13">
        <v>0</v>
      </c>
      <c r="H69" s="15">
        <f t="shared" si="9"/>
        <v>0</v>
      </c>
      <c r="I69" s="16">
        <f t="shared" si="10"/>
        <v>0</v>
      </c>
      <c r="J69" s="40">
        <f t="shared" si="7"/>
        <v>0</v>
      </c>
    </row>
    <row r="70" spans="1:10" s="5" customFormat="1" ht="17.100000000000001" customHeight="1">
      <c r="A70" s="38">
        <v>65</v>
      </c>
      <c r="B70" s="59" t="s">
        <v>46</v>
      </c>
      <c r="C70" s="27" t="s">
        <v>82</v>
      </c>
      <c r="D70" s="11">
        <v>2</v>
      </c>
      <c r="E70" s="12" t="s">
        <v>15</v>
      </c>
      <c r="F70" s="12" t="s">
        <v>15</v>
      </c>
      <c r="G70" s="13">
        <v>0</v>
      </c>
      <c r="H70" s="12">
        <f t="shared" si="9"/>
        <v>0</v>
      </c>
      <c r="I70" s="19">
        <f t="shared" si="10"/>
        <v>0</v>
      </c>
      <c r="J70" s="39">
        <f t="shared" si="7"/>
        <v>0</v>
      </c>
    </row>
    <row r="71" spans="1:10" s="5" customFormat="1" ht="17.100000000000001" customHeight="1">
      <c r="A71" s="38">
        <v>66</v>
      </c>
      <c r="B71" s="57" t="s">
        <v>47</v>
      </c>
      <c r="C71" s="28" t="s">
        <v>90</v>
      </c>
      <c r="D71" s="14">
        <v>14</v>
      </c>
      <c r="E71" s="15" t="s">
        <v>15</v>
      </c>
      <c r="F71" s="15" t="s">
        <v>15</v>
      </c>
      <c r="G71" s="13">
        <v>0</v>
      </c>
      <c r="H71" s="15">
        <f t="shared" si="9"/>
        <v>0</v>
      </c>
      <c r="I71" s="16">
        <f t="shared" si="10"/>
        <v>0</v>
      </c>
      <c r="J71" s="40">
        <f t="shared" si="7"/>
        <v>0</v>
      </c>
    </row>
    <row r="72" spans="1:10" s="5" customFormat="1" ht="17.100000000000001" customHeight="1">
      <c r="A72" s="38">
        <v>67</v>
      </c>
      <c r="B72" s="89" t="s">
        <v>122</v>
      </c>
      <c r="C72" s="27" t="s">
        <v>79</v>
      </c>
      <c r="D72" s="11">
        <v>5</v>
      </c>
      <c r="E72" s="12" t="s">
        <v>15</v>
      </c>
      <c r="F72" s="12" t="s">
        <v>15</v>
      </c>
      <c r="G72" s="13">
        <v>0</v>
      </c>
      <c r="H72" s="12">
        <f t="shared" si="9"/>
        <v>0</v>
      </c>
      <c r="I72" s="19">
        <f t="shared" si="10"/>
        <v>0</v>
      </c>
      <c r="J72" s="39">
        <f t="shared" si="7"/>
        <v>0</v>
      </c>
    </row>
    <row r="73" spans="1:10" s="5" customFormat="1" ht="17.100000000000001" customHeight="1">
      <c r="A73" s="38">
        <v>68</v>
      </c>
      <c r="B73" s="90"/>
      <c r="C73" s="27" t="s">
        <v>73</v>
      </c>
      <c r="D73" s="11">
        <v>4</v>
      </c>
      <c r="E73" s="12" t="s">
        <v>15</v>
      </c>
      <c r="F73" s="12" t="s">
        <v>15</v>
      </c>
      <c r="G73" s="13">
        <v>0</v>
      </c>
      <c r="H73" s="12">
        <f t="shared" si="9"/>
        <v>0</v>
      </c>
      <c r="I73" s="19">
        <f t="shared" si="10"/>
        <v>0</v>
      </c>
      <c r="J73" s="39">
        <f t="shared" si="7"/>
        <v>0</v>
      </c>
    </row>
    <row r="74" spans="1:10" s="5" customFormat="1" ht="17.100000000000001" customHeight="1">
      <c r="A74" s="38">
        <v>69</v>
      </c>
      <c r="B74" s="90"/>
      <c r="C74" s="27" t="s">
        <v>71</v>
      </c>
      <c r="D74" s="11">
        <v>2</v>
      </c>
      <c r="E74" s="12" t="s">
        <v>15</v>
      </c>
      <c r="F74" s="12" t="s">
        <v>15</v>
      </c>
      <c r="G74" s="13">
        <v>0</v>
      </c>
      <c r="H74" s="12">
        <f t="shared" si="9"/>
        <v>0</v>
      </c>
      <c r="I74" s="19">
        <f t="shared" si="10"/>
        <v>0</v>
      </c>
      <c r="J74" s="39">
        <f t="shared" si="7"/>
        <v>0</v>
      </c>
    </row>
    <row r="75" spans="1:10" s="5" customFormat="1" ht="17.100000000000001" customHeight="1">
      <c r="A75" s="38">
        <v>70</v>
      </c>
      <c r="B75" s="90"/>
      <c r="C75" s="27" t="s">
        <v>72</v>
      </c>
      <c r="D75" s="11">
        <v>2</v>
      </c>
      <c r="E75" s="12" t="s">
        <v>15</v>
      </c>
      <c r="F75" s="12" t="s">
        <v>15</v>
      </c>
      <c r="G75" s="13">
        <v>0</v>
      </c>
      <c r="H75" s="12">
        <f t="shared" si="9"/>
        <v>0</v>
      </c>
      <c r="I75" s="19">
        <f t="shared" si="10"/>
        <v>0</v>
      </c>
      <c r="J75" s="39">
        <f t="shared" si="7"/>
        <v>0</v>
      </c>
    </row>
    <row r="76" spans="1:10" s="5" customFormat="1" ht="17.100000000000001" customHeight="1">
      <c r="A76" s="38">
        <v>71</v>
      </c>
      <c r="B76" s="80" t="s">
        <v>48</v>
      </c>
      <c r="C76" s="28" t="s">
        <v>95</v>
      </c>
      <c r="D76" s="14">
        <v>4</v>
      </c>
      <c r="E76" s="15" t="s">
        <v>15</v>
      </c>
      <c r="F76" s="15" t="s">
        <v>15</v>
      </c>
      <c r="G76" s="13">
        <v>0</v>
      </c>
      <c r="H76" s="15">
        <f t="shared" si="9"/>
        <v>0</v>
      </c>
      <c r="I76" s="16">
        <f t="shared" si="10"/>
        <v>0</v>
      </c>
      <c r="J76" s="40">
        <f t="shared" si="7"/>
        <v>0</v>
      </c>
    </row>
    <row r="77" spans="1:10" s="5" customFormat="1" ht="17.100000000000001" customHeight="1">
      <c r="A77" s="38">
        <v>72</v>
      </c>
      <c r="B77" s="80"/>
      <c r="C77" s="28" t="s">
        <v>91</v>
      </c>
      <c r="D77" s="14">
        <v>5</v>
      </c>
      <c r="E77" s="15" t="s">
        <v>15</v>
      </c>
      <c r="F77" s="15" t="s">
        <v>15</v>
      </c>
      <c r="G77" s="13">
        <v>0</v>
      </c>
      <c r="H77" s="15">
        <f t="shared" si="9"/>
        <v>0</v>
      </c>
      <c r="I77" s="16">
        <f t="shared" si="10"/>
        <v>0</v>
      </c>
      <c r="J77" s="40">
        <f t="shared" si="7"/>
        <v>0</v>
      </c>
    </row>
    <row r="78" spans="1:10" s="5" customFormat="1" ht="17.100000000000001" customHeight="1">
      <c r="A78" s="38">
        <v>73</v>
      </c>
      <c r="B78" s="89" t="s">
        <v>49</v>
      </c>
      <c r="C78" s="27" t="s">
        <v>92</v>
      </c>
      <c r="D78" s="11">
        <v>4</v>
      </c>
      <c r="E78" s="12" t="s">
        <v>15</v>
      </c>
      <c r="F78" s="12" t="s">
        <v>15</v>
      </c>
      <c r="G78" s="13">
        <v>0</v>
      </c>
      <c r="H78" s="12">
        <f t="shared" si="9"/>
        <v>0</v>
      </c>
      <c r="I78" s="19">
        <f t="shared" si="10"/>
        <v>0</v>
      </c>
      <c r="J78" s="39">
        <f t="shared" si="7"/>
        <v>0</v>
      </c>
    </row>
    <row r="79" spans="1:10" s="5" customFormat="1" ht="17.100000000000001" customHeight="1">
      <c r="A79" s="38">
        <v>74</v>
      </c>
      <c r="B79" s="89"/>
      <c r="C79" s="27" t="s">
        <v>93</v>
      </c>
      <c r="D79" s="11">
        <v>4</v>
      </c>
      <c r="E79" s="12" t="s">
        <v>15</v>
      </c>
      <c r="F79" s="12" t="s">
        <v>15</v>
      </c>
      <c r="G79" s="13">
        <v>0</v>
      </c>
      <c r="H79" s="12">
        <f t="shared" si="9"/>
        <v>0</v>
      </c>
      <c r="I79" s="19">
        <f t="shared" si="10"/>
        <v>0</v>
      </c>
      <c r="J79" s="39">
        <f t="shared" si="7"/>
        <v>0</v>
      </c>
    </row>
    <row r="80" spans="1:10" s="5" customFormat="1" ht="17.100000000000001" customHeight="1">
      <c r="A80" s="38">
        <v>75</v>
      </c>
      <c r="B80" s="80" t="s">
        <v>51</v>
      </c>
      <c r="C80" s="28" t="s">
        <v>94</v>
      </c>
      <c r="D80" s="14">
        <v>17</v>
      </c>
      <c r="E80" s="15" t="s">
        <v>15</v>
      </c>
      <c r="F80" s="15" t="s">
        <v>15</v>
      </c>
      <c r="G80" s="13">
        <v>0</v>
      </c>
      <c r="H80" s="15">
        <f t="shared" si="9"/>
        <v>0</v>
      </c>
      <c r="I80" s="16">
        <f t="shared" si="10"/>
        <v>0</v>
      </c>
      <c r="J80" s="40">
        <f t="shared" si="7"/>
        <v>0</v>
      </c>
    </row>
    <row r="81" spans="1:10" s="5" customFormat="1" ht="17.100000000000001" customHeight="1">
      <c r="A81" s="38">
        <v>76</v>
      </c>
      <c r="B81" s="88"/>
      <c r="C81" s="28" t="s">
        <v>100</v>
      </c>
      <c r="D81" s="14">
        <v>4</v>
      </c>
      <c r="E81" s="15" t="s">
        <v>15</v>
      </c>
      <c r="F81" s="15" t="s">
        <v>15</v>
      </c>
      <c r="G81" s="13">
        <v>0</v>
      </c>
      <c r="H81" s="15">
        <f t="shared" si="9"/>
        <v>0</v>
      </c>
      <c r="I81" s="16">
        <f t="shared" si="10"/>
        <v>0</v>
      </c>
      <c r="J81" s="40">
        <f>I81*1.23</f>
        <v>0</v>
      </c>
    </row>
    <row r="82" spans="1:10" s="5" customFormat="1" ht="17.100000000000001" customHeight="1">
      <c r="A82" s="38">
        <v>77</v>
      </c>
      <c r="B82" s="88"/>
      <c r="C82" s="28" t="s">
        <v>135</v>
      </c>
      <c r="D82" s="14">
        <v>3</v>
      </c>
      <c r="E82" s="15" t="s">
        <v>15</v>
      </c>
      <c r="F82" s="15" t="s">
        <v>15</v>
      </c>
      <c r="G82" s="13">
        <v>0</v>
      </c>
      <c r="H82" s="15">
        <f t="shared" si="9"/>
        <v>0</v>
      </c>
      <c r="I82" s="16">
        <f t="shared" si="10"/>
        <v>0</v>
      </c>
      <c r="J82" s="40">
        <f t="shared" ref="J82:J86" si="11">I82*1.23</f>
        <v>0</v>
      </c>
    </row>
    <row r="83" spans="1:10" s="5" customFormat="1" ht="17.100000000000001" customHeight="1">
      <c r="A83" s="38">
        <v>78</v>
      </c>
      <c r="B83" s="88"/>
      <c r="C83" s="28" t="s">
        <v>136</v>
      </c>
      <c r="D83" s="14">
        <v>3</v>
      </c>
      <c r="E83" s="15" t="s">
        <v>15</v>
      </c>
      <c r="F83" s="15" t="s">
        <v>15</v>
      </c>
      <c r="G83" s="13">
        <v>0</v>
      </c>
      <c r="H83" s="15">
        <f t="shared" si="9"/>
        <v>0</v>
      </c>
      <c r="I83" s="16">
        <f t="shared" si="10"/>
        <v>0</v>
      </c>
      <c r="J83" s="40">
        <f t="shared" si="11"/>
        <v>0</v>
      </c>
    </row>
    <row r="84" spans="1:10" s="5" customFormat="1" ht="17.100000000000001" customHeight="1">
      <c r="A84" s="38">
        <v>79</v>
      </c>
      <c r="B84" s="61" t="s">
        <v>102</v>
      </c>
      <c r="C84" s="27" t="s">
        <v>52</v>
      </c>
      <c r="D84" s="11">
        <v>1</v>
      </c>
      <c r="E84" s="12" t="s">
        <v>15</v>
      </c>
      <c r="F84" s="12" t="s">
        <v>15</v>
      </c>
      <c r="G84" s="13">
        <v>0</v>
      </c>
      <c r="H84" s="12">
        <f t="shared" si="9"/>
        <v>0</v>
      </c>
      <c r="I84" s="19">
        <f t="shared" si="10"/>
        <v>0</v>
      </c>
      <c r="J84" s="41">
        <f t="shared" si="11"/>
        <v>0</v>
      </c>
    </row>
    <row r="85" spans="1:10" s="5" customFormat="1" ht="17.100000000000001" customHeight="1">
      <c r="A85" s="38">
        <v>80</v>
      </c>
      <c r="B85" s="57" t="s">
        <v>53</v>
      </c>
      <c r="C85" s="28" t="s">
        <v>96</v>
      </c>
      <c r="D85" s="14">
        <v>10</v>
      </c>
      <c r="E85" s="15" t="s">
        <v>15</v>
      </c>
      <c r="F85" s="15" t="s">
        <v>15</v>
      </c>
      <c r="G85" s="13">
        <v>0</v>
      </c>
      <c r="H85" s="15">
        <f t="shared" si="9"/>
        <v>0</v>
      </c>
      <c r="I85" s="16">
        <f t="shared" si="10"/>
        <v>0</v>
      </c>
      <c r="J85" s="40">
        <f t="shared" si="11"/>
        <v>0</v>
      </c>
    </row>
    <row r="86" spans="1:10" s="5" customFormat="1" ht="17.100000000000001" customHeight="1">
      <c r="A86" s="38">
        <v>81</v>
      </c>
      <c r="B86" s="61" t="s">
        <v>54</v>
      </c>
      <c r="C86" s="60" t="s">
        <v>97</v>
      </c>
      <c r="D86" s="11">
        <v>17</v>
      </c>
      <c r="E86" s="19" t="s">
        <v>15</v>
      </c>
      <c r="F86" s="19" t="s">
        <v>15</v>
      </c>
      <c r="G86" s="20">
        <v>0</v>
      </c>
      <c r="H86" s="19">
        <f t="shared" si="9"/>
        <v>0</v>
      </c>
      <c r="I86" s="19">
        <f t="shared" si="10"/>
        <v>0</v>
      </c>
      <c r="J86" s="39">
        <f t="shared" si="11"/>
        <v>0</v>
      </c>
    </row>
    <row r="87" spans="1:10" s="5" customFormat="1" ht="17.100000000000001" customHeight="1">
      <c r="A87" s="38">
        <v>82</v>
      </c>
      <c r="B87" s="80" t="s">
        <v>55</v>
      </c>
      <c r="C87" s="28" t="s">
        <v>98</v>
      </c>
      <c r="D87" s="14">
        <v>1</v>
      </c>
      <c r="E87" s="15" t="s">
        <v>15</v>
      </c>
      <c r="F87" s="15" t="s">
        <v>15</v>
      </c>
      <c r="G87" s="13">
        <v>0</v>
      </c>
      <c r="H87" s="15">
        <f t="shared" si="9"/>
        <v>0</v>
      </c>
      <c r="I87" s="16">
        <f>H87</f>
        <v>0</v>
      </c>
      <c r="J87" s="40">
        <f>I87*1.23</f>
        <v>0</v>
      </c>
    </row>
    <row r="88" spans="1:10" s="5" customFormat="1" ht="17.100000000000001" customHeight="1">
      <c r="A88" s="38">
        <v>83</v>
      </c>
      <c r="B88" s="80"/>
      <c r="C88" s="28" t="s">
        <v>56</v>
      </c>
      <c r="D88" s="14">
        <v>1</v>
      </c>
      <c r="E88" s="15" t="s">
        <v>15</v>
      </c>
      <c r="F88" s="15" t="s">
        <v>15</v>
      </c>
      <c r="G88" s="13">
        <v>0</v>
      </c>
      <c r="H88" s="15">
        <f t="shared" si="9"/>
        <v>0</v>
      </c>
      <c r="I88" s="16">
        <f>H88</f>
        <v>0</v>
      </c>
      <c r="J88" s="40">
        <f t="shared" ref="J88:J90" si="12">I88*1.23</f>
        <v>0</v>
      </c>
    </row>
    <row r="89" spans="1:10" s="5" customFormat="1" ht="17.100000000000001" customHeight="1">
      <c r="A89" s="38">
        <v>84</v>
      </c>
      <c r="B89" s="88"/>
      <c r="C89" s="28" t="s">
        <v>118</v>
      </c>
      <c r="D89" s="14">
        <v>1</v>
      </c>
      <c r="E89" s="15" t="s">
        <v>15</v>
      </c>
      <c r="F89" s="15" t="s">
        <v>15</v>
      </c>
      <c r="G89" s="13">
        <v>0</v>
      </c>
      <c r="H89" s="15">
        <f t="shared" si="9"/>
        <v>0</v>
      </c>
      <c r="I89" s="16">
        <f>H89</f>
        <v>0</v>
      </c>
      <c r="J89" s="40">
        <f t="shared" si="12"/>
        <v>0</v>
      </c>
    </row>
    <row r="90" spans="1:10" s="5" customFormat="1" ht="17.100000000000001" customHeight="1">
      <c r="A90" s="38">
        <v>85</v>
      </c>
      <c r="B90" s="59" t="s">
        <v>137</v>
      </c>
      <c r="C90" s="27" t="s">
        <v>100</v>
      </c>
      <c r="D90" s="11">
        <v>3</v>
      </c>
      <c r="E90" s="12" t="s">
        <v>15</v>
      </c>
      <c r="F90" s="12" t="s">
        <v>15</v>
      </c>
      <c r="G90" s="13">
        <v>0</v>
      </c>
      <c r="H90" s="12">
        <f t="shared" si="9"/>
        <v>0</v>
      </c>
      <c r="I90" s="19">
        <f t="shared" ref="I90:I101" si="13">H90</f>
        <v>0</v>
      </c>
      <c r="J90" s="39">
        <f t="shared" si="12"/>
        <v>0</v>
      </c>
    </row>
    <row r="91" spans="1:10" s="5" customFormat="1" ht="17.100000000000001" customHeight="1">
      <c r="A91" s="38">
        <v>86</v>
      </c>
      <c r="B91" s="80" t="s">
        <v>57</v>
      </c>
      <c r="C91" s="28" t="s">
        <v>99</v>
      </c>
      <c r="D91" s="14">
        <v>3</v>
      </c>
      <c r="E91" s="15" t="s">
        <v>15</v>
      </c>
      <c r="F91" s="15" t="s">
        <v>15</v>
      </c>
      <c r="G91" s="13">
        <v>0</v>
      </c>
      <c r="H91" s="15">
        <f>D91*G91</f>
        <v>0</v>
      </c>
      <c r="I91" s="16">
        <f t="shared" si="13"/>
        <v>0</v>
      </c>
      <c r="J91" s="40">
        <f>I91*1.23</f>
        <v>0</v>
      </c>
    </row>
    <row r="92" spans="1:10" s="5" customFormat="1" ht="17.100000000000001" customHeight="1">
      <c r="A92" s="38">
        <v>87</v>
      </c>
      <c r="B92" s="80"/>
      <c r="C92" s="28" t="s">
        <v>71</v>
      </c>
      <c r="D92" s="14">
        <v>3</v>
      </c>
      <c r="E92" s="15" t="s">
        <v>15</v>
      </c>
      <c r="F92" s="15" t="s">
        <v>15</v>
      </c>
      <c r="G92" s="13">
        <v>0</v>
      </c>
      <c r="H92" s="15">
        <f>D92*G92</f>
        <v>0</v>
      </c>
      <c r="I92" s="16">
        <f t="shared" si="13"/>
        <v>0</v>
      </c>
      <c r="J92" s="40">
        <f>I92*1.23</f>
        <v>0</v>
      </c>
    </row>
    <row r="93" spans="1:10" s="5" customFormat="1" ht="17.100000000000001" customHeight="1">
      <c r="A93" s="38">
        <v>88</v>
      </c>
      <c r="B93" s="80"/>
      <c r="C93" s="28" t="s">
        <v>72</v>
      </c>
      <c r="D93" s="14">
        <v>1</v>
      </c>
      <c r="E93" s="15" t="s">
        <v>15</v>
      </c>
      <c r="F93" s="15" t="s">
        <v>15</v>
      </c>
      <c r="G93" s="13">
        <v>0</v>
      </c>
      <c r="H93" s="15">
        <f>D93*G93</f>
        <v>0</v>
      </c>
      <c r="I93" s="16">
        <f t="shared" si="13"/>
        <v>0</v>
      </c>
      <c r="J93" s="40">
        <f>I93*1.23</f>
        <v>0</v>
      </c>
    </row>
    <row r="94" spans="1:10" s="5" customFormat="1" ht="17.100000000000001" customHeight="1">
      <c r="A94" s="38">
        <v>89</v>
      </c>
      <c r="B94" s="80"/>
      <c r="C94" s="58" t="s">
        <v>71</v>
      </c>
      <c r="D94" s="14">
        <v>2</v>
      </c>
      <c r="E94" s="16" t="s">
        <v>15</v>
      </c>
      <c r="F94" s="16" t="s">
        <v>15</v>
      </c>
      <c r="G94" s="20">
        <v>0</v>
      </c>
      <c r="H94" s="16">
        <f>D94*G94</f>
        <v>0</v>
      </c>
      <c r="I94" s="16">
        <f t="shared" si="13"/>
        <v>0</v>
      </c>
      <c r="J94" s="40">
        <f>I94*1.23</f>
        <v>0</v>
      </c>
    </row>
    <row r="95" spans="1:10" s="5" customFormat="1" ht="17.100000000000001" customHeight="1">
      <c r="A95" s="38">
        <v>90</v>
      </c>
      <c r="B95" s="59" t="s">
        <v>115</v>
      </c>
      <c r="C95" s="27" t="s">
        <v>119</v>
      </c>
      <c r="D95" s="11">
        <v>2</v>
      </c>
      <c r="E95" s="21" t="s">
        <v>15</v>
      </c>
      <c r="F95" s="21" t="s">
        <v>15</v>
      </c>
      <c r="G95" s="13">
        <v>0</v>
      </c>
      <c r="H95" s="12">
        <f>D95*G95</f>
        <v>0</v>
      </c>
      <c r="I95" s="19">
        <f t="shared" si="13"/>
        <v>0</v>
      </c>
      <c r="J95" s="39">
        <f t="shared" ref="J95:J105" si="14">I95*1.23</f>
        <v>0</v>
      </c>
    </row>
    <row r="96" spans="1:10" s="5" customFormat="1" ht="28.5" customHeight="1">
      <c r="A96" s="38">
        <v>91</v>
      </c>
      <c r="B96" s="46" t="s">
        <v>27</v>
      </c>
      <c r="C96" s="58" t="s">
        <v>132</v>
      </c>
      <c r="D96" s="14">
        <v>14</v>
      </c>
      <c r="E96" s="16" t="s">
        <v>15</v>
      </c>
      <c r="F96" s="16" t="s">
        <v>15</v>
      </c>
      <c r="G96" s="13">
        <v>0</v>
      </c>
      <c r="H96" s="16">
        <f t="shared" ref="H96:H102" si="15">D96*G96</f>
        <v>0</v>
      </c>
      <c r="I96" s="16">
        <f t="shared" si="13"/>
        <v>0</v>
      </c>
      <c r="J96" s="40">
        <f t="shared" si="14"/>
        <v>0</v>
      </c>
    </row>
    <row r="97" spans="1:10" s="5" customFormat="1" ht="21" customHeight="1">
      <c r="A97" s="38">
        <v>92</v>
      </c>
      <c r="B97" s="45" t="s">
        <v>120</v>
      </c>
      <c r="C97" s="60" t="s">
        <v>133</v>
      </c>
      <c r="D97" s="11">
        <v>13</v>
      </c>
      <c r="E97" s="21" t="s">
        <v>15</v>
      </c>
      <c r="F97" s="21" t="s">
        <v>15</v>
      </c>
      <c r="G97" s="13">
        <v>0</v>
      </c>
      <c r="H97" s="19">
        <f t="shared" si="15"/>
        <v>0</v>
      </c>
      <c r="I97" s="19">
        <f t="shared" si="13"/>
        <v>0</v>
      </c>
      <c r="J97" s="39">
        <f t="shared" si="14"/>
        <v>0</v>
      </c>
    </row>
    <row r="98" spans="1:10" s="5" customFormat="1" ht="27" customHeight="1">
      <c r="A98" s="38">
        <v>93</v>
      </c>
      <c r="B98" s="76" t="s">
        <v>28</v>
      </c>
      <c r="C98" s="58" t="s">
        <v>134</v>
      </c>
      <c r="D98" s="14">
        <v>1</v>
      </c>
      <c r="E98" s="16" t="s">
        <v>15</v>
      </c>
      <c r="F98" s="16" t="s">
        <v>15</v>
      </c>
      <c r="G98" s="20">
        <v>0</v>
      </c>
      <c r="H98" s="16">
        <f t="shared" si="15"/>
        <v>0</v>
      </c>
      <c r="I98" s="16">
        <f t="shared" si="13"/>
        <v>0</v>
      </c>
      <c r="J98" s="40">
        <f t="shared" si="14"/>
        <v>0</v>
      </c>
    </row>
    <row r="99" spans="1:10" s="5" customFormat="1" ht="19.5" customHeight="1">
      <c r="A99" s="38">
        <v>94</v>
      </c>
      <c r="B99" s="77"/>
      <c r="C99" s="58" t="s">
        <v>121</v>
      </c>
      <c r="D99" s="14">
        <v>1</v>
      </c>
      <c r="E99" s="16" t="s">
        <v>15</v>
      </c>
      <c r="F99" s="16" t="s">
        <v>15</v>
      </c>
      <c r="G99" s="13">
        <v>0</v>
      </c>
      <c r="H99" s="16">
        <f t="shared" si="15"/>
        <v>0</v>
      </c>
      <c r="I99" s="16">
        <f t="shared" si="13"/>
        <v>0</v>
      </c>
      <c r="J99" s="40">
        <f t="shared" si="14"/>
        <v>0</v>
      </c>
    </row>
    <row r="100" spans="1:10" s="5" customFormat="1" ht="17.100000000000001" customHeight="1">
      <c r="A100" s="38">
        <v>95</v>
      </c>
      <c r="B100" s="47" t="s">
        <v>120</v>
      </c>
      <c r="C100" s="48" t="s">
        <v>151</v>
      </c>
      <c r="D100" s="17">
        <v>26</v>
      </c>
      <c r="E100" s="21" t="s">
        <v>15</v>
      </c>
      <c r="F100" s="21" t="s">
        <v>15</v>
      </c>
      <c r="G100" s="20">
        <v>0</v>
      </c>
      <c r="H100" s="21">
        <f t="shared" si="15"/>
        <v>0</v>
      </c>
      <c r="I100" s="21">
        <f t="shared" si="13"/>
        <v>0</v>
      </c>
      <c r="J100" s="42">
        <f t="shared" si="14"/>
        <v>0</v>
      </c>
    </row>
    <row r="101" spans="1:10" s="5" customFormat="1" ht="30.6" customHeight="1">
      <c r="A101" s="38">
        <v>96</v>
      </c>
      <c r="B101" s="46" t="s">
        <v>104</v>
      </c>
      <c r="C101" s="58" t="s">
        <v>123</v>
      </c>
      <c r="D101" s="14">
        <v>4</v>
      </c>
      <c r="E101" s="16" t="s">
        <v>15</v>
      </c>
      <c r="F101" s="16" t="s">
        <v>15</v>
      </c>
      <c r="G101" s="13">
        <v>0</v>
      </c>
      <c r="H101" s="16">
        <f t="shared" si="15"/>
        <v>0</v>
      </c>
      <c r="I101" s="16">
        <f t="shared" si="13"/>
        <v>0</v>
      </c>
      <c r="J101" s="40">
        <f t="shared" si="14"/>
        <v>0</v>
      </c>
    </row>
    <row r="102" spans="1:10" s="5" customFormat="1" ht="26.25" customHeight="1">
      <c r="A102" s="66">
        <v>97</v>
      </c>
      <c r="B102" s="67" t="s">
        <v>108</v>
      </c>
      <c r="C102" s="68" t="s">
        <v>131</v>
      </c>
      <c r="D102" s="69">
        <v>3</v>
      </c>
      <c r="E102" s="64" t="s">
        <v>15</v>
      </c>
      <c r="F102" s="64" t="s">
        <v>15</v>
      </c>
      <c r="G102" s="62">
        <v>0</v>
      </c>
      <c r="H102" s="63">
        <f t="shared" si="15"/>
        <v>0</v>
      </c>
      <c r="I102" s="64">
        <f>H102</f>
        <v>0</v>
      </c>
      <c r="J102" s="65">
        <f t="shared" si="14"/>
        <v>0</v>
      </c>
    </row>
    <row r="103" spans="1:10" s="5" customFormat="1" ht="24" customHeight="1">
      <c r="A103" s="38">
        <v>98</v>
      </c>
      <c r="B103" s="46" t="s">
        <v>25</v>
      </c>
      <c r="C103" s="58" t="s">
        <v>130</v>
      </c>
      <c r="D103" s="14">
        <v>3</v>
      </c>
      <c r="E103" s="16" t="s">
        <v>15</v>
      </c>
      <c r="F103" s="16" t="s">
        <v>15</v>
      </c>
      <c r="G103" s="13">
        <v>0</v>
      </c>
      <c r="H103" s="16">
        <f>D103*G103</f>
        <v>0</v>
      </c>
      <c r="I103" s="16">
        <f>H103</f>
        <v>0</v>
      </c>
      <c r="J103" s="40">
        <f t="shared" si="14"/>
        <v>0</v>
      </c>
    </row>
    <row r="104" spans="1:10" s="5" customFormat="1" ht="26.25" customHeight="1">
      <c r="A104" s="38">
        <v>99</v>
      </c>
      <c r="B104" s="59" t="s">
        <v>138</v>
      </c>
      <c r="C104" s="27" t="s">
        <v>139</v>
      </c>
      <c r="D104" s="11">
        <v>1</v>
      </c>
      <c r="E104" s="19" t="s">
        <v>15</v>
      </c>
      <c r="F104" s="12" t="s">
        <v>15</v>
      </c>
      <c r="G104" s="13">
        <v>0</v>
      </c>
      <c r="H104" s="12">
        <f>D104*G104</f>
        <v>0</v>
      </c>
      <c r="I104" s="19">
        <f>H104</f>
        <v>0</v>
      </c>
      <c r="J104" s="39">
        <f t="shared" si="14"/>
        <v>0</v>
      </c>
    </row>
    <row r="105" spans="1:10" s="5" customFormat="1" ht="26.25" customHeight="1" thickBot="1">
      <c r="A105" s="56">
        <v>100</v>
      </c>
      <c r="B105" s="71" t="s">
        <v>27</v>
      </c>
      <c r="C105" s="72" t="s">
        <v>148</v>
      </c>
      <c r="D105" s="73">
        <v>1</v>
      </c>
      <c r="E105" s="74" t="s">
        <v>15</v>
      </c>
      <c r="F105" s="74" t="s">
        <v>15</v>
      </c>
      <c r="G105" s="43">
        <v>0</v>
      </c>
      <c r="H105" s="74">
        <f t="shared" ref="H105" si="16">D105*G105</f>
        <v>0</v>
      </c>
      <c r="I105" s="74">
        <f t="shared" ref="I105" si="17">H105</f>
        <v>0</v>
      </c>
      <c r="J105" s="75">
        <f t="shared" si="14"/>
        <v>0</v>
      </c>
    </row>
    <row r="106" spans="1:10" ht="39.75" thickBot="1">
      <c r="C106" s="70"/>
      <c r="E106" s="8" t="s">
        <v>58</v>
      </c>
      <c r="F106" s="31">
        <f>SUM(F6:F105)</f>
        <v>0</v>
      </c>
      <c r="G106" s="8" t="s">
        <v>59</v>
      </c>
      <c r="H106" s="31">
        <f>SUM(H6:H105)</f>
        <v>0</v>
      </c>
      <c r="I106" s="8" t="s">
        <v>60</v>
      </c>
      <c r="J106" s="34">
        <f>F106+H106</f>
        <v>0</v>
      </c>
    </row>
    <row r="107" spans="1:10" ht="16.5" thickBot="1">
      <c r="C107" s="37" t="s">
        <v>116</v>
      </c>
      <c r="E107" s="7" t="s">
        <v>61</v>
      </c>
      <c r="F107" s="32">
        <f>F106*0.23</f>
        <v>0</v>
      </c>
      <c r="G107" s="7" t="s">
        <v>61</v>
      </c>
      <c r="H107" s="32">
        <f>H106*0.23</f>
        <v>0</v>
      </c>
      <c r="I107" s="7" t="s">
        <v>61</v>
      </c>
      <c r="J107" s="35">
        <f>J106*0.23</f>
        <v>0</v>
      </c>
    </row>
    <row r="108" spans="1:10" ht="39.75" customHeight="1" thickBot="1">
      <c r="C108" s="37" t="s">
        <v>117</v>
      </c>
      <c r="E108" s="7" t="s">
        <v>62</v>
      </c>
      <c r="F108" s="33">
        <f>F106+F107</f>
        <v>0</v>
      </c>
      <c r="G108" s="7" t="s">
        <v>63</v>
      </c>
      <c r="H108" s="33">
        <f>H106+H107</f>
        <v>0</v>
      </c>
      <c r="I108" s="7" t="s">
        <v>64</v>
      </c>
      <c r="J108" s="36">
        <f>J106+J107</f>
        <v>0</v>
      </c>
    </row>
    <row r="109" spans="1:10" ht="12.75" customHeight="1">
      <c r="H109" s="2"/>
      <c r="I109" s="2"/>
      <c r="J109" s="2"/>
    </row>
  </sheetData>
  <autoFilter ref="B4:C108" xr:uid="{00000000-0009-0000-0000-000000000000}"/>
  <mergeCells count="26">
    <mergeCell ref="B6:B9"/>
    <mergeCell ref="B30:B31"/>
    <mergeCell ref="B36:B37"/>
    <mergeCell ref="B38:B39"/>
    <mergeCell ref="B40:B41"/>
    <mergeCell ref="B72:B75"/>
    <mergeCell ref="B44:B45"/>
    <mergeCell ref="B48:B49"/>
    <mergeCell ref="B51:B53"/>
    <mergeCell ref="B67:B68"/>
    <mergeCell ref="B98:B99"/>
    <mergeCell ref="B32:B35"/>
    <mergeCell ref="B91:B94"/>
    <mergeCell ref="A1:C1"/>
    <mergeCell ref="A2:J2"/>
    <mergeCell ref="A3:J3"/>
    <mergeCell ref="B10:B14"/>
    <mergeCell ref="B16:B17"/>
    <mergeCell ref="B18:B19"/>
    <mergeCell ref="B21:B22"/>
    <mergeCell ref="B23:B24"/>
    <mergeCell ref="B76:B77"/>
    <mergeCell ref="B78:B79"/>
    <mergeCell ref="B80:B83"/>
    <mergeCell ref="B42:B43"/>
    <mergeCell ref="B87:B89"/>
  </mergeCells>
  <pageMargins left="0.19685039370078741" right="0.19685039370078741" top="0.19685039370078741" bottom="0.19685039370078741" header="0.19685039370078741" footer="0.19685039370078741"/>
  <pageSetup paperSize="8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alewinski</dc:creator>
  <cp:lastModifiedBy>Ewa Stasik</cp:lastModifiedBy>
  <cp:lastPrinted>2023-10-05T09:57:28Z</cp:lastPrinted>
  <dcterms:created xsi:type="dcterms:W3CDTF">2018-11-07T14:26:57Z</dcterms:created>
  <dcterms:modified xsi:type="dcterms:W3CDTF">2023-11-03T13:13:58Z</dcterms:modified>
</cp:coreProperties>
</file>