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5_2022_OBŁOŻENIA\SWZ\"/>
    </mc:Choice>
  </mc:AlternateContent>
  <bookViews>
    <workbookView xWindow="0" yWindow="0" windowWidth="20160" windowHeight="8448" tabRatio="826" activeTab="17"/>
  </bookViews>
  <sheets>
    <sheet name="1" sheetId="24" r:id="rId1"/>
    <sheet name="2" sheetId="25" r:id="rId2"/>
    <sheet name="3" sheetId="7" r:id="rId3"/>
    <sheet name="4" sheetId="26" r:id="rId4"/>
    <sheet name="5" sheetId="2" r:id="rId5"/>
    <sheet name="6" sheetId="3" r:id="rId6"/>
    <sheet name="7" sheetId="28" r:id="rId7"/>
    <sheet name="8" sheetId="6" r:id="rId8"/>
    <sheet name="9" sheetId="13" r:id="rId9"/>
    <sheet name="10" sheetId="19" r:id="rId10"/>
    <sheet name="11" sheetId="5" r:id="rId11"/>
    <sheet name="12" sheetId="27" r:id="rId12"/>
    <sheet name="13" sheetId="8" r:id="rId13"/>
    <sheet name="14" sheetId="14" r:id="rId14"/>
    <sheet name="15" sheetId="9" r:id="rId15"/>
    <sheet name="16" sheetId="11" r:id="rId16"/>
    <sheet name="17" sheetId="15" r:id="rId17"/>
    <sheet name="18" sheetId="16" r:id="rId18"/>
  </sheets>
  <definedNames>
    <definedName name="__xlnm.Print_Area_1" localSheetId="0">'1'!$A$1:$J$16</definedName>
    <definedName name="__xlnm.Print_Area_1">#REF!</definedName>
    <definedName name="__xlnm.Print_Area_4">#REF!</definedName>
    <definedName name="_xlnm.Print_Area" localSheetId="0">'1'!$A$1:$J$13</definedName>
    <definedName name="_xlnm.Print_Area" localSheetId="9">'10'!$A$1:$J$12</definedName>
    <definedName name="_xlnm.Print_Area" localSheetId="10">'11'!$A$1:$J$8</definedName>
    <definedName name="_xlnm.Print_Area" localSheetId="11">'12'!$A$1:$J$8</definedName>
    <definedName name="_xlnm.Print_Area" localSheetId="12">'13'!$A$1:$J$10</definedName>
    <definedName name="_xlnm.Print_Area" localSheetId="13">'14'!$A$1:$J$13</definedName>
    <definedName name="_xlnm.Print_Area" localSheetId="14">'15'!$A$1:$J$7</definedName>
    <definedName name="_xlnm.Print_Area" localSheetId="15">'16'!$A$1:$J$11</definedName>
    <definedName name="_xlnm.Print_Area" localSheetId="1">'2'!$A$1:$J$8</definedName>
    <definedName name="_xlnm.Print_Area" localSheetId="2">'3'!$A$1:$J$7</definedName>
    <definedName name="_xlnm.Print_Area" localSheetId="3">'4'!$A$1:$J$11</definedName>
    <definedName name="_xlnm.Print_Area" localSheetId="4">'5'!$A$1:$J$10</definedName>
    <definedName name="_xlnm.Print_Area" localSheetId="5">'6'!$A$1:$J$7</definedName>
    <definedName name="_xlnm.Print_Area" localSheetId="6">'7'!$A$1:$J$6</definedName>
    <definedName name="_xlnm.Print_Area" localSheetId="7">'8'!$A$1:$J$8</definedName>
  </definedNames>
  <calcPr calcId="152511"/>
</workbook>
</file>

<file path=xl/calcChain.xml><?xml version="1.0" encoding="utf-8"?>
<calcChain xmlns="http://schemas.openxmlformats.org/spreadsheetml/2006/main">
  <c r="F4" i="15" l="1"/>
  <c r="H4" i="15" s="1"/>
  <c r="F5" i="15"/>
  <c r="H5" i="15" s="1"/>
  <c r="F6" i="15"/>
  <c r="H6" i="15" s="1"/>
  <c r="F3" i="15"/>
  <c r="H3" i="15" s="1"/>
  <c r="H8" i="16"/>
  <c r="F4" i="16"/>
  <c r="H4" i="16" s="1"/>
  <c r="F5" i="16"/>
  <c r="H5" i="16" s="1"/>
  <c r="F6" i="16"/>
  <c r="H6" i="16" s="1"/>
  <c r="F7" i="16"/>
  <c r="H7" i="16" s="1"/>
  <c r="F8" i="16"/>
  <c r="F9" i="16"/>
  <c r="H9" i="16" s="1"/>
  <c r="F10" i="16"/>
  <c r="H10" i="16" s="1"/>
  <c r="F3" i="16"/>
  <c r="F11" i="16" s="1"/>
  <c r="H4" i="11"/>
  <c r="F5" i="11"/>
  <c r="H5" i="11" s="1"/>
  <c r="F6" i="11"/>
  <c r="H6" i="11" s="1"/>
  <c r="F7" i="11"/>
  <c r="H7" i="11" s="1"/>
  <c r="F8" i="11"/>
  <c r="H8" i="11" s="1"/>
  <c r="F9" i="11"/>
  <c r="H9" i="11" s="1"/>
  <c r="F4" i="11"/>
  <c r="F4" i="9"/>
  <c r="H4" i="9" s="1"/>
  <c r="F3" i="9"/>
  <c r="H3" i="9" s="1"/>
  <c r="F4" i="14"/>
  <c r="H4" i="14" s="1"/>
  <c r="F5" i="14"/>
  <c r="H5" i="14" s="1"/>
  <c r="F6" i="14"/>
  <c r="H6" i="14" s="1"/>
  <c r="F7" i="14"/>
  <c r="H7" i="14" s="1"/>
  <c r="F8" i="14"/>
  <c r="H8" i="14" s="1"/>
  <c r="F9" i="14"/>
  <c r="H9" i="14" s="1"/>
  <c r="F3" i="14"/>
  <c r="H3" i="14" s="1"/>
  <c r="H5" i="8"/>
  <c r="F4" i="8"/>
  <c r="H4" i="8" s="1"/>
  <c r="F5" i="8"/>
  <c r="F6" i="8"/>
  <c r="H6" i="8" s="1"/>
  <c r="F3" i="8"/>
  <c r="H3" i="8" s="1"/>
  <c r="H7" i="8" s="1"/>
  <c r="F4" i="27"/>
  <c r="H4" i="27" s="1"/>
  <c r="F3" i="27"/>
  <c r="H3" i="27" s="1"/>
  <c r="F4" i="5"/>
  <c r="H4" i="5" s="1"/>
  <c r="F5" i="5"/>
  <c r="H5" i="5" s="1"/>
  <c r="F3" i="5"/>
  <c r="H3" i="5" s="1"/>
  <c r="F4" i="19"/>
  <c r="H4" i="19" s="1"/>
  <c r="F5" i="19"/>
  <c r="H5" i="19" s="1"/>
  <c r="F6" i="19"/>
  <c r="H6" i="19" s="1"/>
  <c r="F7" i="19"/>
  <c r="H7" i="19" s="1"/>
  <c r="F8" i="19"/>
  <c r="H8" i="19" s="1"/>
  <c r="F9" i="19"/>
  <c r="H9" i="19" s="1"/>
  <c r="F3" i="19"/>
  <c r="H3" i="19" s="1"/>
  <c r="H10" i="19" s="1"/>
  <c r="F3" i="13"/>
  <c r="H3" i="13" s="1"/>
  <c r="H4" i="13" s="1"/>
  <c r="F4" i="6"/>
  <c r="H4" i="6" s="1"/>
  <c r="F5" i="6"/>
  <c r="H5" i="6" s="1"/>
  <c r="F3" i="6"/>
  <c r="H3" i="6" s="1"/>
  <c r="F3" i="28"/>
  <c r="H3" i="28" s="1"/>
  <c r="H4" i="28" s="1"/>
  <c r="F4" i="3"/>
  <c r="H4" i="3" s="1"/>
  <c r="F3" i="3"/>
  <c r="F5" i="3" s="1"/>
  <c r="F4" i="2"/>
  <c r="H4" i="2" s="1"/>
  <c r="F5" i="2"/>
  <c r="H5" i="2" s="1"/>
  <c r="F3" i="2"/>
  <c r="H3" i="2" s="1"/>
  <c r="F5" i="26"/>
  <c r="H5" i="26" s="1"/>
  <c r="F4" i="26"/>
  <c r="H4" i="26" s="1"/>
  <c r="F3" i="26"/>
  <c r="F3" i="7"/>
  <c r="H3" i="7" s="1"/>
  <c r="H4" i="7" s="1"/>
  <c r="F3" i="25"/>
  <c r="F4" i="25" s="1"/>
  <c r="F3" i="24"/>
  <c r="F4" i="24"/>
  <c r="H4" i="24" s="1"/>
  <c r="F5" i="24"/>
  <c r="H5" i="24" s="1"/>
  <c r="F6" i="24"/>
  <c r="H6" i="24" s="1"/>
  <c r="F7" i="24"/>
  <c r="H7" i="24" s="1"/>
  <c r="F8" i="24"/>
  <c r="H8" i="24" s="1"/>
  <c r="F9" i="24"/>
  <c r="H9" i="24" s="1"/>
  <c r="F10" i="24"/>
  <c r="H10" i="24" s="1"/>
  <c r="H3" i="3" l="1"/>
  <c r="H3" i="16"/>
  <c r="F10" i="11"/>
  <c r="H5" i="9"/>
  <c r="H5" i="27"/>
  <c r="F4" i="13"/>
  <c r="H6" i="6"/>
  <c r="F4" i="28"/>
  <c r="F6" i="2"/>
  <c r="F6" i="26"/>
  <c r="H3" i="26"/>
  <c r="H3" i="25"/>
  <c r="H4" i="25" s="1"/>
  <c r="H3" i="24"/>
  <c r="H11" i="24" s="1"/>
  <c r="F11" i="24"/>
  <c r="H5" i="3"/>
  <c r="H10" i="11"/>
  <c r="H6" i="26"/>
  <c r="H10" i="14"/>
  <c r="H6" i="2"/>
  <c r="H6" i="5"/>
  <c r="H11" i="16"/>
  <c r="H7" i="15"/>
  <c r="F5" i="27"/>
  <c r="F7" i="8"/>
  <c r="F5" i="9"/>
  <c r="F7" i="15"/>
  <c r="F6" i="6"/>
  <c r="F10" i="19"/>
  <c r="F6" i="5"/>
  <c r="F10" i="14"/>
  <c r="F4" i="7"/>
</calcChain>
</file>

<file path=xl/sharedStrings.xml><?xml version="1.0" encoding="utf-8"?>
<sst xmlns="http://schemas.openxmlformats.org/spreadsheetml/2006/main" count="397" uniqueCount="137">
  <si>
    <t>szt</t>
  </si>
  <si>
    <t>op.</t>
  </si>
  <si>
    <t xml:space="preserve">Jednorazowy, wysokochłonny, nie uczulający podkład higieniczny na stół operacyjny wykonany z 2 scalonych powłok: mocnego, nieprzemakalnego 3 warstwowego laminatu i chłonnego rdzenia na całej długości prześcieradła.  Wymiary prześcieradła  100 cm (+/-2cm) x  75cm ( +/- 2cm) Produkt o gładkiej, jednorodnej powierzchni (bez zagięć i przeszyć) – nie powodującej uszkodzeń skóry pacjenta. </t>
  </si>
  <si>
    <t>rozmiar powierzchni lepnej :30x20cm</t>
  </si>
  <si>
    <t>rozmiar powierzchni lepnej :45x20cm,</t>
  </si>
  <si>
    <t>L.p.</t>
  </si>
  <si>
    <t>szt.</t>
  </si>
  <si>
    <t>Załącznik nr 1.1</t>
  </si>
  <si>
    <t>Załącznik nr 1.2</t>
  </si>
  <si>
    <t>Załącznik nr 1.3</t>
  </si>
  <si>
    <t>Załącznik nr 1.4</t>
  </si>
  <si>
    <t>Załącznik nr 1.5</t>
  </si>
  <si>
    <t>Załącznik nr 1.6</t>
  </si>
  <si>
    <t>Załącznik nr 1.7</t>
  </si>
  <si>
    <t>Załącznik nr 1.8</t>
  </si>
  <si>
    <t>Załącznik nr 1.9</t>
  </si>
  <si>
    <t>RAZEM</t>
  </si>
  <si>
    <t>szt..</t>
  </si>
  <si>
    <t>Załącznik nr 1.10</t>
  </si>
  <si>
    <t>Załącznik nr 1.11</t>
  </si>
  <si>
    <t>Pakiet 1 - Obłożenia do zabiegów ortopedycznych</t>
  </si>
  <si>
    <t>Lp</t>
  </si>
  <si>
    <t>Jednorazowe prześcieradło higieniczne w rolce szer. 60 cm, dł rolki 50 mb</t>
  </si>
  <si>
    <t>Taśma samoprzylepna, włókninowa, sterylna o wymiarach 9 x 50 cm</t>
  </si>
  <si>
    <t>Kieszeń na narzędzia dwukomorowa z przylepcem, wym. 38cmx40cm</t>
  </si>
  <si>
    <t>Sterylny samoprzyleony uchwyt do przewodów i drenów typu rzep o wymiarach 2,5 x 20/24 cm.</t>
  </si>
  <si>
    <t>Załącznik nr 1.12</t>
  </si>
  <si>
    <t>Załącznik nr 1.13</t>
  </si>
  <si>
    <t>Załącznik nr 1.14</t>
  </si>
  <si>
    <t>Załącznik nr 1.15</t>
  </si>
  <si>
    <t>L.p</t>
  </si>
  <si>
    <t>1.</t>
  </si>
  <si>
    <t>2.</t>
  </si>
  <si>
    <t>3.</t>
  </si>
  <si>
    <t>4.</t>
  </si>
  <si>
    <t>5.</t>
  </si>
  <si>
    <t>6.</t>
  </si>
  <si>
    <t>7.</t>
  </si>
  <si>
    <t>Razem</t>
  </si>
  <si>
    <t>Sterylna folia operacyjna poliuretanowa samoprzylepna o grubości min. 0,048 mm paroprzepuszczalna ( min. 750 g/m2/24h), Folia musi posiadać na dwóch bokach paski  umożliwiające uchwycenie podczas  aplikacji na pole operacyjne w warunkach sterylnych. Paski powinny się łatwo odrywać po umocowaniu folii, rozmiar powierzchni lepnej :</t>
  </si>
  <si>
    <t xml:space="preserve">Sterylna serweta operacyjna wykonana z dwuwarstwowego laminatu w rozm. 90- 100 x 150cm </t>
  </si>
  <si>
    <t>Sterylna serweta operacyjna wykonana z dwuarstwowego laminatu w rozm. 75x90cm z taśmą lepną</t>
  </si>
  <si>
    <t xml:space="preserve">Sterylna serweta opreacyjna wykonana z dwuwarstwowego laminatu w rozm. 35-40 x 45cm     </t>
  </si>
  <si>
    <t>Ręcznik sterylny do rąk w rozmiarze 30 x 40 cm, pakowany a'2 szt</t>
  </si>
  <si>
    <t>Pokrowiec sterylny na przewody 15-16 x 200-250 cm</t>
  </si>
  <si>
    <t>rozmiar powierzchni lepnej :45x65cm</t>
  </si>
  <si>
    <t>Sterylna kieszeń samoprzylepna o wymiarze 38 x 40 cm jednokomorowa wykonana z mocnej folii polietylenowej. Opakowanie zbiorcze w formie kartonowego dyspensera. Sterylizacja tlenkiem etylenu.</t>
  </si>
  <si>
    <r>
      <rPr>
        <sz val="8"/>
        <color indexed="8"/>
        <rFont val="Tahoma"/>
        <family val="2"/>
        <charset val="238"/>
      </rPr>
      <t>Sterylny organizator do przewodów i drenów</t>
    </r>
    <r>
      <rPr>
        <b/>
        <sz val="8"/>
        <color indexed="8"/>
        <rFont val="Tahoma"/>
        <family val="2"/>
        <charset val="238"/>
      </rPr>
      <t xml:space="preserve"> </t>
    </r>
    <r>
      <rPr>
        <sz val="8"/>
        <color indexed="8"/>
        <rFont val="Tahoma"/>
        <family val="2"/>
        <charset val="238"/>
      </rPr>
      <t>zbudowany z samoprzylepnej taśmy do zamocowania na serwecie o wymiarach 9 x 11 cm, do której przymocowane są dwa troki z włókniny typu spunlace o długości min. 25 cm umożliwiające jednoczesne przewiązanie kilku przewodów</t>
    </r>
    <r>
      <rPr>
        <sz val="7.5"/>
        <color indexed="8"/>
        <rFont val="Tahoma"/>
        <family val="2"/>
        <charset val="238"/>
      </rPr>
      <t>.</t>
    </r>
  </si>
  <si>
    <t>Sterylna serweta operacyjna wykonana z minimum dwuwarstwowego laminatu o wymiarach 75x90 cm</t>
  </si>
  <si>
    <t>rozmiar powierzchni lepnej :15x30 cm,</t>
  </si>
  <si>
    <t>rozmiar powierzchni lepnej :40x45cm</t>
  </si>
  <si>
    <t>rozmiar powierzchni lepnej :45x55cm</t>
  </si>
  <si>
    <t>Podkład włókninowy foliowany, nieprzemakalny, nieprzeźroczysty, rozm. 150 x 200-240cm</t>
  </si>
  <si>
    <r>
      <t>Podkład włókninowy foliowany, nieprzemakalny,</t>
    </r>
    <r>
      <rPr>
        <b/>
        <sz val="10"/>
        <rFont val="Tahoma"/>
        <family val="2"/>
        <charset val="238"/>
      </rPr>
      <t xml:space="preserve"> </t>
    </r>
    <r>
      <rPr>
        <sz val="10"/>
        <rFont val="Tahoma"/>
        <family val="2"/>
        <charset val="238"/>
      </rPr>
      <t>nieprzeźroczysty, rozm. 80 x 150-170cm</t>
    </r>
  </si>
  <si>
    <r>
      <t>Rolki podfoliowane szer. 70 cm, dł. 65 mb, perforowane co 38 cm, celuloza 29 g/m</t>
    </r>
    <r>
      <rPr>
        <vertAlign val="superscript"/>
        <sz val="10"/>
        <rFont val="Tahoma"/>
        <family val="2"/>
        <charset val="238"/>
      </rPr>
      <t>2</t>
    </r>
    <r>
      <rPr>
        <sz val="10"/>
        <rFont val="Tahoma"/>
        <family val="2"/>
        <charset val="238"/>
      </rPr>
      <t>, folia PE 17</t>
    </r>
  </si>
  <si>
    <t>Sterylna serweta operacyjna wykonana z minimum dwuwarstwowego laminatu z otworem samoprzylepnym o wymiarach 6-7 x 8-10 cm wymiar całkowity serwety 150 x 90-120 cm</t>
  </si>
  <si>
    <t xml:space="preserve"> Strerylna serweta operacyjna wykonana z dwuwarstwowego laminatu w rozm. 150x180cm</t>
  </si>
  <si>
    <t>Załącznik nr 1.16</t>
  </si>
  <si>
    <t>Załącznik nr 1.17</t>
  </si>
  <si>
    <t xml:space="preserve">Jednorazowy, wysokochłonny, nie uczulający podkład higieniczny na stół operacyjny wykonany z 2 scalonych powłok: mocnego, nieprzemakalnego 3 warstwowego laminatu i chłonnego rdzenia na całej długości prześcieradła.  Wymiary prześcieradła 100 cm (+/-2cm) x  225cm ( +/- 4cm) Produkt o gładkiej, jednorodnej powierzchni (bez zagięć i przeszyć) – nie powodującej uszkodzeń skóry pacjenta. Wchłanialność co najmniej 4l </t>
  </si>
  <si>
    <t>Pakiet 3 – Obłożenia do zabiegów uniwersalne</t>
  </si>
  <si>
    <t>Pakiet 4 - Sterylne obłożenia pola operacyjnego</t>
  </si>
  <si>
    <t>Pakiet 6 – Fartuch niesterylny</t>
  </si>
  <si>
    <t>Pakiet 5 - Fartuchy chirurgiczne sterylne</t>
  </si>
  <si>
    <t>OPIS PRZEDMIOTU ZAMÓWIENIA</t>
  </si>
  <si>
    <t>J.M</t>
  </si>
  <si>
    <t>ILOŚĆ</t>
  </si>
  <si>
    <t>CENA J.NETTO</t>
  </si>
  <si>
    <t>WARTOŚĆ NETTO</t>
  </si>
  <si>
    <t>VAT</t>
  </si>
  <si>
    <t>WARTOŚĆ BRUTTO</t>
  </si>
  <si>
    <t>PRODUCENT</t>
  </si>
  <si>
    <t>NR KATALOGOWY</t>
  </si>
  <si>
    <t>CENNA J. NETTO</t>
  </si>
  <si>
    <t>WAROŚĆ NETTO</t>
  </si>
  <si>
    <t>zestaw</t>
  </si>
  <si>
    <t>Podkład jednorazowy higieniczny rozm. 90cmx60cm x 30 sztuk</t>
  </si>
  <si>
    <t>Podkład jednorazowy higieniczny rozm. 60cmx60cm x 30 sztuk</t>
  </si>
  <si>
    <t>Włókninowy czepek chirurgiczny z włókniny perforowanej 25 g/m2, ze wstawką pochłaniającą pot, Czepek w kształcie hełmu osłania głowę i szyję. Wiązany na troki wokół szyi. Pakowany w kartonik w formie podajnika. 100 szt w kartoniku. Kolor do wyboru.</t>
  </si>
  <si>
    <t>Włókninowy czepek chirurgiczny z włókniny perforowanej 25 g/m2. Czepek w kształcie hełmu osłania głowę i szyję. Wiązany na troki wokół szyi. Pakowany w kartonik w formie podajnika. 100 szt w kartoniku. Kolor do wyboru.</t>
  </si>
  <si>
    <t>Zamawiający wymaga spełnienia normy  PN-EN 13795-1,2,3, dla wyrobów sterylnych. W celu weryfikacji spełnienia podanych przez Zamawiajacego parametrów wymagane jest dołączenie wyników badań technicznych przeprowadzanych na gotowym wyrobie po sterylizacji, w postaci karty technicznej wystawionej przez producenta wyrobu gotowego</t>
  </si>
  <si>
    <t xml:space="preserve"> podpisano podpisem elektronicznym</t>
  </si>
  <si>
    <t>komplet</t>
  </si>
  <si>
    <t>Sterylny foliowy pokrowiec na aparaturę, wykonany z mocnej przezroczystej folii PE min. 0,04 mm , ściągnięty elastyczną gumką umozliwiającą łatwe nałożenie na przyrząd, Średnica min. 90 cm.</t>
  </si>
  <si>
    <t>Załącznik nr 1.18</t>
  </si>
  <si>
    <t>Ilość</t>
  </si>
  <si>
    <t>podpisano podpisem elektronicznym</t>
  </si>
  <si>
    <t>Pakiet 2 – Obłożenia do zabiegów uniwersalne pediatryczne</t>
  </si>
  <si>
    <t>Jednorazowy  komplet chirurgiczny ( bluza + spodnie) przeznaczony do użytku na bloku operacyjnym. Komplet wykonany z lekkiej i miękkiej włókniny polipropylenowej SMS o gramaturze 35 g/m2.  Bluza posiada  krótki rękaw, wycięcie w serek wykończone lamówką oraz trzy  kieszenie (dwie na dole bluzy oraz jedna mniejszą na piersi), a także metkę z rozmiarem widoczną przed rozłożeniem.  Spodnie z możliwością regulacji obwodu pasa za pomocą troków, wykonanych z identycznego materiału, nogawki długie, proste, wyposażone w metkę z rozmiarem. Kolor zielony . Rozmiary S-XXL. Każdy zestaw powinien być zapakowany w zgrzaną torebkę z foli PE.  Komplet  zgodny z normą PN EN 13795 wymagania dla odzieży przeznaczonej do użytku przez personel medyczny w środowisku bloku operacyjnego.</t>
  </si>
  <si>
    <t>Sterylny pokrowiec na ramię C, wykonany z mocnej, przezroczystej folii PE,min.  0,05 mm zakończony elastyczną gumką, z dodatkową gumką do mocowania w zestawie. Wymiar 90 x 225 cm. (+/- 10cm)</t>
  </si>
  <si>
    <t>Osłona na kamerę 15x250 cm, wyposażona w taśmy lepne do umocowania osłony, z mocjnej folii  min. 50 mikronów (przezroczysta)</t>
  </si>
  <si>
    <t>Czepek chirurgiczny wykonany w całości z chłonnej i przewiewnej włókniny perforowanej  14g/m2, wiązany na troki, wydłużona część przednia z możliwością wywinięcia. Pakowany w kartonik w formie podajnika. 100 szt w kartoniku, kolor do wyboru.</t>
  </si>
  <si>
    <t>Włókninowy czepek chirurgiczny w kształcie beretu, ściągnięty delikatną, nieuciskającą gumką z perforowanej włókniny wiskozowej 25 g/m2. Pakowany w kartonik w formie podajnika, 100 szt w kartonku, kolor do wyboru.</t>
  </si>
  <si>
    <r>
      <t>Jednorazowego użytku poszewka na poduszkę, Polipropylen 20 g/m</t>
    </r>
    <r>
      <rPr>
        <vertAlign val="superscript"/>
        <sz val="9"/>
        <color rgb="FF000000"/>
        <rFont val="Tahoma"/>
        <family val="2"/>
        <charset val="238"/>
      </rPr>
      <t>2</t>
    </r>
    <r>
      <rPr>
        <sz val="9"/>
        <color rgb="FF000000"/>
        <rFont val="Tahoma"/>
        <family val="2"/>
        <charset val="238"/>
      </rPr>
      <t>, 70 x 80 cm + zakładka 10 cm</t>
    </r>
  </si>
  <si>
    <r>
      <t>Jednorazowego użytku ubranie operacyjne, granatowe, SMS 30 g/m</t>
    </r>
    <r>
      <rPr>
        <vertAlign val="superscript"/>
        <sz val="9"/>
        <color rgb="FF000000"/>
        <rFont val="Tahoma"/>
        <family val="2"/>
        <charset val="238"/>
      </rPr>
      <t>2</t>
    </r>
    <r>
      <rPr>
        <sz val="9"/>
        <color rgb="FF000000"/>
        <rFont val="Tahoma"/>
        <family val="2"/>
        <charset val="238"/>
      </rPr>
      <t>, antystatyczne, dekolt V, spodnie w gumkę, nieprzeźroczyste, rozm. L-XL-XXL</t>
    </r>
  </si>
  <si>
    <t xml:space="preserve">Sterylna serweta operacyjna wykonana z minimum dwuwarstwowego laminatu z otworem samoprzylepnym o wymiarach 6-8 x 8 cm lub o średnicy 8cm wymiar całkowity serwety 75x90 cm </t>
  </si>
  <si>
    <t>Sterylna serweta operacyjna wykonana z minimum dwuwarstwowego laminatu z otworem samoprzylepnym o wymiarach 10x10cm lub z otowrem regulowanym wymiar całkowity serwety 75x90 cm</t>
  </si>
  <si>
    <t>Jednorazowy, jałowy, pełnobarierowy, fartuch chirurgiczny wykonany z miękkiej, oddychającej włókniny typu spunlace o gramaturze 68 g/m2. Rękaw zakończony elastycznym mankietem z dzianiny poliestrowej.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tradycyjnego podwójnego szwu.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lub papier krepowy o wymiarach 60 cm x 60 cm. Odporność na przenikanie cieczy 226 cm H2O, wytrzymałość na wypychanie na sucho 268,9 kPa, wytrzymałość na rozciąganie na mokro 141,5 N. Opakowanie typu papier-folia, posiadające 4 naklejki typu TAG, służące do wklejenia w dokumentacji medycznej. Spełnia wymagania aktualnej normy PN-EN 13795 1-3. Rozmiar: M, L, XL, XXL.</t>
  </si>
  <si>
    <t xml:space="preserve">Sterylny fartuch chirurgiczny, wykonany z miękkiej, przewiewnej włókniny typu SPUNLACE  68 g/m2–odporność na przenikanie cieczy (wg EN ISO 20811) na całej powierzchni min 26 cm H2O. Odporność na wypychanie (wg EN ISO 13938-1) na sucho/mokro odpowiednio 123/112 kPa. Fartuch powinien być złożony w sposób zapewniający aseptyczną aplikację, wiązany na troki wewnętrzne oraz troki zewnętrzne z kartonikiem, z tyłu w okolicach szyi, zapięcie na rzepy nie mniejsze niż 3 x 14 cm i 3 x 6,5 cm, mankiety o długości 8 cm, wykonane z poliestru. Fartuch podwójnie pakowany ze sterylnym opakowaniem wewnętrznym z włókniny celulozowej, min. 2 ręczniki wysoko  chłonne o wymiarach 30 x 40 cm.  Indywidualne oznakowanie rozmiaru  w postaci naklejki  naklejone na fartuchu, pozwalające na identyfikację przed rozłożeniem. Fartuch musi być  zgodny z normą PN EN 13795  wymagania standardowe. Rozmiary fartucha jednocześnie oznaczające jego długość (+/- 5 cm): 120 cm- S/ M, 130 cm- L, 150- XL, 170 cm- XL Long oraz 150 cm XX L dla operatorów o poszerzonych obwodach. Na opakowaniu etykieta produktu zawierająca nazwę produktu, rozmiar, oznaczenie sterylizacji EO, oznaczenie poziomu wymagań użytkowych EN13795 oraz 1 klasy palności wg 16CFR Part 1610.
Wymaga się, aby na opakowaniu zewnętrznym znajdowały się cztery etykiety samoprzylepne dla potrzeb dokumentacji w tym: - 2 etykiety zawierające inforacje: REF, nazwę producenta, LOT i date waznosci, kod kreskowy
-2 etykiety zawierające informacje: REF, nazwę producenta, LOT i date waznosci, kod QR </t>
  </si>
  <si>
    <t>Pakiet 8 – Wyroby medyczne z włókniny bawełnopodobnej</t>
  </si>
  <si>
    <t>Pakiet 9 - Ubrania zabiegowe dla pacjentów</t>
  </si>
  <si>
    <t>Pakiet 10 – Pokrowce, uchwyty, taśmy na przewody, ręcznik sterylny do rąk</t>
  </si>
  <si>
    <t>Pakiet 11 – Pokrowiec na aparaturę medyczną i ramię C</t>
  </si>
  <si>
    <t>Pakiet 12 – Maski chirurgiczne</t>
  </si>
  <si>
    <t>Pakiet 14 - Podkłady</t>
  </si>
  <si>
    <t>Pakiet 15  – Serwety dodatkowe</t>
  </si>
  <si>
    <t>Pakiet 16  – Folia operacyjna</t>
  </si>
  <si>
    <t xml:space="preserve">Pakiet 18 - Serwety operacyjne </t>
  </si>
  <si>
    <t>Pakiet 17 - Pościel i ubranie jednorazowego użytku</t>
  </si>
  <si>
    <t>VAT
[%]</t>
  </si>
  <si>
    <r>
      <rPr>
        <b/>
        <sz val="8"/>
        <color indexed="8"/>
        <rFont val="Tahoma"/>
        <family val="2"/>
        <charset val="238"/>
      </rPr>
      <t xml:space="preserve">STERYLNY ZESTAW DO OPERACJI BIODRA </t>
    </r>
    <r>
      <rPr>
        <sz val="8"/>
        <color indexed="8"/>
        <rFont val="Tahoma"/>
        <family val="2"/>
        <charset val="238"/>
      </rPr>
      <t xml:space="preserve"> w składzie:                                                                                        
1. serweta na stolik instrumentariuszki  150x190cm, owinięcie zestawu – 1 szt
2. ręcznik 30 cm x 40 cm – 4 szt
3. Fartuch chirurgiczny wykonany z  włókniny 4 warstwowej SMMS, gramatura 35g/m2, odporność na przenikanie cieczy na całej powierzchni 37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130 cm ( +/-5 cm)– 1 szt
4. osłona na stolik Mayo  o wymiarach 80x145 cm w kształcie worka, ze wzmocnieniem włókninowym o wym. min. 75 x 90 cm, bez zawartości wiskozy i celulozy. Łączna gramatura serwety min. 83 g/m2 – 1 szt
5. Fartuch chirurgiczny wykonany z  włókniny 4 warstwowej SMMS, gramatura 35g/m2, odporność na przenikanie cieczy na całej powierzchni 37 cm H2O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150 cm ( +/-5 cm)– 4 szt
6. Serweta samoprzylepna 75x90 cm  wykonana z chłonnego, nieprzemakalnego laminatu dwuwarstwowego (jedną z warstw stanowi folia PE) o gramaturze 57 (+/- 0,5) g/m2-  1 szt
7. Osłona na kończynę o wymiarze 33x110 cm wykonana z laminatu dwuwarstwowego z 2 paskami samoprzylepnymi z folii PE o wym. 10x50 cm- 1 szt
8. Serweta o wymiarach 150x180 cm wykonana z chłonnego, nieprzemakalnego laminatu dwuwarstwowego (jedną z warstw stanowi folia PE) o gramaturze 57 (+/- 0,5) g/m2 - 1 szt
9. Serweta do operacji biodra o wymiarze 225x260 cm  z wycięciem „U” o wymiarze 10x100 cm wykonana z chłonnego, nieprzemakalnego laminatu dwuwarstwowego (jedną z warstw stanowi folia PE) o gramaturze 57 (+/- 0,5) g/m2 , ze wzmocnieniem w polu krytycznym. Łączna gramatura w obszarze wzmocnionym 109 (+/- 0,5) g/m2 - 1 szt
10. serweta anestezjologiczna o wymiarach 225x270 cm z wycięciem o wymairze 45x65 cm
wykonana z chłonnego, nieprzemakalnego laminatu dwuwarstwowego (jedną z warstw stanowi folia PE) o gramaturze 57 (+/- 0,5) g/m2, ze wzmocnieniem w polu krytycznym. Łączna gramatura w obszarze wzmocnionym 109 (+/- 0,5) g/m2 ,  - 1 szt.                                                                           
11. Taśma samoprzylepna włókninowa 9x50 cm – 1 szt
12. Miska niebieska 250 ml- 1 szt
13. Tupfery gazowe z elementem kontrastującym ekstra duże rozm.6 - 10 szt
14. Strzykawka 50/60 ml- 1 szt
15. Skalpel nr 21- 1 szt
16. Opaska uniwersalna Lenkelast 12 cm x 5 m – 1 szt
Wszystkie składowe  (1-11) ułożone w kolejności umożliwiającej sprawną aplikację zgodnie z zasadami aseptyki.
Składowe nr 12 oraz  16  kartonowym pudełku zamykanym, foliowanym od wewnątrz i dwoma naklejkami perforowanymi. Całość zawinięta w serwetę na stolik instrumentariuszki.
Zestaw powinien być wyposażony w minimum dwie samoprzylepne etykiety, z  nr katalogowym, datą ważności i numerem serii służące do archiwizacji danych. Zawartość zestawu opisana w języku polskim na etykiecie produktowej naklejonej na opakowaniu.
Zapakowane sterylnie w jedną torbę z przeźroczystej folii polietylenowej z klapką zgrzewaną z folią, w celu zminimalizowania ryzyka rozjałowienia zawartości podczas wyjmowania z opakowania. Przy zgrzewie powinien znajdować się sterylny margines.
Materiał obłożenia spełniający wymagania normy PN EN 13795 1-3 wymagania wysokie</t>
    </r>
  </si>
  <si>
    <r>
      <rPr>
        <b/>
        <sz val="8"/>
        <color indexed="8"/>
        <rFont val="Tahoma"/>
        <family val="2"/>
        <charset val="238"/>
      </rPr>
      <t>STERYLNY ZESTAW DO OPERACJI KOŃCZYNY</t>
    </r>
    <r>
      <rPr>
        <sz val="8"/>
        <color indexed="8"/>
        <rFont val="Tahoma"/>
        <family val="2"/>
        <charset val="238"/>
      </rPr>
      <t xml:space="preserve"> w składzie:                                           
1. serweta na stolik instrumentariuszki 150x190 cm ( owinięcie zestawu ) – 1 szt
2. ręczniki do rąk 30x40 cm – 2 szt
3. fartuch chirurgiczny wykonany z  włókniny 4 warstwowej SMMS, gramatura 35g/m2, odporność na przenikanie cieczy na całej powierzchni 37cm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130 cm ( +/-5 cm)– 1 szt
4. osłona na stolik Mayo  o wymiarach 80x145 w kształcie worka, wzmocniona w części krytycznej włókniną polipropylenową ( bez zawartości wiskozy i celulozy ) o wymiarach min. 75 x 90 cm. ( +/- 5cm ) Gramatura serwety min. 83 g/m2 – 1 szt
5. fartuch chirurgiczny wykonany z  włókniny 4 warstwowej SMMS, gramatura 35g/m2, odporność na przenikanie cieczy na całej powierzchni 37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150 cm ( +/-5 cm)– 2 szt
6.Serweta samoprzylepna 75x90 cm  wykonana z chłonnego, nieprzemakalnego laminatu dwuwarstwowego (jedną z warstw stanowi folia PE) o gramaturze 57 (+/- 0,5) g/m2-  1 szt
7.osłona na kończynę o wymiarach 33x55 cm  wykonana z laminatu dwuwarstwowego z 1 paskiem  samoprzylepnym z folii PE o wymiarach 10x50 cm- 1 szt
8. serweta o wymiarach 150x180 cm wykonana z chłonnego, nieprzemakalnego laminatu dwuwarstwowego (jedną z warstw stanowi folia PE) o gramaturze 57 (+/- 0,5) g/m2 - 1 szt
9. serweta do operacji kończyny o wymiarach 320x225 cm   z wykonana z chłonnego, nieprzemakalnego laminatu dwuwarstwowego (jedną z warstw stanowi folia PE)  o gramaturze  57 (+/- 0,5 ) g/m2, z samouszczelniającym się otworem o średnicy 7 cm i wzmocnieniem w strefie krytycznej. Całkowita gramatura obszaru wzmocnionego 109 (+/- 0,5) g/m2- 1 szt
10. taśma samoprzylepna włókninowa o wymiarze 9x50 cm- 1 szt                                                                                             
11. Miska niebieska 250 ml- 1 szt                                                                                                                                                   
12. skalpel nr 21- 1 szt
13. Tupfery gazowe z elementem kontrastującym ekstra duże rozm. 6- 10 szt
14. opaska uniwersalna elastyczna z zapinką 12cm x 5m – 1 szt
Wszystkie składowe  (1-9) ułożone w kolejności umożliwiającej sprawną aplikację zgodnie z zasadami aseptyki.
Składowe od 10 do 14  w kartonowym pudełku zamykanym, foliowanym od wewnątrz i dwoma naklejkami perforowanymi. Całość zawinięta w serwetę na stolik instrumentariuszki.
Zestaw powinien być wyposażony w minimum dwie samoprzylepne etykiety, z  nr katalogowym, datą ważności i numerem serii służące do archiwizacji danych. Zawartość zestawu opisana w języku polskim na etykiecie produktowej naklejonej na opakowaniu.
Zapakowane sterylnie w jedną torbę z przeźroczystej folii polietylenowej z klapką zgrzewaną z folią, w celu zminimalizowania ryzyka rozjałowienia zawartości podczas wyjmowania z opakowania. Przy zgrzewie powinien znajdować się sterylny margines. Serwety wchodzące w skład zestawu spełniające wymagania normy PN EN 13795 1-3 wymagania wysokie</t>
    </r>
  </si>
  <si>
    <r>
      <rPr>
        <b/>
        <sz val="8"/>
        <color indexed="8"/>
        <rFont val="Tahoma"/>
        <family val="2"/>
        <charset val="238"/>
      </rPr>
      <t>STERYLNY ZESTAW DO ARTROSKOPII KOLANA</t>
    </r>
    <r>
      <rPr>
        <sz val="8"/>
        <color indexed="8"/>
        <rFont val="Tahoma"/>
        <family val="2"/>
        <charset val="238"/>
      </rPr>
      <t>:  
1. serweta na stolik instrumentariuszki  150x190cm, owinięcie zestawu – 1 szt
2. ręcznik 30 cm x 40 cm – 2 szt
3. Fartuch chirurgiczny wykonany z  włókniny 4 warstwowej SMMS, gramatura 35g/m2, odporność na przenikanie cieczy na całej powierzchni 37 cm H2O; fartuch złożony w sposób zapewniający aseptyczną aplikację, wiązany na troki wewnętrzne oraz troki zewnętrzne z kartonikiem, z tyłu, w okolicach szyi, zapięcie na rzep, szwy fartucha wykonane metodą ultradźwiękową, mankiet rękawów z poliestru o szer. min 7cm. Indywidualne oznakowanie rozmiaru naklejone na fartuchu, pozwalające na identyfikację przed rozłożeniem. Zgodny z normą PN EN 13795- 1-3, długość 130 cm ( +/-5 cm)– 1 szt
4. osłona na stolik Mayo  o wymiarach 80x145 w kształcie worka, wzmocniona w części krytycznej włókniną polipropylenową ( bez zawartości wiskozy i celulozy ) wzmocnienie o wymiarach min. 75 x 90 cm. Gramatura całości min. 83 g/m2 – 1 szt
5. osłona na kamerę składana rewersowo o wymiarach 13x250 cm – 1 szt 
6. osłona na kończynę o wymiarach 33x55 cm  wykonana z laminatu dwuwarstwowego z 1 paskiem  samoprzylepnym z folii PE o wymiarach 10x50 cm – 1 szt
7. taśma samoprzylepna włókninowa o wymiarze 9x50 cm- 1 szt
8. serweta o wymiarach 150x180 cm wykonana z chłonnego, nieprzemakalnego laminatu dwuwarstwowego (jedną z warstw stanowi folia PE) o gramaturze 57 (+/- 0,5) g/m2 - 1 szt
9. serweta do operacji stawu kolanowego o wymiarach 320x225 cm  wykonana z chłonnego, nieprzemakalnego laminatu dwuwarstwowego (jedną z warstw stanowi folia PE)  o gramaturze 57 (+/- 0,5) g/m2, z samouszczelniającym się otworem o średnicy 7 cm i wzmocnieniem w strefie krytycznej. Całkowita gramatura obszaru wzmocnionego 109 (+/- 0,5) g/m2- 1 szt
10. miska niebieska 250 ml- 1 szt
11. tupfery gazowe z elementem kontrastującym ekstra duże rozm. 6-  10 szt 
12. kompresy gazowe 7,5x7,5 cm 17- nitkowe 12- warstwowe z elementem kontrastującym- 10 szt 
13. opaska uniwersalna elastyczna 12cm x 5m – 2 szt
14. skalpel nr 11- 1 szt
Wszystkie składowe  (1-9) ułożone w kolejności umożliwiającej sprawną aplikację zgodnie z zasadami aseptyki.
Składowe od 10 do 14  w kartonowym pudełku zamykanym, foliowanym od wewnątrz i dwoma naklejkami perforowanymi. Całość zawinięta w serwetę na stolik instrumentariuszki.
Zestaw powinien być wyposażony w minimum dwie samoprzylepne etykiety, z  nr katalogowym, datą ważności i numerem serii służące do archiwizacji danych. Zawartość zestawu opisana w języku polskim na etykiecie produktowej naklejonej na opakowaniu.
Zapakowane sterylnie w jedną torbę z przeźroczystej folii polietylenowej z klapką zgrzewaną z folią, w celu zminimalizowania ryzyka rozjałowienia zawartości podczas wyjmowania z opakowania. Przy zgrzewie powinien znajdować się sterylny margines.
Serwety wchodzące w skład zestawu spełniające wymagania normy PN EN 13795 1-3 wymagania wysokie</t>
    </r>
  </si>
  <si>
    <r>
      <rPr>
        <b/>
        <sz val="8"/>
        <color indexed="8"/>
        <rFont val="Tahoma"/>
        <family val="2"/>
        <charset val="238"/>
      </rPr>
      <t>STERYLNY ZESTAW DO ZABIEGÓW ARTROSKOPII KOLANA Z WORKIEM</t>
    </r>
    <r>
      <rPr>
        <sz val="8"/>
        <color indexed="8"/>
        <rFont val="Tahoma"/>
        <family val="2"/>
        <charset val="238"/>
      </rPr>
      <t xml:space="preserve"> w składzie:                                                                                                                 1. Serweta na stolik instrumentariuszki 150X190 cm ( owinięcie zestawu )- 1 szt
2. Ręczniki 30x40 cm- 2 szt
3. Serweta na stolik Mayo 80x145 cm ze wzmocnieniem włókninowym, bez zawartości wiskozy i celulozy, o wym. min 75x80 cm- 1 szt
4. Serweta o wymiarach 150x180 cm z nieprzemakalnego laminatu dwuwarstwowego o gramaturze 57 (+/- 0,5) g/m2- 1 szt
5. Osłona na kończynę o wym. 33x55 cm z paskiem samoprzylepnym z folii PE 10 X 50 cm- 1 szt
6. serweta do operacji kończyny o wymiarach 320x225 cm   z wykonana z laminatu dwuwarstwowego (jedną z warstw stanowi folia PE)  o gramaturze 57 (+/- 0,5) g/m2, z samouszczelniającym się neoprenowym podwójnym otworem o średnicy 6 i 7 cm  ze zintegrowanymi uchwytami do mocowania przewodów i drenów oraz ze zintegrowanym uchwytem typu rzep, z workiem do zbiórki płynów oraz zaworem do podłączenia drenu- 1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wytrzymały na wypychanie na mokro min. 185 kPa. Sterylizacja tlenkiem etylenu</t>
    </r>
  </si>
  <si>
    <r>
      <rPr>
        <b/>
        <sz val="8"/>
        <color indexed="8"/>
        <rFont val="Tahoma"/>
        <family val="2"/>
        <charset val="238"/>
      </rPr>
      <t xml:space="preserve">STERYLNY ZESTAW DO ZABIEGÓW NA KOŃCZYNIE </t>
    </r>
    <r>
      <rPr>
        <sz val="8"/>
        <color indexed="8"/>
        <rFont val="Tahoma"/>
        <family val="2"/>
        <charset val="238"/>
      </rPr>
      <t>w składzie:  
1. Serweta na stolik instrumentariuszki 150X190 cm ( owinięcie zestawu )- 1 szt
2. Ręczniki 30x40 cm- 2 szt
3. Serweta na stolik Mayo 80x145 cm ze wzmocnieniem włókninowym, bez zawartości wiskozy i celulozy, o wym. min 75x80 cm- 1 szt
4. Serweta o wymiarach 150x180 cm z nieprzemakalnego laminatu dwuwarstwowego o gramaturze 57 (+/- 0,5) g/m2- 1 szt
5. Osłona na kończynę o wym. 33x55 cm z paskiem samoprzylepnym z folii PE 10 X 50 cm- 1 szt
6. serweta do operacji kończyny o wymiarach 320x225 cm   z wykonana z chłonnego, nieprzemakalnego laminatu dwuwarstwowego (jedną z warstw stanowi folia PE)  o gramaturze 57 (+/- 0,5) g/m2, z samouszczelniającym się otworem o średnicy 7 cm i wzmocnieniem w strefie krytycznej, całkowita gramatura w obszarze krytycznym 109 (+/- 0,5) g/m2, ze zintegrowanymi uchwytami do mocowania przewodów i drenów- 1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odporny na penetrację płynów i mikroorganizmów,  wytrzymały na wypychanie na mokro &gt;  260 kPa</t>
    </r>
  </si>
  <si>
    <r>
      <rPr>
        <b/>
        <sz val="8"/>
        <color indexed="8"/>
        <rFont val="Tahoma"/>
        <family val="2"/>
        <charset val="238"/>
      </rPr>
      <t>STERYLNY ZESTAW DO OPERACJI DŁONI/ STOPY</t>
    </r>
    <r>
      <rPr>
        <sz val="8"/>
        <color indexed="8"/>
        <rFont val="Tahoma"/>
        <family val="2"/>
        <charset val="238"/>
      </rPr>
      <t xml:space="preserve"> w składzie: 
1. Serweta na stolik instrumentariuszki 150X190 cm ( owinięcie zestawu )- 1 szt
2. Ręczniki 30x40 cm- 2 szt
3. Serweta na stolik Mayo 80x145 cm ze wzmocnieniem włókninowym, bez zawartości wiskozy i celulozy, o wym. min 75x90 cm- 1 szt
4. serweta do operacji kończyny o wymiarach 300x225 cm   z wykonana z chłonnego, nieprzemakalnego laminatu dwuwarstwowego (jedną z warstw stanowi folia PE)  o gramaturze  57 (+/- 0,5) g/m2, z samouszczelniającym się otworem o średnicy 3 cm i wzmocnieniem w strefie krytycznej, całkowita gramatura w strefie krytycznej 109 (+/- 0,5) g/m2, ze zintegrowanymi uchwytami do mocowania przewodów i drenów- 1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odporny na penetrację płynów i mikroorganizmów,  wytrzymały na wypychanie na mokro &gt;  260 kPa</t>
    </r>
  </si>
  <si>
    <r>
      <rPr>
        <b/>
        <sz val="8"/>
        <color indexed="8"/>
        <rFont val="Tahoma"/>
        <family val="2"/>
        <charset val="238"/>
      </rPr>
      <t>STERYLNY ZESTAW DO CHIRURGII BIODRA</t>
    </r>
    <r>
      <rPr>
        <sz val="8"/>
        <color indexed="8"/>
        <rFont val="Tahoma"/>
        <family val="2"/>
        <charset val="238"/>
      </rPr>
      <t xml:space="preserve"> w składzie :
1. Serweta na stolik instrumentariuszki 150x190 cm ( owinięcie zestawu )- 1 szt
2. Ręczniki 30x40 cm- 4 szt
3. osłona na stolik Mayo  o wymiarach 80x145 cm, warstwa chłonna wykonana z laminatu dwuwarstowego (polietylen + polipropylen) o wymiarach 75 x 90 cm , bez zawartości wiskozy i celulozy, gramatura min. 130 g/m2– 1 szt
4. Serweta samoprzylepna 75x90 cm  wykonana z chłonnego, nieprzemakalnego laminatu dwuwarstwowego (jedną z warstw stanowi folia PE) o gramaturze 57 (+/- 0,5) g/m2-  1 szt
5. Taśma samoprzylepna włókninowa 9x50 cm- 1 szt
6. Osłona na kończynę o wymiarze 33x110 cm wykonana z laminatu dwuwarstwowego- 1 szt
7. Paski samoprzylepne z folii PE o wym. 10x50 cm- 2 szt
8. Serweta o wymiarach 150x180 cm wykonana z chłonnego, nieprzemakalnego laminatu dwuwarstwowego (jedną z warstw stanowi folia PE) o gramaturze 57 (+/- 0,5) g/m2 - 1 szt
9. Serweta do operacji biodra o wymiarze 225x260 cm  z wycięciem „U” o wymiarze 10x100 cm wykonana z chłonnego, 
nieprzemakalnego laminatu dwuwarstwowego (jedną z warstw stanowi folia PE) o gramaturze 57,5 g/m2 , ze wzmocnieniem w polu krytycznym, całkowita gramatura obszaru wzmocnionego 109 (+/- 0,5) g/m2 - 1 szt
10. serweta anestezjologiczna o wymiarach 225x270 cm z wycięciem o wymairze 45x65 cm
wykonana z chłonnego, nieprzemakalnego laminatu dwuwarstwowego (jedną z warstw stanowi folia PE) 
o gramaturze 57 (+/- 0,5) g/m2 , ze wzmocnieniem w polu krytycznym, całkowita gramatura obszaru wzmocnionego 109 (+/- 0,5) g/m2 - 1 szt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odporny na penetrację płynów i mikroorganizmów,  wytrzymały na wypychanie na mokro &gt;  260 kPa</t>
    </r>
  </si>
  <si>
    <r>
      <rPr>
        <b/>
        <sz val="8"/>
        <color theme="1"/>
        <rFont val="Tahoma"/>
        <family val="2"/>
        <charset val="238"/>
      </rPr>
      <t>STERYLNA SERWETA NA STOLIK MAYO</t>
    </r>
    <r>
      <rPr>
        <sz val="8"/>
        <color theme="1"/>
        <rFont val="Tahoma"/>
        <family val="2"/>
        <charset val="238"/>
      </rPr>
      <t>: o wymiarach 80 x 145 cm wykonana z worka z polietylenu ze wzmocnieniem włókninowym o wymiarach 75 x 90 cm, bez zawartości wiskozy i celulozy, gramatura min. 83 g/m2</t>
    </r>
  </si>
  <si>
    <r>
      <rPr>
        <b/>
        <sz val="8"/>
        <color indexed="8"/>
        <rFont val="Tahoma"/>
        <family val="2"/>
        <charset val="238"/>
      </rPr>
      <t xml:space="preserve">STERYLNY ZESTAW UNIWERSALNY PEDIATRYCZNY  </t>
    </r>
    <r>
      <rPr>
        <sz val="8"/>
        <color indexed="8"/>
        <rFont val="Tahoma"/>
        <family val="2"/>
        <charset val="238"/>
      </rPr>
      <t xml:space="preserve">
1. serweta na stolik instrumentariuszki 150 x 190 cm ( owinięcie zestawu )- 1 szt
2. ręczniki 30 x 40 cm- 2 szt
3. taśma samoprzylepna włókninowa 9 x 50cm- 1 szt
4. osłona na stolik Mayo o wymiarze 80 x 145 cm- 1 szt 
5. serweta samoprzylepna o wymiarze 75 x 90 cm z nieprzemakalnego laminatu dwuwarstwowego o gramaturze 57 (+/- 0,5) g/m2-2 szt
6. serweta samoprzylepna dolna o wymiarze 175x180cm z nieprzemakalnego laminatu dwuwarstwowego o gramaturze 57 (+/- 0,5) g/m2 (pasek samoprzylepny na dłuższym boku długości 80cm)–1 szt
7. serweta samoprzylepna anestezjologiczna o wymiarze 150 x 240 cm z nieprzemakalnego laminatu dwuwarstwowego o gramaturze 57 (+/- 0,5) g/m2 (pasek samoprzylepny na dłuższym boku długości 80 cm)–1 szt   
Serwety bez zawartości wiskozy i celulozy, zdolność absorbcji płynów laminatu 200 ml/ m2. Odporność na wypychanie wg EN ISO 13938-1 na sucho/ mokro odpowiednio: 175/185 kPa
Serwety powinny posiadać oznaczenia kierunku rozkładania w postaci piktogramów oraz wyraźnie oznaczony środek serwety głównej np. strzałką. Taśma samoprzylepna na serwetach o szerokości 3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Sterylizacja tlenkiem etylenu.</t>
    </r>
  </si>
  <si>
    <r>
      <rPr>
        <b/>
        <sz val="8"/>
        <color indexed="8"/>
        <rFont val="Tahoma"/>
        <family val="2"/>
        <charset val="238"/>
      </rPr>
      <t>STERYLNY ZESTAW UNIWERSALNY</t>
    </r>
    <r>
      <rPr>
        <sz val="8"/>
        <color indexed="8"/>
        <rFont val="Tahoma"/>
        <family val="2"/>
        <charset val="238"/>
      </rPr>
      <t xml:space="preserve"> 
1.  serweta na stolik instrumentariuszki 150 x 190 cm ( owinięcie zestawu )- 1 szt
2. ręczniki 30 x 40 cm- 2 szt
3. osłona na stolik Mayo o wymiarze 80 x 145 cm- 1 szt 
4. serweta samoprzylepna o wymiarze 75x90 cm z nieprzemakalnego laminatu dwuwarstwowego o gramaturze 57 (+/- 0,5) g/m2- 2 szt
5. serweta samoprzylepna dolna o wymiarze 175x180 cm z nieprzemakalnego laminatu dwuwarstwowego o gramaturze 57 (+/- 0,5) g/m2 (pasek samoprzylepny na dłuższym boku długości 80 cm) –1 szt
6. serweta samoprzylepna anestezjologiczna o wymiarze 150x240 cm z nieprzemakalnego laminatu dwuwarstwowego o gramaturze 57 (+/- 0,5) g/m2 (dzielony pasek samoprzylepny na dłuższym boku  15+70+15 cm) –1 szt                                                                                                                                                Serwety bez zawartości wiskozy i celulozy, zdolność absorbcji płynów laminatu 200 ml/ m2. 
Odporność na wypychanie wg EN ISO 13938-1 na sucho/ mokro odpowiednio: 175/ 185 kPa
Serwety powinny posiadać oznaczenia kierunku rozkładania w postaci piktogramów oraz wyraźnie oznaczony środek serwety głównej np. strzałką. 
Taśma samoprzylepna na serwetach o szerokości min. 5 cm wyposażona w marginesy ułatwiające odklejanie papieru zabezpieczającego,  klej  umożliwiający swobodne odklejanie i przyklejanie bez ryzyka uszkodzenia materiału.
Opakowanie jednostkowe powinno posiadać wyraźnie zaznaczony kierunek otwierania, oraz min. dwie samoprzylepne etykiety umożliwiające wklejenie do dokumentacji medycznej, zawierające następujące informacje: nazwa producenta,  LOT lub seria, indeks identyfikacyjny, data ważności. Materiał obłożenia spełniający wymagania normy PN EN 13795 1-3 wymagania wysokie. 
Sterylizacja tlenkiem etylenu.</t>
    </r>
  </si>
  <si>
    <r>
      <t>Obłożenie pola operacyjnego do operacji tarczycy</t>
    </r>
    <r>
      <rPr>
        <sz val="8"/>
        <rFont val="Tahoma"/>
        <family val="2"/>
        <charset val="238"/>
      </rPr>
      <t xml:space="preserve">
Skład zestawu:
a) 1 serweta na stolik instrumentariuszki 150 cm x 190 cm, 
b) 1 serweta na stolik Mayo 80 cm x 145 cm, 
c) 1 serweta samoprzylepna ekran anestezjologiczny o wym. 175 cm x 250 cm z wycięciem „U” 10 cm x 65 cm, 
d) 1 serweta samoprzylepna dolna ( długa ) o wym. 190 cm x 225 cm, 2 ręczniki 30 cm x 40 cm. 
Serwety wykonane z materiału 2-warstwowego (włóknina polipropylenowa i folia polietylenowa), gramatura 57 (+/- 0,5) g/m2, odporność na przenikanie cieczy min. 125 cm H2O, odporność na wypychanie na sucho/mokro odpowiednio 175/185 kPa. Sterylizacja tlenkiem etylenu. Min. dwie etykiety samoprzylepne dla potrzeb dokumentacji zawierające nr katalogowy, LOT, datę ważności oraz dane producenta.Cały zestaw zawinięty w serwetę na stolik instrumentarialny, na opakowaniu wyraźnie zaznaczony kierunek otwierania. 
Sterylizacja tlenkiem etylenu</t>
    </r>
  </si>
  <si>
    <r>
      <t>Obłożenie pola operacyjnego przy operacji dłoni</t>
    </r>
    <r>
      <rPr>
        <sz val="8"/>
        <rFont val="Tahoma"/>
        <family val="2"/>
        <charset val="238"/>
      </rPr>
      <t xml:space="preserve">
Skład zestawu:
a) 1 serweta na stolik instrumentariuszki 150 x 190 cm, 
b) 1 serweta na stolik Mayo 80 x 145 cm, 
c) 1 serweta do operacji ręki  w kształcie litery „T” 370/175 x 365 z elastycznym otworem z neoprenu o średnicy max 3 cm, ze wzmocnieniem w polu krytycznym o gramaturze 109 g/m2, ze zintegrowanymi uchwytami do mocowania przewodów i drenów. 
Serwety wykonane z materiału 2-warstwowego (włóknina polipropylenowa i folia polietylenowa), gramatura 57 (+/- 0,5) g/m2, , odporność na przenikanie cieczy &gt;125 cm H2O, odporność na wypychanie na sucho/mokro odpowiednio min. 280/270 kPa. Sterylizacja tlenkiem  etylenu. Min. dwie etykiety samoprzylepne dla potrzeb dokumentacji zawierające nr katalogowy, LOT, datę ważności oraz dane producenta. Cały zestaw zawinięty w serwetę na stolik instrumentarialny, na opakowaniu wyraźnie zaznaczony kierunek otwierania. 
Sterylizacja tlenkiem etylenu</t>
    </r>
  </si>
  <si>
    <r>
      <t>Obłozenie pola operacyjnego do operacji brzuszno-kroczowych</t>
    </r>
    <r>
      <rPr>
        <sz val="8"/>
        <rFont val="Tahoma"/>
        <family val="2"/>
        <charset val="238"/>
      </rPr>
      <t xml:space="preserve">
Skład zestawu:          
 a) 1 serweta na stolik instrumentariuszki 150 x 190 cm, 
b) 4 ręczniki 30 x 40 cm, 
c) 1 serweta na stolik Mayo 80 x 145 cm, 
d)1 serweta do operacji brzuszno- kroczowych</t>
    </r>
    <r>
      <rPr>
        <sz val="8"/>
        <rFont val="Tahoma"/>
        <family val="2"/>
      </rPr>
      <t xml:space="preserve"> 260 x 310</t>
    </r>
    <r>
      <rPr>
        <sz val="8"/>
        <rFont val="Tahoma"/>
        <family val="2"/>
        <charset val="238"/>
      </rPr>
      <t xml:space="preserve"> cm ze zintegrowanymi osłonami na kończyny dolne, z samoprzylepnym otworem w okolicy jamy brzusznej 28x32 cm i dodatkowym wzmocnieniem w strefie krytycznej  (gramatura w miejscu wzmocnionym 109 g/m2 ), z samoprzylepnym otworem w okolicy odbytu 10 x 15 cm przysłoniętym klapką posiadającą pasek lepny, z osłoną podpórek kończyn górnych, ze zintegrowanymi uchwytami do mocowania przewodów i drenów.
Serwety wykonane z materiału 2-warstwowego (włóknina polipropylenowa i folia polietylenowa), gramatura 57 (+/- 0,5) g/m2; odporność na przenikanie cieczy &gt;125 cm H2O, odporność na wypychanie na sucho/mokro odpowiednio: 280/270 kPa. Min. dwie etykiety samoprzylepne dla potrzeb dokumentacji zawierające nr katalogowy, LOT, datę ważności oraz dane producenta.Cały zestaw zawinięty w serwetę na stolik instrumentarialny, na opakowaniu wyraźnie zaznaczony kierunek otwierania. 
Sterylizacja tlenkiem etylenu</t>
    </r>
  </si>
  <si>
    <t>Jednorazowy, jałowy, pełnobarierowy, fartuch chirurgiczny standard PLUS wykonany z włókniny hydrofobowej typu SMS o gramaturze 35 g/m2 wzmocniony na rękawach, w okolicy brzucha i klatki piersiowej, chłonnym i nieprzemakalnym dwuwarstwowym laminatem o gramaturze 40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częsci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min. 56 g/m². Fartuch wraz z ręcznikami zawinięty w serwetkę włókninową o wymiarach 60 cm x 60 cm. Odporność na przenikanie cieczy &gt;100 cm H2O, wytrzymałość na wypychanie na sucho 327.8kPa, wytrzymałość na rozciąganie na mokro &gt;54.42 N - parametry w strefie krytycznej. Opakowanie typu papier-folia, posiadające 4 naklejki typu TAG, służące do wklejenia w dokumentacji medycznej. Spełnia wymagania aktualnej normy PN-EN 13795-1:2019. Rozmiar: M, L, XL, XXL, XXXL.</t>
  </si>
  <si>
    <t>Jednorazowy, jałowy, pełnobarierowy, fartuch chirurgiczny standard wykonany z włókniny hydrofobowej typu SMS o gramaturze  35 g/m2. Rękaw zakończony elastycznym mankietem z dzianiny. Tylne części  fartucha zachodzą na siebie. Posiada 4 wszywane troki o długości min.45 cm, 2 zewnętrzne troki umiejscowione  w specjalnym kartoniku umożliwiajacym zawiązanie ich zgodnie z procedurami  postępowania aseptycznego. Dodatkowo zapięcie w okolicy karku na rzep o długości 12,5 - 13 cm na jednej części fartucha i 6,5 -7,5 cm na drugiej części fartucha. Szwy wykonane techniką ultradźwiękową. Oznaczenie rozmiaru poprzez kolorową lamówkę oraz nadruk z rozmiarówką, zgodnością z normą 13795 i zakresie procedur widoczny zaraz po wyjęciu fartucha z opakowania. Do każdego fartucha dołączone dwa ręczniki o wymiarach 30 cm x 30 cm, gramatura 56 g/m². Fartuch wraz z ręcznikami zawinięty w serwetkę włókninową o wymiarach 60 cm x 60 cm. Odporność na przenikanie cieczy &gt;20 cm H2O, wytrzymałość na wypychanie na sucho 155.4 kPa, wytrzymałość na rozciąganie na mokro 87.8 N. Opakowanie typu papier-folia, posiadające 4 naklejki typu TAG, służące do wklejenia w dokumentacji medycznej. Spełnia wymagania aktualnej normy PN-EN 13795-1:2019. Rozmiar: M, L, XL, XXL,XXXL.</t>
  </si>
  <si>
    <t xml:space="preserve">Fartuch medyczny wykonany z włókniny polipropylenowej, rękawy zakończone mankietami poliestrowymi 5 cm, wiązany na troki w talii oraz na szyi, przewiewny, jednorazowego użytku.                                                                                                                                                       Rozmiar L - długość 120, szerokość 70 cm (obwód całkowity 140 cm), troki szyja - 35 cm, troki pas-  170cm </t>
  </si>
  <si>
    <t xml:space="preserve">Fartuch wykonany z polietylenu o grubości 0,02 mm; zakładany przez głowę, wiązany z tyłu na troki; szerokość  71 cm, długość 180 cm. Gramatura materiału 5g/m², wytrzymałość na rozciąganie ≥ 10 MPA. Pakowany pojedynczo w opakowanie foliowe a następnie zbiorczo 100 szt. w kartonik. </t>
  </si>
  <si>
    <t>Pakiet 7 – Wyroby medyczne z włókniny bawełnopodobnej - SPODNIE JEDNORAZOWE</t>
  </si>
  <si>
    <t>Bluza zabiegowa z długim rękawem (tzw. ocieplacz) wykonana  z lekkiej  i miękkiej włókniny (100% polipropylen) typu spunbond o gramaturze 50g/m2. Pod szyją miękki kołnierzyk z dzianiny, dzianinowe mankiety i zapięcie na napy. Dwie kieszenie na biodrach oraz ściągacz z tyłu bluzy. Rozmiary M i L.</t>
  </si>
  <si>
    <t>Koszula dla pacjenta wykonana z włókniny SMS 33g umożliwiająca zakładanie i zdejmowanie u pacjentów leżących (zakładana od przodu), wiązana, trok w pasie o długości całkowitej min. 178cm  oraz 2 troki na szyi o długości min.48cm, z krótkim rękawem o obwodzie min. 43cm, długość koszuli: 110cm, szerokość : 140 cm</t>
  </si>
  <si>
    <t>Maska chirurgiczna wiązana na troki trójwarstwowa o gramaturze 54g/m2.  Odporna na przesiąkanie, hypoalergiczna, pakowana w kartonik w formie podajnika. 50 szt w kartoniku.
Spełnia normę PN EN 14683 II
Długość 175 mm
Szerokość złożona  100 mm
Szerokość rozłożona 175 mm
Długość górnego paska  425 mm
Długość dolnego paska 385 mm
Zagłębienie na nos 130 mm</t>
  </si>
  <si>
    <t xml:space="preserve">Maska chirurgiczna trzywarstwowa z gumką o gramaturze  54g/m2. Materiał filtracyjny, wewnetrzna i zewnętrzna warstwa oraz troki zgrzewane ultradźwiękowo. Zgodna z normą 14683,typ II, BFE &gt; /=98 %, ciśnienie różnicowe  &lt;29,4 Pa/cm2. Kolor do wyboru. 
Pakowana po 50 szt. w kartonik w formie podajnika                                                                                Długość 175 mm
Szerokość złożona 95mm </t>
  </si>
  <si>
    <t>Pakiet 13 – Czepki chirurgiczne</t>
  </si>
  <si>
    <t>Jednorazowy niesterylny pełnobarierowy podkład ochronny  min.4 warstwowy, przeciwodleżynowy, oddychający (WVTR min.3600 g/m2/24 godz) z warstwą zewnętrzną trwale zintegrowaną na całej powierzchni. Superabsobcyjna warstwa środkowa z wkładem żelowym, wysoko chłonna, pozostająca sucha na powierzchni po zaabsorbowaniu płynów, chłonność 1800-2300 g, rozmiar 61 x 91 (+/- 3cm), rdzeń chłonny nie większy niż 52 x 80cm (+/- 3cm) z marginesami uszczelniającymi z laminatu z każdej strony części chłonnej.</t>
  </si>
  <si>
    <r>
      <t>Jednorazowego użytku poszwa, Polipropylen 20 g/m</t>
    </r>
    <r>
      <rPr>
        <vertAlign val="superscript"/>
        <sz val="9"/>
        <color rgb="FF000000"/>
        <rFont val="Tahoma"/>
        <family val="2"/>
        <charset val="238"/>
      </rPr>
      <t>2</t>
    </r>
    <r>
      <rPr>
        <sz val="9"/>
        <color rgb="FF000000"/>
        <rFont val="Tahoma"/>
        <family val="2"/>
        <charset val="238"/>
      </rPr>
      <t>, 140 x 200 cm</t>
    </r>
  </si>
  <si>
    <r>
      <t>Jednorazowego użytku prześcieradło z gumką w oplocie, Polipropylen 25 g/m</t>
    </r>
    <r>
      <rPr>
        <vertAlign val="superscript"/>
        <sz val="9"/>
        <color rgb="FF000000"/>
        <rFont val="Tahoma"/>
        <family val="2"/>
        <charset val="238"/>
      </rPr>
      <t>2</t>
    </r>
    <r>
      <rPr>
        <sz val="9"/>
        <color rgb="FF000000"/>
        <rFont val="Tahoma"/>
        <family val="2"/>
        <charset val="238"/>
      </rPr>
      <t>,
90 x 200 cm + zakładka 20 cm</t>
    </r>
  </si>
  <si>
    <r>
      <rPr>
        <b/>
        <sz val="8"/>
        <rFont val="Tahoma"/>
        <family val="2"/>
        <charset val="238"/>
      </rPr>
      <t>SPODNIE  JEDNORAZOWEGO UŻYTKU</t>
    </r>
    <r>
      <rPr>
        <sz val="8"/>
        <rFont val="Tahoma"/>
        <family val="2"/>
        <charset val="238"/>
      </rPr>
      <t xml:space="preserve">
Wykonane z włókniny bawełnopodobnej o gramaturze</t>
    </r>
    <r>
      <rPr>
        <sz val="8"/>
        <color rgb="FF00B050"/>
        <rFont val="Tahoma"/>
        <family val="2"/>
        <charset val="238"/>
      </rPr>
      <t xml:space="preserve"> </t>
    </r>
    <r>
      <rPr>
        <sz val="8"/>
        <rFont val="Tahoma"/>
        <family val="2"/>
        <charset val="238"/>
      </rPr>
      <t>min. 49 g/m² zawierającej 100 % polipropylenu, antystatycznej niepylacej , oddychającej, przeznaczonej do stosowania przez personel medyczny w środowisku bloku operacyjnego. Spodnie ściągnięte trokiem, wyposażone w 2 kieszenie, pakowane oddzielnie, posiadające indywidualne widoczne oznakowanie rozmiaru, dostępne w rozmiarach XS-</t>
    </r>
    <r>
      <rPr>
        <sz val="8"/>
        <color rgb="FFFF0000"/>
        <rFont val="Tahoma"/>
        <family val="2"/>
        <charset val="238"/>
      </rPr>
      <t xml:space="preserve"> </t>
    </r>
    <r>
      <rPr>
        <sz val="8"/>
        <rFont val="Tahoma"/>
        <family val="2"/>
        <charset val="238"/>
      </rPr>
      <t xml:space="preserve">XXXL, w kolorze zielonym i niebieskim. 
</t>
    </r>
    <r>
      <rPr>
        <sz val="8"/>
        <color rgb="FFFF0000"/>
        <rFont val="Tahoma"/>
        <family val="2"/>
        <charset val="238"/>
      </rPr>
      <t>Zgodność z normą EN PN 13795.</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</si>
</sst>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quot;[$zł-415];[Red]&quot;-&quot;#,##0.00&quot; &quot;[$zł-415]"/>
    <numFmt numFmtId="168" formatCode="#,##0.00\ &quot;zł&quot;"/>
    <numFmt numFmtId="169" formatCode="#,##0.00\ [$zł-415];[Red]#,##0.00\ [$zł-415]"/>
    <numFmt numFmtId="170" formatCode="#,##0&quot; zł&quot;"/>
  </numFmts>
  <fonts count="49">
    <font>
      <sz val="10"/>
      <name val="Arial"/>
      <family val="2"/>
      <charset val="238"/>
    </font>
    <font>
      <sz val="11"/>
      <color theme="1"/>
      <name val="Calibri"/>
      <family val="2"/>
      <charset val="238"/>
      <scheme val="minor"/>
    </font>
    <font>
      <sz val="9"/>
      <color theme="1"/>
      <name val="Tahoma"/>
      <family val="2"/>
      <charset val="238"/>
    </font>
    <font>
      <sz val="10"/>
      <name val="Arial"/>
      <family val="2"/>
      <charset val="238"/>
    </font>
    <font>
      <sz val="11"/>
      <color indexed="8"/>
      <name val="Calibri"/>
      <family val="2"/>
      <charset val="238"/>
    </font>
    <font>
      <sz val="10"/>
      <name val="Tahoma"/>
      <family val="2"/>
      <charset val="238"/>
    </font>
    <font>
      <sz val="10"/>
      <color indexed="8"/>
      <name val="Tahoma"/>
      <family val="2"/>
      <charset val="238"/>
    </font>
    <font>
      <b/>
      <sz val="10"/>
      <color indexed="8"/>
      <name val="Tahoma"/>
      <family val="2"/>
      <charset val="238"/>
    </font>
    <font>
      <b/>
      <sz val="10"/>
      <name val="Tahoma"/>
      <family val="2"/>
      <charset val="238"/>
    </font>
    <font>
      <sz val="10"/>
      <color indexed="8"/>
      <name val="Tahoma"/>
      <family val="2"/>
      <charset val="238"/>
    </font>
    <font>
      <sz val="8"/>
      <name val="Arial"/>
      <family val="2"/>
      <charset val="238"/>
    </font>
    <font>
      <b/>
      <sz val="10"/>
      <color rgb="FFFF0000"/>
      <name val="Tahoma"/>
      <family val="2"/>
      <charset val="238"/>
    </font>
    <font>
      <sz val="7.5"/>
      <color indexed="8"/>
      <name val="Tahoma"/>
      <family val="2"/>
      <charset val="238"/>
    </font>
    <font>
      <sz val="8"/>
      <color indexed="8"/>
      <name val="Tahoma"/>
      <family val="2"/>
      <charset val="238"/>
    </font>
    <font>
      <sz val="8"/>
      <name val="Tahoma"/>
      <family val="2"/>
      <charset val="238"/>
    </font>
    <font>
      <b/>
      <sz val="8"/>
      <color indexed="8"/>
      <name val="Tahoma"/>
      <family val="2"/>
      <charset val="238"/>
    </font>
    <font>
      <b/>
      <sz val="8"/>
      <color rgb="FFFF0000"/>
      <name val="Tahoma"/>
      <family val="2"/>
      <charset val="238"/>
    </font>
    <font>
      <b/>
      <sz val="8"/>
      <name val="Tahoma"/>
      <family val="2"/>
      <charset val="238"/>
    </font>
    <font>
      <sz val="10"/>
      <name val="Arial CE"/>
      <family val="2"/>
      <charset val="238"/>
    </font>
    <font>
      <b/>
      <sz val="12"/>
      <name val="Arial CE"/>
      <family val="2"/>
      <charset val="238"/>
    </font>
    <font>
      <sz val="12"/>
      <name val="Arial CE"/>
      <family val="2"/>
      <charset val="238"/>
    </font>
    <font>
      <b/>
      <sz val="10"/>
      <name val="Arial CE"/>
      <family val="2"/>
      <charset val="238"/>
    </font>
    <font>
      <sz val="8"/>
      <name val="Arial CE"/>
      <family val="2"/>
      <charset val="238"/>
    </font>
    <font>
      <sz val="11"/>
      <color rgb="FF000000"/>
      <name val="Calibri"/>
      <family val="2"/>
    </font>
    <font>
      <b/>
      <sz val="10"/>
      <color rgb="FFFF0000"/>
      <name val="Arial CE"/>
      <family val="2"/>
      <charset val="238"/>
    </font>
    <font>
      <b/>
      <sz val="9"/>
      <name val="Tahoma"/>
      <family val="2"/>
      <charset val="238"/>
    </font>
    <font>
      <sz val="11"/>
      <color indexed="8"/>
      <name val="Calibri"/>
      <family val="2"/>
    </font>
    <font>
      <b/>
      <sz val="10"/>
      <color rgb="FFFF0000"/>
      <name val="Arial"/>
      <family val="2"/>
      <charset val="238"/>
    </font>
    <font>
      <b/>
      <sz val="10"/>
      <color rgb="FFFF0000"/>
      <name val="Arial CE"/>
      <charset val="238"/>
    </font>
    <font>
      <b/>
      <sz val="9"/>
      <color rgb="FFFF0000"/>
      <name val="Arial CE"/>
      <charset val="238"/>
    </font>
    <font>
      <sz val="8"/>
      <color rgb="FFFF0000"/>
      <name val="Tahoma"/>
      <family val="2"/>
      <charset val="238"/>
    </font>
    <font>
      <sz val="8"/>
      <color rgb="FF00B050"/>
      <name val="Tahoma"/>
      <family val="2"/>
      <charset val="238"/>
    </font>
    <font>
      <sz val="10"/>
      <color rgb="FFFF0000"/>
      <name val="Tahoma"/>
      <family val="2"/>
      <charset val="238"/>
    </font>
    <font>
      <sz val="8"/>
      <color rgb="FF000000"/>
      <name val="Tahoma"/>
      <family val="2"/>
      <charset val="238"/>
    </font>
    <font>
      <i/>
      <sz val="11"/>
      <color rgb="FF7F7F7F"/>
      <name val="Czcionka tekstu podstawowego"/>
      <family val="2"/>
      <charset val="238"/>
    </font>
    <font>
      <sz val="9"/>
      <name val="Tahoma"/>
      <family val="2"/>
      <charset val="238"/>
    </font>
    <font>
      <sz val="9"/>
      <color indexed="8"/>
      <name val="Tahoma"/>
      <family val="2"/>
      <charset val="238"/>
    </font>
    <font>
      <b/>
      <sz val="9"/>
      <color indexed="8"/>
      <name val="Tahoma"/>
      <family val="2"/>
      <charset val="238"/>
    </font>
    <font>
      <sz val="9"/>
      <name val="Arial"/>
      <family val="2"/>
      <charset val="238"/>
    </font>
    <font>
      <b/>
      <sz val="9"/>
      <name val="Arial"/>
      <family val="2"/>
      <charset val="238"/>
    </font>
    <font>
      <sz val="9"/>
      <color rgb="FF000000"/>
      <name val="Tahoma"/>
      <family val="2"/>
      <charset val="238"/>
    </font>
    <font>
      <b/>
      <sz val="12"/>
      <name val="Tahoma"/>
      <family val="2"/>
      <charset val="238"/>
    </font>
    <font>
      <sz val="12"/>
      <name val="Tahoma"/>
      <family val="2"/>
      <charset val="238"/>
    </font>
    <font>
      <vertAlign val="superscript"/>
      <sz val="10"/>
      <name val="Tahoma"/>
      <family val="2"/>
      <charset val="238"/>
    </font>
    <font>
      <vertAlign val="superscript"/>
      <sz val="9"/>
      <color rgb="FF000000"/>
      <name val="Tahoma"/>
      <family val="2"/>
      <charset val="238"/>
    </font>
    <font>
      <sz val="8"/>
      <name val="Tahoma"/>
      <family val="2"/>
    </font>
    <font>
      <sz val="8"/>
      <name val="Arial CE"/>
      <charset val="238"/>
    </font>
    <font>
      <sz val="8"/>
      <color theme="1"/>
      <name val="Tahoma"/>
      <family val="2"/>
      <charset val="238"/>
    </font>
    <font>
      <b/>
      <sz val="8"/>
      <color theme="1"/>
      <name val="Tahoma"/>
      <family val="2"/>
      <charset val="238"/>
    </font>
  </fonts>
  <fills count="10">
    <fill>
      <patternFill patternType="none"/>
    </fill>
    <fill>
      <patternFill patternType="gray125"/>
    </fill>
    <fill>
      <patternFill patternType="solid">
        <fgColor indexed="9"/>
        <bgColor indexed="26"/>
      </patternFill>
    </fill>
    <fill>
      <patternFill patternType="solid">
        <fgColor indexed="9"/>
        <bgColor indexed="34"/>
      </patternFill>
    </fill>
    <fill>
      <patternFill patternType="solid">
        <fgColor rgb="FFFFFFFF"/>
        <bgColor rgb="FF000000"/>
      </patternFill>
    </fill>
    <fill>
      <patternFill patternType="solid">
        <fgColor theme="0"/>
        <bgColor indexed="64"/>
      </patternFill>
    </fill>
    <fill>
      <patternFill patternType="solid">
        <fgColor theme="3" tint="0.79998168889431442"/>
        <bgColor indexed="64"/>
      </patternFill>
    </fill>
    <fill>
      <patternFill patternType="solid">
        <fgColor theme="0"/>
        <bgColor indexed="34"/>
      </patternFill>
    </fill>
    <fill>
      <patternFill patternType="solid">
        <fgColor theme="0"/>
        <bgColor indexed="26"/>
      </patternFill>
    </fill>
    <fill>
      <patternFill patternType="solid">
        <fgColor rgb="FFFFFFFF"/>
        <bgColor rgb="FFFFFFCC"/>
      </patternFill>
    </fill>
  </fills>
  <borders count="3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thin">
        <color rgb="FF000000"/>
      </left>
      <right/>
      <top style="thin">
        <color rgb="FF000000"/>
      </top>
      <bottom style="thin">
        <color rgb="FF000000"/>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rgb="FF000000"/>
      </right>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thin">
        <color indexed="8"/>
      </left>
      <right style="medium">
        <color indexed="64"/>
      </right>
      <top/>
      <bottom style="medium">
        <color indexed="64"/>
      </bottom>
      <diagonal/>
    </border>
  </borders>
  <cellStyleXfs count="16">
    <xf numFmtId="0" fontId="0" fillId="0" borderId="0"/>
    <xf numFmtId="164" fontId="4" fillId="0" borderId="0"/>
    <xf numFmtId="0" fontId="4" fillId="0" borderId="0"/>
    <xf numFmtId="0" fontId="4" fillId="0" borderId="0"/>
    <xf numFmtId="9" fontId="4" fillId="0" borderId="0"/>
    <xf numFmtId="44" fontId="3" fillId="0" borderId="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23" fillId="0" borderId="0"/>
    <xf numFmtId="0" fontId="18" fillId="0" borderId="0"/>
    <xf numFmtId="0" fontId="26" fillId="0" borderId="0"/>
    <xf numFmtId="9" fontId="3" fillId="0" borderId="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34" fillId="0" borderId="0" applyNumberFormat="0" applyFill="0" applyBorder="0" applyAlignment="0" applyProtection="0"/>
  </cellStyleXfs>
  <cellXfs count="410">
    <xf numFmtId="0" fontId="0" fillId="0" borderId="0" xfId="0"/>
    <xf numFmtId="0" fontId="5" fillId="0" borderId="0" xfId="0" applyFont="1"/>
    <xf numFmtId="0" fontId="6" fillId="0" borderId="0" xfId="2" applyFont="1"/>
    <xf numFmtId="0" fontId="9" fillId="0" borderId="0" xfId="2" applyFont="1" applyAlignment="1">
      <alignment horizontal="left" vertical="top"/>
    </xf>
    <xf numFmtId="0" fontId="6" fillId="0" borderId="0" xfId="2" applyFont="1" applyAlignment="1">
      <alignment horizontal="center" vertical="center"/>
    </xf>
    <xf numFmtId="164" fontId="6" fillId="0" borderId="0" xfId="1" applyFont="1" applyFill="1" applyBorder="1" applyAlignment="1" applyProtection="1">
      <alignment horizontal="center" vertical="center"/>
    </xf>
    <xf numFmtId="0" fontId="5" fillId="0" borderId="0" xfId="2" applyFont="1"/>
    <xf numFmtId="0" fontId="5" fillId="0" borderId="0" xfId="2" applyFont="1" applyAlignment="1">
      <alignment vertical="top"/>
    </xf>
    <xf numFmtId="0" fontId="5" fillId="2" borderId="0" xfId="2" applyFont="1" applyFill="1" applyAlignment="1">
      <alignment vertical="top"/>
    </xf>
    <xf numFmtId="0" fontId="5" fillId="0" borderId="0" xfId="2" applyFont="1" applyAlignment="1">
      <alignment vertical="top" wrapText="1"/>
    </xf>
    <xf numFmtId="165" fontId="6" fillId="0" borderId="0" xfId="2" applyNumberFormat="1" applyFont="1" applyAlignment="1">
      <alignment horizontal="center" vertical="center"/>
    </xf>
    <xf numFmtId="0" fontId="6" fillId="0" borderId="1" xfId="2" applyFont="1" applyBorder="1" applyAlignment="1">
      <alignment horizontal="center" vertical="center"/>
    </xf>
    <xf numFmtId="0" fontId="6" fillId="0" borderId="0" xfId="2" applyFont="1" applyAlignment="1">
      <alignment horizontal="left" vertical="center" wrapText="1"/>
    </xf>
    <xf numFmtId="0" fontId="6" fillId="2" borderId="1" xfId="2" applyFont="1" applyFill="1" applyBorder="1" applyAlignment="1">
      <alignment horizontal="center" vertical="center"/>
    </xf>
    <xf numFmtId="0" fontId="6" fillId="0" borderId="0" xfId="2" applyFont="1" applyBorder="1"/>
    <xf numFmtId="0" fontId="6" fillId="0" borderId="0" xfId="2" applyFont="1" applyBorder="1" applyAlignment="1">
      <alignment horizontal="center" vertical="center"/>
    </xf>
    <xf numFmtId="165" fontId="6" fillId="0" borderId="0" xfId="2" applyNumberFormat="1" applyFont="1" applyBorder="1" applyAlignment="1">
      <alignment horizontal="center" vertical="center"/>
    </xf>
    <xf numFmtId="0" fontId="6" fillId="3" borderId="0" xfId="2" applyFont="1" applyFill="1"/>
    <xf numFmtId="0" fontId="6" fillId="3" borderId="0" xfId="2" applyFont="1" applyFill="1" applyAlignment="1">
      <alignment horizontal="left" vertical="center" wrapText="1"/>
    </xf>
    <xf numFmtId="0" fontId="6" fillId="3" borderId="0" xfId="2" applyFont="1" applyFill="1" applyAlignment="1">
      <alignment horizontal="center" vertical="center"/>
    </xf>
    <xf numFmtId="164" fontId="6" fillId="3" borderId="0" xfId="1" applyFont="1" applyFill="1" applyBorder="1" applyAlignment="1" applyProtection="1">
      <alignment horizontal="center" vertical="center"/>
    </xf>
    <xf numFmtId="165" fontId="6" fillId="3" borderId="0" xfId="2" applyNumberFormat="1" applyFont="1" applyFill="1" applyAlignment="1">
      <alignment horizontal="center" vertical="center"/>
    </xf>
    <xf numFmtId="0" fontId="6" fillId="0" borderId="0" xfId="0" applyFont="1" applyAlignment="1">
      <alignment vertical="center"/>
    </xf>
    <xf numFmtId="0" fontId="6" fillId="0" borderId="0" xfId="0" applyFont="1"/>
    <xf numFmtId="0" fontId="7" fillId="0" borderId="0" xfId="0" applyFont="1" applyBorder="1" applyAlignment="1">
      <alignment horizontal="center" vertical="center"/>
    </xf>
    <xf numFmtId="0" fontId="6" fillId="0" borderId="0" xfId="0" applyFont="1"/>
    <xf numFmtId="0" fontId="6" fillId="0" borderId="0" xfId="0" applyFont="1" applyBorder="1" applyAlignment="1">
      <alignment horizontal="center" vertical="center"/>
    </xf>
    <xf numFmtId="0" fontId="6" fillId="0" borderId="0" xfId="2" applyFont="1" applyAlignment="1">
      <alignment vertical="center"/>
    </xf>
    <xf numFmtId="0" fontId="5" fillId="0" borderId="0" xfId="0" applyFont="1" applyAlignment="1">
      <alignment vertical="center"/>
    </xf>
    <xf numFmtId="0" fontId="6" fillId="3" borderId="0" xfId="2" applyFont="1" applyFill="1" applyAlignment="1">
      <alignment vertical="center"/>
    </xf>
    <xf numFmtId="0" fontId="5" fillId="0" borderId="0" xfId="2" applyFont="1" applyAlignment="1">
      <alignment vertical="center"/>
    </xf>
    <xf numFmtId="0" fontId="5" fillId="0" borderId="4" xfId="2" applyFont="1" applyBorder="1" applyAlignment="1">
      <alignment horizontal="center" vertical="center"/>
    </xf>
    <xf numFmtId="0" fontId="6" fillId="0" borderId="7" xfId="2" applyFont="1" applyBorder="1" applyAlignment="1">
      <alignment horizontal="center" vertical="center"/>
    </xf>
    <xf numFmtId="44" fontId="3" fillId="0" borderId="0" xfId="5"/>
    <xf numFmtId="0" fontId="0" fillId="0" borderId="7" xfId="0" applyBorder="1"/>
    <xf numFmtId="0" fontId="0" fillId="0" borderId="0" xfId="0" applyBorder="1"/>
    <xf numFmtId="165" fontId="6" fillId="3" borderId="0" xfId="2" applyNumberFormat="1" applyFont="1" applyFill="1" applyBorder="1" applyAlignment="1">
      <alignment horizontal="center" vertical="center"/>
    </xf>
    <xf numFmtId="0" fontId="6" fillId="3" borderId="0" xfId="2" applyFont="1" applyFill="1" applyBorder="1"/>
    <xf numFmtId="0" fontId="6" fillId="0" borderId="0" xfId="2" applyFont="1" applyAlignment="1">
      <alignment horizontal="left" vertical="center" wrapText="1"/>
    </xf>
    <xf numFmtId="0" fontId="5" fillId="0" borderId="2" xfId="2" applyFont="1" applyBorder="1" applyAlignment="1">
      <alignment horizontal="center" vertical="center"/>
    </xf>
    <xf numFmtId="0" fontId="6" fillId="0" borderId="11" xfId="2" applyFont="1" applyBorder="1" applyAlignment="1">
      <alignment horizontal="center" vertical="center"/>
    </xf>
    <xf numFmtId="0" fontId="13" fillId="0" borderId="1" xfId="3" applyFont="1" applyBorder="1" applyAlignment="1">
      <alignment horizontal="left" vertical="center" wrapText="1"/>
    </xf>
    <xf numFmtId="9" fontId="13" fillId="0" borderId="2" xfId="6" applyFont="1" applyBorder="1" applyAlignment="1">
      <alignment horizontal="left" vertical="center" wrapText="1"/>
    </xf>
    <xf numFmtId="0" fontId="11" fillId="0" borderId="0" xfId="2" applyFont="1" applyAlignment="1">
      <alignment horizontal="left" vertical="top"/>
    </xf>
    <xf numFmtId="0" fontId="13" fillId="0" borderId="0" xfId="2" applyFont="1" applyAlignment="1">
      <alignment horizontal="left" vertical="center" wrapText="1"/>
    </xf>
    <xf numFmtId="0" fontId="14" fillId="0" borderId="7" xfId="2" applyNumberFormat="1" applyFont="1" applyBorder="1" applyAlignment="1">
      <alignment horizontal="left" vertical="center" wrapText="1"/>
    </xf>
    <xf numFmtId="0" fontId="11" fillId="0" borderId="0" xfId="2" applyFont="1" applyAlignment="1">
      <alignment horizontal="left" vertical="center"/>
    </xf>
    <xf numFmtId="0" fontId="7" fillId="0" borderId="0" xfId="0" applyFont="1" applyBorder="1" applyAlignment="1">
      <alignment vertical="center"/>
    </xf>
    <xf numFmtId="0" fontId="14" fillId="2" borderId="7" xfId="2" applyFont="1" applyFill="1" applyBorder="1" applyAlignment="1">
      <alignment horizontal="left" vertical="center" wrapText="1"/>
    </xf>
    <xf numFmtId="3" fontId="6" fillId="0" borderId="0" xfId="2" applyNumberFormat="1" applyFont="1" applyAlignment="1">
      <alignment horizontal="center" vertical="center"/>
    </xf>
    <xf numFmtId="3" fontId="6" fillId="0" borderId="0" xfId="0" applyNumberFormat="1" applyFont="1" applyAlignment="1">
      <alignment vertical="center"/>
    </xf>
    <xf numFmtId="0" fontId="14" fillId="0" borderId="7" xfId="2" applyFont="1" applyBorder="1" applyAlignment="1">
      <alignment horizontal="left" vertical="center" wrapText="1"/>
    </xf>
    <xf numFmtId="0" fontId="10" fillId="0" borderId="0" xfId="0" applyFont="1" applyBorder="1" applyAlignment="1"/>
    <xf numFmtId="0" fontId="13" fillId="0" borderId="0" xfId="0" applyFont="1" applyAlignment="1">
      <alignment vertical="center"/>
    </xf>
    <xf numFmtId="0" fontId="13" fillId="3" borderId="7" xfId="2" applyFont="1" applyFill="1" applyBorder="1" applyAlignment="1">
      <alignment horizontal="left" vertical="center" wrapText="1"/>
    </xf>
    <xf numFmtId="0" fontId="11" fillId="0" borderId="0" xfId="0" applyFont="1" applyBorder="1" applyAlignment="1">
      <alignment vertical="center"/>
    </xf>
    <xf numFmtId="0" fontId="13" fillId="0" borderId="7" xfId="0" applyFont="1" applyBorder="1" applyAlignment="1">
      <alignment horizontal="left" vertical="center" wrapText="1"/>
    </xf>
    <xf numFmtId="0" fontId="13" fillId="0" borderId="7" xfId="0" applyFont="1" applyBorder="1" applyAlignment="1">
      <alignment vertical="center"/>
    </xf>
    <xf numFmtId="0" fontId="5" fillId="0" borderId="0" xfId="0" applyFont="1" applyBorder="1" applyAlignment="1" applyProtection="1">
      <alignment horizontal="left" vertical="center" wrapText="1"/>
      <protection locked="0"/>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20" fillId="0" borderId="0" xfId="0" applyFont="1" applyFill="1" applyBorder="1" applyAlignment="1">
      <alignment vertical="center"/>
    </xf>
    <xf numFmtId="0" fontId="18" fillId="0" borderId="0" xfId="0" applyFont="1" applyFill="1" applyBorder="1" applyAlignment="1">
      <alignment vertical="center" wrapText="1"/>
    </xf>
    <xf numFmtId="0" fontId="20" fillId="0" borderId="0" xfId="0" applyFont="1" applyFill="1" applyBorder="1" applyAlignment="1">
      <alignment horizontal="center" vertical="center"/>
    </xf>
    <xf numFmtId="0" fontId="20" fillId="0" borderId="0" xfId="0" applyFont="1" applyFill="1" applyBorder="1"/>
    <xf numFmtId="170" fontId="20"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24"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166" fontId="19" fillId="0" borderId="0" xfId="0" applyNumberFormat="1" applyFont="1" applyFill="1" applyBorder="1" applyAlignment="1">
      <alignment vertical="center"/>
    </xf>
    <xf numFmtId="0" fontId="27" fillId="0" borderId="0" xfId="0" applyFont="1"/>
    <xf numFmtId="0" fontId="28" fillId="0" borderId="0" xfId="9" applyFont="1" applyBorder="1" applyAlignment="1">
      <alignment horizontal="left" vertical="center" wrapText="1"/>
    </xf>
    <xf numFmtId="0" fontId="5" fillId="0" borderId="1" xfId="2" applyFont="1" applyBorder="1" applyAlignment="1">
      <alignment horizontal="center" vertical="center" wrapText="1"/>
    </xf>
    <xf numFmtId="0" fontId="7" fillId="0" borderId="0" xfId="2" applyFont="1" applyAlignment="1">
      <alignment horizontal="center" vertical="center"/>
    </xf>
    <xf numFmtId="0" fontId="32" fillId="0" borderId="0" xfId="2" applyFont="1" applyAlignment="1">
      <alignment vertical="center" wrapText="1"/>
    </xf>
    <xf numFmtId="0" fontId="32" fillId="6" borderId="0" xfId="2" applyFont="1" applyFill="1" applyAlignment="1">
      <alignment vertical="center" wrapText="1"/>
    </xf>
    <xf numFmtId="0" fontId="14" fillId="0" borderId="11" xfId="2" applyFont="1" applyBorder="1" applyAlignment="1">
      <alignment horizontal="left" vertical="center" wrapText="1"/>
    </xf>
    <xf numFmtId="0" fontId="6" fillId="2" borderId="4" xfId="2" applyFont="1" applyFill="1" applyBorder="1" applyAlignment="1">
      <alignment horizontal="center" vertical="center"/>
    </xf>
    <xf numFmtId="0" fontId="6" fillId="8" borderId="7" xfId="2" applyFont="1" applyFill="1" applyBorder="1" applyAlignment="1">
      <alignment horizontal="center" vertical="center" wrapText="1"/>
    </xf>
    <xf numFmtId="0" fontId="6" fillId="8" borderId="1" xfId="2" applyFont="1" applyFill="1" applyBorder="1" applyAlignment="1">
      <alignment horizontal="center" vertical="center"/>
    </xf>
    <xf numFmtId="0" fontId="14" fillId="0" borderId="25" xfId="0" applyFont="1" applyFill="1" applyBorder="1" applyAlignment="1">
      <alignment vertical="center" wrapText="1"/>
    </xf>
    <xf numFmtId="0" fontId="6" fillId="0" borderId="12" xfId="0" applyFont="1" applyFill="1" applyBorder="1" applyAlignment="1">
      <alignment horizontal="center" vertical="center"/>
    </xf>
    <xf numFmtId="0" fontId="35" fillId="0" borderId="1" xfId="2" applyNumberFormat="1" applyFont="1" applyFill="1" applyBorder="1" applyAlignment="1" applyProtection="1">
      <alignment horizontal="center" vertical="center"/>
    </xf>
    <xf numFmtId="0" fontId="35" fillId="2" borderId="1" xfId="2" applyNumberFormat="1" applyFont="1" applyFill="1" applyBorder="1" applyAlignment="1" applyProtection="1">
      <alignment horizontal="center" vertical="center"/>
    </xf>
    <xf numFmtId="164" fontId="35" fillId="2" borderId="1" xfId="1" applyFont="1" applyFill="1" applyBorder="1" applyAlignment="1" applyProtection="1">
      <alignment horizontal="center" vertical="center"/>
    </xf>
    <xf numFmtId="164" fontId="35" fillId="0" borderId="1" xfId="1" applyFont="1" applyFill="1" applyBorder="1" applyAlignment="1" applyProtection="1">
      <alignment horizontal="center" vertical="center"/>
    </xf>
    <xf numFmtId="9" fontId="35" fillId="0" borderId="2" xfId="6" applyFont="1" applyBorder="1" applyAlignment="1">
      <alignment horizontal="center" vertical="center"/>
    </xf>
    <xf numFmtId="43" fontId="35" fillId="0" borderId="1" xfId="2" applyNumberFormat="1" applyFont="1" applyBorder="1" applyAlignment="1">
      <alignment vertical="center"/>
    </xf>
    <xf numFmtId="0" fontId="35" fillId="0" borderId="6" xfId="2" applyFont="1" applyBorder="1" applyAlignment="1">
      <alignment vertical="center"/>
    </xf>
    <xf numFmtId="0" fontId="35" fillId="0" borderId="1" xfId="2" applyFont="1" applyBorder="1" applyAlignment="1">
      <alignment horizontal="center" vertical="center" wrapText="1"/>
    </xf>
    <xf numFmtId="0" fontId="35" fillId="0" borderId="2" xfId="2" applyNumberFormat="1" applyFont="1" applyFill="1" applyBorder="1" applyAlignment="1" applyProtection="1">
      <alignment horizontal="center" vertical="center"/>
    </xf>
    <xf numFmtId="164" fontId="35" fillId="2" borderId="2" xfId="1" applyFont="1" applyFill="1" applyBorder="1" applyAlignment="1" applyProtection="1">
      <alignment horizontal="center" vertical="center"/>
    </xf>
    <xf numFmtId="0" fontId="37" fillId="0" borderId="0" xfId="0" applyFont="1" applyBorder="1" applyAlignment="1">
      <alignment vertical="center"/>
    </xf>
    <xf numFmtId="0" fontId="35" fillId="0" borderId="0" xfId="2" applyFont="1" applyAlignment="1">
      <alignment vertical="center"/>
    </xf>
    <xf numFmtId="0" fontId="35" fillId="2" borderId="7" xfId="2" applyFont="1" applyFill="1" applyBorder="1" applyAlignment="1">
      <alignment horizontal="center" vertical="center" wrapText="1" shrinkToFit="1"/>
    </xf>
    <xf numFmtId="165" fontId="36" fillId="0" borderId="1" xfId="2" applyNumberFormat="1" applyFont="1" applyBorder="1" applyAlignment="1">
      <alignment horizontal="center" vertical="center"/>
    </xf>
    <xf numFmtId="9" fontId="36" fillId="0" borderId="1" xfId="6" applyFont="1" applyBorder="1" applyAlignment="1">
      <alignment horizontal="center" vertical="center"/>
    </xf>
    <xf numFmtId="165" fontId="36" fillId="0" borderId="1" xfId="2" applyNumberFormat="1" applyFont="1" applyBorder="1" applyAlignment="1">
      <alignment vertical="center"/>
    </xf>
    <xf numFmtId="0" fontId="36" fillId="5" borderId="1" xfId="2" applyFont="1" applyFill="1" applyBorder="1" applyAlignment="1">
      <alignment vertical="center" wrapText="1"/>
    </xf>
    <xf numFmtId="0" fontId="36" fillId="0" borderId="1" xfId="2" applyFont="1" applyBorder="1" applyAlignment="1">
      <alignment vertical="center"/>
    </xf>
    <xf numFmtId="9" fontId="36" fillId="0" borderId="2" xfId="6" applyFont="1" applyBorder="1" applyAlignment="1">
      <alignment horizontal="center" vertical="center"/>
    </xf>
    <xf numFmtId="0" fontId="37" fillId="0" borderId="17" xfId="0" applyFont="1" applyBorder="1" applyAlignment="1">
      <alignment horizontal="center" vertical="center"/>
    </xf>
    <xf numFmtId="0" fontId="36" fillId="0" borderId="0" xfId="2" applyFont="1"/>
    <xf numFmtId="0" fontId="36" fillId="0" borderId="24" xfId="2" applyFont="1" applyBorder="1"/>
    <xf numFmtId="0" fontId="5" fillId="0" borderId="0" xfId="2" applyFont="1" applyBorder="1" applyAlignment="1">
      <alignment vertical="top"/>
    </xf>
    <xf numFmtId="0" fontId="36" fillId="0" borderId="11" xfId="2" applyFont="1" applyBorder="1" applyAlignment="1">
      <alignment horizontal="center" vertical="center"/>
    </xf>
    <xf numFmtId="0" fontId="36" fillId="5" borderId="7" xfId="2" applyFont="1" applyFill="1" applyBorder="1" applyAlignment="1">
      <alignment horizontal="center" vertical="center"/>
    </xf>
    <xf numFmtId="0" fontId="36" fillId="0" borderId="4" xfId="2" applyFont="1" applyBorder="1" applyAlignment="1">
      <alignment horizontal="center" vertical="center"/>
    </xf>
    <xf numFmtId="0" fontId="36" fillId="0" borderId="4" xfId="2" applyFont="1" applyBorder="1" applyAlignment="1">
      <alignment vertical="center"/>
    </xf>
    <xf numFmtId="0" fontId="36" fillId="0" borderId="7" xfId="2" applyFont="1" applyBorder="1" applyAlignment="1">
      <alignment horizontal="center" vertical="center"/>
    </xf>
    <xf numFmtId="0" fontId="36" fillId="2" borderId="7" xfId="2" applyFont="1" applyFill="1" applyBorder="1" applyAlignment="1">
      <alignment horizontal="center" vertical="center"/>
    </xf>
    <xf numFmtId="0" fontId="36" fillId="0" borderId="1" xfId="2" applyFont="1" applyBorder="1" applyAlignment="1">
      <alignment horizontal="center" vertical="center"/>
    </xf>
    <xf numFmtId="9" fontId="36" fillId="2" borderId="7" xfId="6" applyFont="1" applyFill="1" applyBorder="1" applyAlignment="1" applyProtection="1">
      <alignment horizontal="center" vertical="center" wrapText="1"/>
    </xf>
    <xf numFmtId="166" fontId="36" fillId="2" borderId="7" xfId="4" applyNumberFormat="1" applyFont="1" applyFill="1" applyBorder="1" applyAlignment="1" applyProtection="1">
      <alignment horizontal="center" vertical="center" wrapText="1"/>
    </xf>
    <xf numFmtId="0" fontId="36" fillId="2" borderId="7" xfId="7" applyNumberFormat="1" applyFont="1" applyFill="1" applyBorder="1" applyAlignment="1" applyProtection="1">
      <alignment horizontal="center" vertical="center" wrapText="1"/>
    </xf>
    <xf numFmtId="0" fontId="35" fillId="0" borderId="7" xfId="2" applyFont="1" applyBorder="1" applyAlignment="1">
      <alignment horizontal="center" vertical="center" wrapText="1" shrinkToFit="1"/>
    </xf>
    <xf numFmtId="166" fontId="36" fillId="2" borderId="11" xfId="4" applyNumberFormat="1" applyFont="1" applyFill="1" applyBorder="1" applyAlignment="1" applyProtection="1">
      <alignment horizontal="center" vertical="center" wrapText="1"/>
    </xf>
    <xf numFmtId="0" fontId="35" fillId="5" borderId="7" xfId="2" applyFont="1" applyFill="1" applyBorder="1" applyAlignment="1">
      <alignment horizontal="center" vertical="center" wrapText="1" shrinkToFit="1"/>
    </xf>
    <xf numFmtId="166" fontId="36" fillId="8" borderId="7" xfId="4" applyNumberFormat="1" applyFont="1" applyFill="1" applyBorder="1" applyAlignment="1" applyProtection="1">
      <alignment horizontal="center" vertical="center" wrapText="1"/>
    </xf>
    <xf numFmtId="0" fontId="36" fillId="8" borderId="7" xfId="4" applyNumberFormat="1" applyFont="1" applyFill="1" applyBorder="1" applyAlignment="1" applyProtection="1">
      <alignment horizontal="center" vertical="center" wrapText="1"/>
    </xf>
    <xf numFmtId="0" fontId="37" fillId="0" borderId="26" xfId="0" applyFont="1" applyBorder="1" applyAlignment="1">
      <alignment horizontal="center" vertical="center"/>
    </xf>
    <xf numFmtId="165" fontId="36" fillId="0" borderId="26" xfId="2" applyNumberFormat="1" applyFont="1" applyBorder="1" applyAlignment="1">
      <alignment horizontal="center" vertical="center"/>
    </xf>
    <xf numFmtId="0" fontId="36" fillId="0" borderId="0" xfId="2" applyFont="1" applyAlignment="1">
      <alignment horizontal="center" vertical="center"/>
    </xf>
    <xf numFmtId="164" fontId="36" fillId="2" borderId="7" xfId="1" applyFont="1" applyFill="1" applyBorder="1" applyAlignment="1" applyProtection="1">
      <alignment horizontal="center" vertical="center"/>
    </xf>
    <xf numFmtId="9" fontId="36" fillId="2" borderId="7" xfId="6" applyFont="1" applyFill="1" applyBorder="1" applyAlignment="1" applyProtection="1">
      <alignment horizontal="center" vertical="center"/>
    </xf>
    <xf numFmtId="164" fontId="36" fillId="8" borderId="2" xfId="1" applyFont="1" applyFill="1" applyBorder="1" applyAlignment="1" applyProtection="1">
      <alignment horizontal="center" vertical="center" wrapText="1"/>
    </xf>
    <xf numFmtId="0" fontId="35" fillId="0" borderId="1" xfId="2" applyFont="1" applyBorder="1" applyAlignment="1">
      <alignment vertical="center" wrapText="1"/>
    </xf>
    <xf numFmtId="164" fontId="36" fillId="2" borderId="11" xfId="1" applyFont="1" applyFill="1" applyBorder="1" applyAlignment="1" applyProtection="1">
      <alignment horizontal="center" vertical="center"/>
    </xf>
    <xf numFmtId="0" fontId="36" fillId="0" borderId="9" xfId="2" applyFont="1" applyBorder="1" applyAlignment="1">
      <alignment vertical="center"/>
    </xf>
    <xf numFmtId="0" fontId="36" fillId="0" borderId="9" xfId="2" applyFont="1" applyBorder="1" applyAlignment="1">
      <alignment vertical="center" wrapText="1"/>
    </xf>
    <xf numFmtId="164" fontId="36" fillId="8" borderId="7" xfId="1" applyFont="1" applyFill="1" applyBorder="1" applyAlignment="1" applyProtection="1">
      <alignment horizontal="center" vertical="center" wrapText="1"/>
    </xf>
    <xf numFmtId="0" fontId="36" fillId="0" borderId="7" xfId="2" applyFont="1" applyBorder="1" applyAlignment="1">
      <alignment vertical="center"/>
    </xf>
    <xf numFmtId="0" fontId="36" fillId="0" borderId="7" xfId="2" applyFont="1" applyBorder="1" applyAlignment="1">
      <alignment vertical="center" wrapText="1"/>
    </xf>
    <xf numFmtId="44" fontId="35" fillId="0" borderId="0" xfId="5" applyFont="1" applyAlignment="1">
      <alignment vertical="center"/>
    </xf>
    <xf numFmtId="0" fontId="36" fillId="0" borderId="0" xfId="2" applyFont="1" applyAlignment="1">
      <alignment vertical="center"/>
    </xf>
    <xf numFmtId="0" fontId="38" fillId="0" borderId="0" xfId="0" applyFont="1" applyBorder="1" applyAlignment="1"/>
    <xf numFmtId="0" fontId="39" fillId="0" borderId="17" xfId="0" applyFont="1" applyBorder="1" applyAlignment="1">
      <alignment horizontal="center" vertical="center"/>
    </xf>
    <xf numFmtId="0" fontId="36" fillId="0" borderId="13" xfId="2" applyFont="1" applyBorder="1"/>
    <xf numFmtId="0" fontId="36" fillId="5" borderId="7" xfId="2" applyFont="1" applyFill="1" applyBorder="1" applyAlignment="1">
      <alignment horizontal="center" vertical="center" wrapText="1"/>
    </xf>
    <xf numFmtId="3" fontId="36" fillId="5" borderId="7" xfId="2" applyNumberFormat="1" applyFont="1" applyFill="1" applyBorder="1" applyAlignment="1">
      <alignment horizontal="center" vertical="center" wrapText="1"/>
    </xf>
    <xf numFmtId="165" fontId="36" fillId="5" borderId="7" xfId="2" applyNumberFormat="1" applyFont="1" applyFill="1" applyBorder="1" applyAlignment="1">
      <alignment horizontal="center" vertical="center" wrapText="1"/>
    </xf>
    <xf numFmtId="9" fontId="36" fillId="5" borderId="7" xfId="6" applyFont="1" applyFill="1" applyBorder="1" applyAlignment="1">
      <alignment horizontal="center" vertical="center" wrapText="1"/>
    </xf>
    <xf numFmtId="165" fontId="36" fillId="5" borderId="7" xfId="2" applyNumberFormat="1" applyFont="1" applyFill="1" applyBorder="1" applyAlignment="1">
      <alignment vertical="center" wrapText="1"/>
    </xf>
    <xf numFmtId="0" fontId="36" fillId="5" borderId="7" xfId="2" applyFont="1" applyFill="1" applyBorder="1" applyAlignment="1">
      <alignment vertical="center" wrapText="1"/>
    </xf>
    <xf numFmtId="3" fontId="36" fillId="5" borderId="19" xfId="2" applyNumberFormat="1" applyFont="1" applyFill="1" applyBorder="1" applyAlignment="1">
      <alignment horizontal="center" vertical="center" wrapText="1"/>
    </xf>
    <xf numFmtId="0" fontId="36" fillId="5" borderId="1" xfId="2" applyFont="1" applyFill="1" applyBorder="1" applyAlignment="1">
      <alignment horizontal="center" vertical="center"/>
    </xf>
    <xf numFmtId="9" fontId="36" fillId="5" borderId="1" xfId="6" applyFont="1" applyFill="1" applyBorder="1" applyAlignment="1">
      <alignment horizontal="center" vertical="center"/>
    </xf>
    <xf numFmtId="165" fontId="36" fillId="5" borderId="1" xfId="2" applyNumberFormat="1" applyFont="1" applyFill="1" applyBorder="1" applyAlignment="1">
      <alignment vertical="center"/>
    </xf>
    <xf numFmtId="0" fontId="36" fillId="5" borderId="1" xfId="2" applyFont="1" applyFill="1" applyBorder="1" applyAlignment="1">
      <alignment vertical="center"/>
    </xf>
    <xf numFmtId="0" fontId="36" fillId="5" borderId="2" xfId="2" applyFont="1" applyFill="1" applyBorder="1" applyAlignment="1">
      <alignment horizontal="center" vertical="center"/>
    </xf>
    <xf numFmtId="0" fontId="36" fillId="5" borderId="1" xfId="2" applyFont="1" applyFill="1" applyBorder="1" applyAlignment="1">
      <alignment horizontal="center" vertical="center" wrapText="1"/>
    </xf>
    <xf numFmtId="0" fontId="36" fillId="8" borderId="7" xfId="2" applyFont="1" applyFill="1" applyBorder="1" applyAlignment="1">
      <alignment horizontal="left" vertical="center" wrapText="1"/>
    </xf>
    <xf numFmtId="0" fontId="35" fillId="5" borderId="12" xfId="0" applyFont="1" applyFill="1" applyBorder="1" applyAlignment="1" applyProtection="1">
      <alignment vertical="center" wrapText="1"/>
    </xf>
    <xf numFmtId="0" fontId="36" fillId="3" borderId="7" xfId="2" applyFont="1" applyFill="1" applyBorder="1" applyAlignment="1">
      <alignment horizontal="center" vertical="center"/>
    </xf>
    <xf numFmtId="165" fontId="36" fillId="3" borderId="7" xfId="2" applyNumberFormat="1" applyFont="1" applyFill="1" applyBorder="1" applyAlignment="1">
      <alignment horizontal="center" vertical="center"/>
    </xf>
    <xf numFmtId="9" fontId="36" fillId="3" borderId="7" xfId="6" applyFont="1" applyFill="1" applyBorder="1" applyAlignment="1">
      <alignment horizontal="center" vertical="center"/>
    </xf>
    <xf numFmtId="0" fontId="36" fillId="3" borderId="7" xfId="2" applyFont="1" applyFill="1" applyBorder="1" applyAlignment="1">
      <alignment vertical="center"/>
    </xf>
    <xf numFmtId="0" fontId="36" fillId="3" borderId="0" xfId="2" applyFont="1" applyFill="1"/>
    <xf numFmtId="0" fontId="36" fillId="3" borderId="24" xfId="2" applyFont="1" applyFill="1" applyBorder="1"/>
    <xf numFmtId="0" fontId="36" fillId="0" borderId="7" xfId="0" applyFont="1" applyBorder="1" applyAlignment="1">
      <alignment horizontal="center" vertical="center"/>
    </xf>
    <xf numFmtId="167" fontId="36" fillId="0" borderId="5" xfId="0" applyNumberFormat="1" applyFont="1" applyBorder="1" applyAlignment="1">
      <alignment horizontal="center" vertical="center"/>
    </xf>
    <xf numFmtId="167" fontId="36" fillId="0" borderId="1" xfId="0" applyNumberFormat="1" applyFont="1" applyBorder="1" applyAlignment="1">
      <alignment horizontal="center" vertical="center"/>
    </xf>
    <xf numFmtId="0" fontId="36" fillId="0" borderId="1" xfId="0" applyFont="1" applyBorder="1" applyAlignment="1">
      <alignment vertical="center"/>
    </xf>
    <xf numFmtId="0" fontId="36" fillId="0" borderId="7" xfId="0" applyFont="1" applyBorder="1" applyAlignment="1">
      <alignment vertical="center"/>
    </xf>
    <xf numFmtId="169" fontId="36" fillId="0" borderId="1" xfId="0" applyNumberFormat="1" applyFont="1" applyBorder="1" applyAlignment="1">
      <alignment vertical="center"/>
    </xf>
    <xf numFmtId="0" fontId="36" fillId="0" borderId="1" xfId="0" applyFont="1" applyBorder="1" applyAlignment="1">
      <alignment horizontal="center" vertical="center"/>
    </xf>
    <xf numFmtId="167" fontId="36" fillId="0" borderId="18" xfId="0" applyNumberFormat="1" applyFont="1" applyBorder="1" applyAlignment="1">
      <alignment horizontal="center" vertical="center"/>
    </xf>
    <xf numFmtId="0" fontId="36" fillId="0" borderId="2" xfId="0" applyFont="1" applyBorder="1" applyAlignment="1">
      <alignment vertical="center"/>
    </xf>
    <xf numFmtId="0" fontId="36" fillId="0" borderId="2" xfId="0" applyFont="1" applyBorder="1" applyAlignment="1">
      <alignment horizontal="center" vertical="center"/>
    </xf>
    <xf numFmtId="167" fontId="36" fillId="0" borderId="7" xfId="0" applyNumberFormat="1" applyFont="1" applyBorder="1" applyAlignment="1">
      <alignment horizontal="center" vertical="center"/>
    </xf>
    <xf numFmtId="9" fontId="36" fillId="0" borderId="7" xfId="6" applyFont="1" applyBorder="1" applyAlignment="1">
      <alignment horizontal="center" vertical="center"/>
    </xf>
    <xf numFmtId="44" fontId="35" fillId="0" borderId="26" xfId="5" applyFont="1" applyBorder="1" applyAlignment="1">
      <alignment horizontal="center" vertical="center"/>
    </xf>
    <xf numFmtId="0" fontId="36" fillId="0" borderId="0" xfId="0" applyFont="1"/>
    <xf numFmtId="9" fontId="38" fillId="2" borderId="7" xfId="5" applyNumberFormat="1" applyFont="1" applyFill="1" applyBorder="1" applyAlignment="1" applyProtection="1">
      <alignment horizontal="center" vertical="center"/>
    </xf>
    <xf numFmtId="0" fontId="35" fillId="0" borderId="7" xfId="0" applyFont="1" applyBorder="1" applyAlignment="1">
      <alignment horizontal="center" vertical="center"/>
    </xf>
    <xf numFmtId="0" fontId="5" fillId="0" borderId="1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xf numFmtId="0" fontId="35" fillId="0" borderId="7" xfId="0" applyFont="1" applyFill="1" applyBorder="1" applyAlignment="1">
      <alignment horizontal="center" vertical="center" wrapText="1"/>
    </xf>
    <xf numFmtId="0" fontId="8"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Fill="1" applyBorder="1" applyAlignment="1">
      <alignment vertical="center" wrapText="1"/>
    </xf>
    <xf numFmtId="0" fontId="5" fillId="0" borderId="15" xfId="0" applyFont="1" applyFill="1" applyBorder="1" applyAlignment="1">
      <alignment vertical="center" wrapText="1"/>
    </xf>
    <xf numFmtId="0" fontId="5" fillId="0" borderId="15" xfId="8" applyFont="1" applyFill="1" applyBorder="1" applyAlignment="1">
      <alignment vertical="center" wrapText="1"/>
    </xf>
    <xf numFmtId="0" fontId="5" fillId="0" borderId="0" xfId="0" applyFont="1" applyFill="1" applyBorder="1" applyAlignment="1">
      <alignment vertical="center" wrapText="1"/>
    </xf>
    <xf numFmtId="0" fontId="42" fillId="0" borderId="0" xfId="0" applyFont="1" applyFill="1" applyBorder="1" applyAlignment="1">
      <alignment horizontal="center" vertical="center"/>
    </xf>
    <xf numFmtId="166" fontId="41" fillId="0" borderId="0" xfId="0" applyNumberFormat="1" applyFont="1" applyFill="1" applyBorder="1" applyAlignment="1">
      <alignment vertical="center"/>
    </xf>
    <xf numFmtId="0" fontId="42" fillId="0" borderId="0" xfId="0" applyFont="1" applyFill="1" applyBorder="1"/>
    <xf numFmtId="0" fontId="5" fillId="0" borderId="7" xfId="0" applyFont="1" applyFill="1" applyBorder="1" applyAlignment="1">
      <alignment vertical="center" wrapText="1"/>
    </xf>
    <xf numFmtId="0" fontId="5" fillId="0" borderId="7" xfId="0" applyFont="1" applyFill="1" applyBorder="1" applyAlignment="1">
      <alignment vertical="center"/>
    </xf>
    <xf numFmtId="0" fontId="5" fillId="4" borderId="7" xfId="0" applyFont="1" applyFill="1" applyBorder="1" applyAlignment="1">
      <alignment vertical="center" wrapText="1"/>
    </xf>
    <xf numFmtId="0" fontId="5" fillId="4" borderId="7" xfId="0" applyFont="1" applyFill="1" applyBorder="1" applyAlignment="1">
      <alignment horizontal="center" vertical="center"/>
    </xf>
    <xf numFmtId="0" fontId="5" fillId="4" borderId="7" xfId="0" applyFont="1" applyFill="1" applyBorder="1" applyAlignment="1">
      <alignment vertical="center"/>
    </xf>
    <xf numFmtId="0" fontId="3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35" fillId="0" borderId="0" xfId="0" applyFont="1" applyFill="1" applyBorder="1" applyAlignment="1">
      <alignment vertical="center"/>
    </xf>
    <xf numFmtId="0" fontId="40" fillId="0" borderId="7" xfId="0" applyFont="1" applyFill="1" applyBorder="1" applyAlignment="1">
      <alignment vertical="center" wrapText="1"/>
    </xf>
    <xf numFmtId="0" fontId="35" fillId="0" borderId="7" xfId="0" applyFont="1" applyFill="1" applyBorder="1" applyAlignment="1">
      <alignment horizontal="center" vertical="center"/>
    </xf>
    <xf numFmtId="166" fontId="35" fillId="0" borderId="7" xfId="0" applyNumberFormat="1" applyFont="1" applyFill="1" applyBorder="1" applyAlignment="1">
      <alignment vertical="center"/>
    </xf>
    <xf numFmtId="9" fontId="35" fillId="0" borderId="7" xfId="0" applyNumberFormat="1" applyFont="1" applyFill="1" applyBorder="1" applyAlignment="1">
      <alignment horizontal="center" vertical="center"/>
    </xf>
    <xf numFmtId="0" fontId="35" fillId="0" borderId="0" xfId="0" applyFont="1" applyFill="1" applyBorder="1" applyAlignment="1">
      <alignment vertical="center" wrapText="1"/>
    </xf>
    <xf numFmtId="0" fontId="35" fillId="0" borderId="0" xfId="0" applyFont="1" applyFill="1" applyBorder="1" applyAlignment="1">
      <alignment horizontal="center" vertical="center"/>
    </xf>
    <xf numFmtId="0" fontId="25" fillId="0" borderId="26" xfId="0" applyFont="1" applyFill="1" applyBorder="1" applyAlignment="1">
      <alignment horizontal="center" vertical="center"/>
    </xf>
    <xf numFmtId="0" fontId="22" fillId="0" borderId="30" xfId="0" applyFont="1" applyFill="1" applyBorder="1" applyAlignment="1">
      <alignment horizontal="center" vertical="center" wrapText="1"/>
    </xf>
    <xf numFmtId="3" fontId="35" fillId="0" borderId="7" xfId="0" applyNumberFormat="1" applyFont="1" applyFill="1" applyBorder="1" applyAlignment="1">
      <alignment horizontal="center" vertical="center"/>
    </xf>
    <xf numFmtId="0" fontId="35" fillId="0" borderId="7" xfId="0" applyFont="1" applyFill="1" applyBorder="1" applyAlignment="1">
      <alignment vertical="center" wrapText="1"/>
    </xf>
    <xf numFmtId="3" fontId="35" fillId="0" borderId="7" xfId="0" applyNumberFormat="1" applyFont="1" applyFill="1" applyBorder="1" applyAlignment="1">
      <alignment horizontal="center" vertical="center" wrapText="1"/>
    </xf>
    <xf numFmtId="0" fontId="29" fillId="0" borderId="0" xfId="9" applyFont="1" applyBorder="1" applyAlignment="1">
      <alignment vertical="center" wrapText="1"/>
    </xf>
    <xf numFmtId="0" fontId="17" fillId="0" borderId="7" xfId="0" applyFont="1" applyFill="1" applyBorder="1" applyAlignment="1">
      <alignment vertical="center" wrapText="1"/>
    </xf>
    <xf numFmtId="0" fontId="5" fillId="0" borderId="7" xfId="0" applyFont="1" applyBorder="1"/>
    <xf numFmtId="0" fontId="38" fillId="2" borderId="7" xfId="5" applyNumberFormat="1" applyFont="1" applyFill="1" applyBorder="1" applyAlignment="1" applyProtection="1">
      <alignment horizontal="center" vertical="center"/>
    </xf>
    <xf numFmtId="44" fontId="38" fillId="2" borderId="7" xfId="5" applyFont="1" applyFill="1" applyBorder="1" applyAlignment="1" applyProtection="1">
      <alignment horizontal="center" vertical="center"/>
    </xf>
    <xf numFmtId="168" fontId="36" fillId="2" borderId="7" xfId="6" applyNumberFormat="1" applyFont="1" applyFill="1" applyBorder="1" applyAlignment="1" applyProtection="1">
      <alignment horizontal="center" vertical="center"/>
    </xf>
    <xf numFmtId="0" fontId="5" fillId="3" borderId="1" xfId="2" applyFont="1" applyFill="1" applyBorder="1" applyAlignment="1">
      <alignment horizontal="center" vertical="center" wrapText="1"/>
    </xf>
    <xf numFmtId="0" fontId="35" fillId="3" borderId="2" xfId="2" applyFont="1" applyFill="1" applyBorder="1" applyAlignment="1">
      <alignment horizontal="center" vertical="center" wrapText="1"/>
    </xf>
    <xf numFmtId="0" fontId="21" fillId="0" borderId="0" xfId="0" applyFont="1" applyFill="1" applyBorder="1" applyAlignment="1">
      <alignment vertical="center"/>
    </xf>
    <xf numFmtId="0" fontId="3" fillId="0" borderId="0" xfId="0" applyFont="1"/>
    <xf numFmtId="0" fontId="5" fillId="0" borderId="2" xfId="2" applyFont="1" applyBorder="1" applyAlignment="1">
      <alignment horizontal="center" vertical="center" wrapText="1"/>
    </xf>
    <xf numFmtId="0" fontId="5" fillId="3" borderId="0" xfId="2" applyFont="1" applyFill="1" applyAlignment="1">
      <alignment vertical="center"/>
    </xf>
    <xf numFmtId="0" fontId="35" fillId="3" borderId="1" xfId="2" applyFont="1" applyFill="1" applyBorder="1" applyAlignment="1">
      <alignment horizontal="center" vertical="center" wrapText="1"/>
    </xf>
    <xf numFmtId="43" fontId="8" fillId="0" borderId="0" xfId="7" applyFont="1" applyBorder="1" applyAlignment="1">
      <alignment vertical="center"/>
    </xf>
    <xf numFmtId="0" fontId="6" fillId="0" borderId="0" xfId="2" applyFont="1" applyBorder="1" applyAlignment="1">
      <alignment horizontal="left" vertical="top"/>
    </xf>
    <xf numFmtId="0" fontId="5" fillId="0" borderId="32" xfId="2" applyNumberFormat="1" applyFont="1" applyBorder="1" applyAlignment="1">
      <alignment horizontal="center" vertical="center" wrapText="1"/>
    </xf>
    <xf numFmtId="0" fontId="13" fillId="2" borderId="10" xfId="2" applyFont="1" applyFill="1" applyBorder="1" applyAlignment="1">
      <alignment vertical="center" wrapText="1"/>
    </xf>
    <xf numFmtId="0" fontId="14" fillId="0" borderId="34" xfId="0" applyFont="1" applyFill="1" applyBorder="1" applyAlignment="1">
      <alignment vertical="center" wrapText="1"/>
    </xf>
    <xf numFmtId="0" fontId="33" fillId="0" borderId="34" xfId="0" applyFont="1" applyFill="1" applyBorder="1" applyAlignment="1">
      <alignment vertical="center" wrapText="1"/>
    </xf>
    <xf numFmtId="0" fontId="12" fillId="8" borderId="34" xfId="2" applyFont="1" applyFill="1" applyBorder="1" applyAlignment="1">
      <alignment vertical="center" wrapText="1"/>
    </xf>
    <xf numFmtId="165" fontId="36" fillId="0" borderId="7" xfId="2" applyNumberFormat="1" applyFont="1" applyBorder="1" applyAlignment="1">
      <alignment horizontal="center" vertical="center"/>
    </xf>
    <xf numFmtId="0" fontId="13" fillId="0" borderId="6" xfId="2" applyFont="1" applyBorder="1" applyAlignment="1">
      <alignment vertical="center" wrapText="1"/>
    </xf>
    <xf numFmtId="165" fontId="36" fillId="2" borderId="7" xfId="2" applyNumberFormat="1" applyFont="1" applyFill="1" applyBorder="1" applyAlignment="1">
      <alignment horizontal="center" vertical="center"/>
    </xf>
    <xf numFmtId="3" fontId="36" fillId="0" borderId="7" xfId="2" applyNumberFormat="1" applyFont="1" applyBorder="1" applyAlignment="1">
      <alignment horizontal="center" vertical="center"/>
    </xf>
    <xf numFmtId="165" fontId="36" fillId="8" borderId="7" xfId="2" applyNumberFormat="1" applyFont="1" applyFill="1" applyBorder="1" applyAlignment="1">
      <alignment horizontal="center" vertical="center"/>
    </xf>
    <xf numFmtId="0" fontId="36" fillId="5" borderId="7" xfId="2" applyNumberFormat="1" applyFont="1" applyFill="1" applyBorder="1" applyAlignment="1">
      <alignment horizontal="center" vertical="center"/>
    </xf>
    <xf numFmtId="0" fontId="39" fillId="0" borderId="0" xfId="0" applyFont="1" applyBorder="1" applyAlignment="1">
      <alignment horizontal="center" vertical="center"/>
    </xf>
    <xf numFmtId="165" fontId="36" fillId="0" borderId="0" xfId="2" applyNumberFormat="1" applyFont="1" applyBorder="1" applyAlignment="1">
      <alignment horizontal="center" vertical="center"/>
    </xf>
    <xf numFmtId="0" fontId="36" fillId="0" borderId="0" xfId="2" applyFont="1" applyBorder="1"/>
    <xf numFmtId="44" fontId="35" fillId="0" borderId="0" xfId="5" applyFont="1" applyBorder="1" applyAlignment="1">
      <alignment horizontal="center" vertical="center"/>
    </xf>
    <xf numFmtId="0" fontId="35" fillId="0" borderId="34" xfId="0" applyFont="1" applyFill="1" applyBorder="1" applyAlignment="1">
      <alignment horizontal="center" vertical="center" wrapText="1"/>
    </xf>
    <xf numFmtId="0" fontId="6" fillId="0" borderId="27" xfId="2" applyFont="1" applyFill="1" applyBorder="1" applyAlignment="1">
      <alignment horizontal="center" vertical="center"/>
    </xf>
    <xf numFmtId="0" fontId="13" fillId="0" borderId="28" xfId="2" applyFont="1" applyFill="1" applyBorder="1" applyAlignment="1">
      <alignment vertical="center" wrapText="1"/>
    </xf>
    <xf numFmtId="0" fontId="35" fillId="2" borderId="2" xfId="2" applyNumberFormat="1" applyFont="1" applyFill="1" applyBorder="1" applyAlignment="1" applyProtection="1">
      <alignment horizontal="center" vertical="center"/>
    </xf>
    <xf numFmtId="0" fontId="14" fillId="0" borderId="2" xfId="2" applyFont="1" applyBorder="1" applyAlignment="1">
      <alignment horizontal="center" vertical="center" wrapText="1"/>
    </xf>
    <xf numFmtId="0" fontId="10" fillId="0" borderId="0" xfId="0" applyFont="1"/>
    <xf numFmtId="0" fontId="14" fillId="0" borderId="1" xfId="2" applyFont="1" applyBorder="1" applyAlignment="1">
      <alignment horizontal="center" vertical="center" wrapText="1"/>
    </xf>
    <xf numFmtId="0" fontId="14" fillId="0" borderId="0" xfId="2" applyFont="1" applyAlignment="1">
      <alignment vertical="center"/>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9" fontId="5" fillId="3" borderId="1" xfId="6" applyFont="1" applyFill="1" applyBorder="1" applyAlignment="1">
      <alignment horizontal="center" vertical="center" wrapText="1"/>
    </xf>
    <xf numFmtId="43" fontId="6" fillId="0" borderId="0" xfId="2" applyNumberFormat="1" applyFont="1" applyAlignment="1">
      <alignment vertical="center"/>
    </xf>
    <xf numFmtId="9" fontId="5" fillId="0" borderId="0" xfId="6" applyFont="1" applyBorder="1" applyAlignment="1" applyProtection="1">
      <alignment horizontal="left" vertical="center" wrapText="1"/>
      <protection locked="0"/>
    </xf>
    <xf numFmtId="0" fontId="6" fillId="0" borderId="0" xfId="2" applyFont="1" applyAlignment="1">
      <alignment horizontal="left" vertical="center"/>
    </xf>
    <xf numFmtId="9" fontId="6" fillId="0" borderId="0" xfId="6" applyFont="1" applyAlignment="1">
      <alignment vertical="center"/>
    </xf>
    <xf numFmtId="0" fontId="6" fillId="0" borderId="0" xfId="2" applyFont="1" applyAlignment="1">
      <alignment horizontal="left" vertical="top"/>
    </xf>
    <xf numFmtId="9" fontId="6" fillId="0" borderId="0" xfId="6" applyFont="1"/>
    <xf numFmtId="0" fontId="5" fillId="0" borderId="16" xfId="2" applyFont="1" applyBorder="1" applyAlignment="1">
      <alignment horizontal="center" vertical="center" wrapText="1"/>
    </xf>
    <xf numFmtId="0" fontId="39" fillId="0" borderId="26" xfId="0" applyFont="1" applyBorder="1" applyAlignment="1">
      <alignment horizontal="center" vertical="center"/>
    </xf>
    <xf numFmtId="0" fontId="36" fillId="0" borderId="29" xfId="2" applyFont="1" applyBorder="1"/>
    <xf numFmtId="0" fontId="17" fillId="0" borderId="7" xfId="0" applyFont="1" applyFill="1" applyBorder="1" applyAlignment="1">
      <alignment vertical="top" wrapText="1"/>
    </xf>
    <xf numFmtId="9" fontId="35" fillId="0" borderId="7" xfId="6" applyFont="1" applyFill="1" applyBorder="1" applyAlignment="1">
      <alignment horizontal="center" vertical="center"/>
    </xf>
    <xf numFmtId="3" fontId="0" fillId="0" borderId="7" xfId="0" applyNumberFormat="1" applyBorder="1" applyAlignment="1">
      <alignment horizontal="center" vertical="center"/>
    </xf>
    <xf numFmtId="0" fontId="46" fillId="0" borderId="0" xfId="0" applyFont="1" applyFill="1" applyBorder="1" applyAlignment="1">
      <alignment horizontal="left" vertical="center" wrapText="1"/>
    </xf>
    <xf numFmtId="0" fontId="0" fillId="0" borderId="0" xfId="0" applyAlignment="1">
      <alignment horizontal="center" vertical="center"/>
    </xf>
    <xf numFmtId="0" fontId="28" fillId="0" borderId="0" xfId="9" applyFont="1" applyBorder="1" applyAlignment="1">
      <alignment horizontal="center" vertical="center" wrapText="1"/>
    </xf>
    <xf numFmtId="0" fontId="2" fillId="8" borderId="1" xfId="2" applyFont="1" applyFill="1" applyBorder="1" applyAlignment="1">
      <alignment horizontal="left" vertical="center" wrapText="1"/>
    </xf>
    <xf numFmtId="0" fontId="2" fillId="9" borderId="7" xfId="15" applyNumberFormat="1" applyFont="1" applyFill="1" applyBorder="1" applyAlignment="1">
      <alignment horizontal="left" vertical="center" wrapText="1"/>
    </xf>
    <xf numFmtId="0" fontId="2" fillId="2" borderId="7" xfId="2" applyFont="1" applyFill="1" applyBorder="1" applyAlignment="1">
      <alignment horizontal="left" vertical="center" wrapText="1"/>
    </xf>
    <xf numFmtId="0" fontId="5" fillId="0" borderId="8" xfId="2" applyFont="1" applyFill="1" applyBorder="1" applyAlignment="1">
      <alignment horizontal="center" vertical="center"/>
    </xf>
    <xf numFmtId="0" fontId="35" fillId="0" borderId="2" xfId="2" applyFont="1" applyBorder="1" applyAlignment="1">
      <alignment horizontal="center" vertical="center" wrapText="1"/>
    </xf>
    <xf numFmtId="0" fontId="37" fillId="0" borderId="36" xfId="0" applyFont="1" applyBorder="1" applyAlignment="1">
      <alignment horizontal="center" vertical="center"/>
    </xf>
    <xf numFmtId="0" fontId="13" fillId="5" borderId="7" xfId="3" applyFont="1" applyFill="1" applyBorder="1" applyAlignment="1">
      <alignment horizontal="left" vertical="center" wrapText="1"/>
    </xf>
    <xf numFmtId="0" fontId="35" fillId="5" borderId="7" xfId="2" applyNumberFormat="1" applyFont="1" applyFill="1" applyBorder="1" applyAlignment="1" applyProtection="1">
      <alignment horizontal="center" vertical="center"/>
    </xf>
    <xf numFmtId="0" fontId="35" fillId="2" borderId="7" xfId="2" applyNumberFormat="1" applyFont="1" applyFill="1" applyBorder="1" applyAlignment="1" applyProtection="1">
      <alignment horizontal="center" vertical="center"/>
    </xf>
    <xf numFmtId="164" fontId="35" fillId="8" borderId="7" xfId="1" applyFont="1" applyFill="1" applyBorder="1" applyAlignment="1" applyProtection="1">
      <alignment horizontal="center" vertical="center"/>
    </xf>
    <xf numFmtId="164" fontId="35" fillId="8" borderId="7" xfId="1" applyFont="1" applyFill="1" applyBorder="1" applyAlignment="1" applyProtection="1">
      <alignment horizontal="center" vertical="center" wrapText="1"/>
    </xf>
    <xf numFmtId="0" fontId="5" fillId="5" borderId="2" xfId="2" applyFont="1" applyFill="1" applyBorder="1" applyAlignment="1">
      <alignment horizontal="center" vertical="center" wrapText="1"/>
    </xf>
    <xf numFmtId="9" fontId="36" fillId="0" borderId="29" xfId="6" applyFont="1" applyBorder="1" applyAlignment="1">
      <alignment horizontal="center" vertical="center"/>
    </xf>
    <xf numFmtId="0" fontId="14" fillId="0" borderId="33" xfId="2" applyNumberFormat="1" applyFont="1" applyBorder="1" applyAlignment="1">
      <alignment horizontal="left" vertical="center" wrapText="1"/>
    </xf>
    <xf numFmtId="164" fontId="2" fillId="3" borderId="7" xfId="1" applyFont="1" applyFill="1" applyBorder="1" applyAlignment="1" applyProtection="1">
      <alignment horizontal="center" vertical="center"/>
    </xf>
    <xf numFmtId="0" fontId="5" fillId="0" borderId="0" xfId="0" applyFont="1" applyBorder="1" applyAlignment="1" applyProtection="1">
      <alignment horizontal="left" vertical="center" wrapText="1"/>
      <protection locked="0"/>
    </xf>
    <xf numFmtId="0" fontId="13" fillId="5" borderId="2" xfId="3" applyFont="1" applyFill="1" applyBorder="1" applyAlignment="1">
      <alignment vertical="center" wrapText="1"/>
    </xf>
    <xf numFmtId="0" fontId="7" fillId="0" borderId="17" xfId="2" applyFont="1" applyBorder="1" applyAlignment="1">
      <alignment horizontal="center" vertical="center"/>
    </xf>
    <xf numFmtId="164" fontId="6" fillId="0" borderId="17" xfId="1" applyFont="1" applyFill="1" applyBorder="1" applyAlignment="1" applyProtection="1">
      <alignment horizontal="center" vertical="center"/>
    </xf>
    <xf numFmtId="9" fontId="6" fillId="0" borderId="24" xfId="6" applyFont="1" applyBorder="1" applyAlignment="1">
      <alignment vertical="center"/>
    </xf>
    <xf numFmtId="165" fontId="3" fillId="0" borderId="17" xfId="5" applyNumberFormat="1" applyFont="1" applyBorder="1" applyAlignment="1">
      <alignment vertical="center"/>
    </xf>
    <xf numFmtId="0" fontId="13" fillId="7" borderId="2" xfId="2" applyFont="1" applyFill="1" applyBorder="1" applyAlignment="1">
      <alignment horizontal="center" vertical="center" wrapText="1"/>
    </xf>
    <xf numFmtId="0" fontId="13" fillId="7" borderId="16" xfId="2" applyFont="1" applyFill="1" applyBorder="1" applyAlignment="1">
      <alignment horizontal="center" vertical="center" wrapText="1"/>
    </xf>
    <xf numFmtId="165" fontId="13" fillId="7" borderId="2" xfId="2" applyNumberFormat="1" applyFont="1" applyFill="1" applyBorder="1" applyAlignment="1">
      <alignment horizontal="center" vertical="center" wrapText="1"/>
    </xf>
    <xf numFmtId="43" fontId="13" fillId="0" borderId="0" xfId="2" applyNumberFormat="1" applyFont="1" applyAlignment="1">
      <alignment vertical="center"/>
    </xf>
    <xf numFmtId="0" fontId="13" fillId="0" borderId="1" xfId="3" applyFont="1" applyFill="1" applyBorder="1" applyAlignment="1">
      <alignment horizontal="center" vertical="center"/>
    </xf>
    <xf numFmtId="0" fontId="13" fillId="0" borderId="2" xfId="3" applyFont="1" applyFill="1" applyBorder="1" applyAlignment="1">
      <alignment vertical="center" wrapText="1"/>
    </xf>
    <xf numFmtId="0" fontId="13" fillId="0" borderId="2" xfId="3" applyFont="1" applyFill="1" applyBorder="1" applyAlignment="1">
      <alignment horizontal="center" vertical="center" wrapText="1"/>
    </xf>
    <xf numFmtId="44" fontId="10" fillId="0" borderId="1" xfId="5" applyFont="1" applyFill="1" applyBorder="1" applyAlignment="1" applyProtection="1">
      <alignment horizontal="center" vertical="center"/>
    </xf>
    <xf numFmtId="9" fontId="13" fillId="0" borderId="1" xfId="6" applyFont="1" applyFill="1" applyBorder="1" applyAlignment="1">
      <alignment horizontal="center" vertical="center"/>
    </xf>
    <xf numFmtId="3" fontId="13" fillId="0" borderId="1" xfId="3" applyNumberFormat="1" applyFont="1" applyFill="1" applyBorder="1" applyAlignment="1">
      <alignment horizontal="center" vertical="center"/>
    </xf>
    <xf numFmtId="0" fontId="13" fillId="0" borderId="0" xfId="3" applyFont="1" applyFill="1" applyAlignment="1">
      <alignment vertical="center"/>
    </xf>
    <xf numFmtId="0" fontId="13" fillId="0" borderId="1" xfId="3" applyFont="1" applyFill="1" applyBorder="1" applyAlignment="1">
      <alignment horizontal="center" vertical="center" wrapText="1"/>
    </xf>
    <xf numFmtId="164" fontId="13" fillId="0" borderId="1" xfId="1" applyFont="1" applyFill="1" applyBorder="1" applyAlignment="1" applyProtection="1">
      <alignment horizontal="center" vertical="center" wrapText="1"/>
    </xf>
    <xf numFmtId="9" fontId="13" fillId="0" borderId="1" xfId="6" applyFont="1" applyBorder="1" applyAlignment="1">
      <alignment horizontal="center" vertical="center" wrapText="1"/>
    </xf>
    <xf numFmtId="3" fontId="13" fillId="0" borderId="1" xfId="3" applyNumberFormat="1" applyFont="1" applyBorder="1" applyAlignment="1">
      <alignment horizontal="center" vertical="center" wrapText="1"/>
    </xf>
    <xf numFmtId="0" fontId="13" fillId="0" borderId="0" xfId="3" applyFont="1" applyAlignment="1">
      <alignment vertical="center" wrapText="1"/>
    </xf>
    <xf numFmtId="0" fontId="13" fillId="0" borderId="2" xfId="3" applyFont="1" applyBorder="1" applyAlignment="1">
      <alignment vertical="center" wrapText="1"/>
    </xf>
    <xf numFmtId="0" fontId="13" fillId="5" borderId="2" xfId="3" applyFont="1" applyFill="1" applyBorder="1" applyAlignment="1">
      <alignment horizontal="center" vertical="center"/>
    </xf>
    <xf numFmtId="164" fontId="13" fillId="5" borderId="2" xfId="1" applyFont="1" applyFill="1" applyBorder="1" applyAlignment="1" applyProtection="1">
      <alignment horizontal="center" vertical="center" wrapText="1"/>
    </xf>
    <xf numFmtId="9" fontId="13" fillId="5" borderId="2" xfId="6" applyFont="1" applyFill="1" applyBorder="1" applyAlignment="1">
      <alignment horizontal="center" vertical="center" wrapText="1"/>
    </xf>
    <xf numFmtId="3" fontId="13" fillId="5" borderId="2" xfId="3" applyNumberFormat="1" applyFont="1" applyFill="1" applyBorder="1" applyAlignment="1">
      <alignment horizontal="center" vertical="center" wrapText="1"/>
    </xf>
    <xf numFmtId="0" fontId="13" fillId="0" borderId="16" xfId="3" applyFont="1" applyBorder="1" applyAlignment="1">
      <alignment horizontal="left" vertical="center" wrapText="1"/>
    </xf>
    <xf numFmtId="0" fontId="13" fillId="0" borderId="2" xfId="3" applyFont="1" applyFill="1" applyBorder="1" applyAlignment="1">
      <alignment horizontal="center" vertical="center"/>
    </xf>
    <xf numFmtId="164" fontId="13" fillId="0" borderId="2" xfId="1" applyFont="1" applyFill="1" applyBorder="1" applyAlignment="1" applyProtection="1">
      <alignment horizontal="center" vertical="center" wrapText="1"/>
    </xf>
    <xf numFmtId="9" fontId="13" fillId="0" borderId="2" xfId="6" applyFont="1" applyFill="1" applyBorder="1" applyAlignment="1" applyProtection="1">
      <alignment horizontal="center" vertical="center" wrapText="1"/>
    </xf>
    <xf numFmtId="3" fontId="13" fillId="0" borderId="2" xfId="1" applyNumberFormat="1" applyFont="1" applyFill="1" applyBorder="1" applyAlignment="1" applyProtection="1">
      <alignment horizontal="center" vertical="center" wrapText="1"/>
    </xf>
    <xf numFmtId="0" fontId="13" fillId="0" borderId="9" xfId="3" applyFont="1" applyBorder="1" applyAlignment="1">
      <alignment horizontal="left" vertical="center" wrapText="1"/>
    </xf>
    <xf numFmtId="0" fontId="13" fillId="0" borderId="2" xfId="3" applyFont="1" applyBorder="1" applyAlignment="1">
      <alignment horizontal="left" vertical="center" wrapText="1"/>
    </xf>
    <xf numFmtId="0" fontId="47" fillId="0" borderId="7" xfId="3" applyFont="1" applyFill="1" applyBorder="1" applyAlignment="1">
      <alignment horizontal="center" vertical="center" wrapText="1"/>
    </xf>
    <xf numFmtId="0" fontId="47" fillId="0" borderId="7" xfId="3" applyFont="1" applyFill="1" applyBorder="1" applyAlignment="1">
      <alignment horizontal="left" vertical="center" wrapText="1"/>
    </xf>
    <xf numFmtId="0" fontId="13" fillId="5" borderId="7" xfId="3" applyFont="1" applyFill="1" applyBorder="1" applyAlignment="1">
      <alignment horizontal="center" vertical="center"/>
    </xf>
    <xf numFmtId="164" fontId="13" fillId="5" borderId="7" xfId="1" applyFont="1" applyFill="1" applyBorder="1" applyAlignment="1" applyProtection="1">
      <alignment horizontal="center" vertical="center" wrapText="1"/>
    </xf>
    <xf numFmtId="9" fontId="13" fillId="5" borderId="7" xfId="6" applyFont="1" applyFill="1" applyBorder="1" applyAlignment="1" applyProtection="1">
      <alignment horizontal="center" vertical="center" wrapText="1"/>
    </xf>
    <xf numFmtId="3" fontId="13" fillId="5" borderId="7" xfId="1" applyNumberFormat="1" applyFont="1" applyFill="1" applyBorder="1" applyAlignment="1" applyProtection="1">
      <alignment horizontal="center" vertical="center" wrapText="1"/>
    </xf>
    <xf numFmtId="165" fontId="37" fillId="0" borderId="17" xfId="2" applyNumberFormat="1" applyFont="1" applyBorder="1" applyAlignment="1">
      <alignment horizontal="center" vertical="center"/>
    </xf>
    <xf numFmtId="44" fontId="25" fillId="0" borderId="17" xfId="5" applyFont="1" applyBorder="1" applyAlignment="1">
      <alignment horizontal="center" vertical="center"/>
    </xf>
    <xf numFmtId="0" fontId="13" fillId="2" borderId="7" xfId="2" applyFont="1" applyFill="1" applyBorder="1" applyAlignment="1">
      <alignment horizontal="left" vertical="center" wrapText="1"/>
    </xf>
    <xf numFmtId="0" fontId="13" fillId="2" borderId="12" xfId="2" applyFont="1" applyFill="1" applyBorder="1" applyAlignment="1">
      <alignment vertical="center" wrapText="1"/>
    </xf>
    <xf numFmtId="0" fontId="5" fillId="0" borderId="2" xfId="2" applyFont="1" applyFill="1" applyBorder="1" applyAlignment="1">
      <alignment horizontal="center" vertical="center" wrapText="1"/>
    </xf>
    <xf numFmtId="166" fontId="25" fillId="0" borderId="26" xfId="0" applyNumberFormat="1" applyFont="1" applyFill="1" applyBorder="1" applyAlignment="1">
      <alignment vertical="center"/>
    </xf>
    <xf numFmtId="0" fontId="25" fillId="0" borderId="31" xfId="0" applyFont="1" applyFill="1" applyBorder="1" applyAlignment="1">
      <alignment horizontal="center" vertical="center"/>
    </xf>
    <xf numFmtId="166" fontId="25" fillId="0" borderId="23" xfId="0" applyNumberFormat="1" applyFont="1" applyFill="1" applyBorder="1" applyAlignment="1">
      <alignment vertical="center"/>
    </xf>
    <xf numFmtId="0" fontId="5" fillId="0" borderId="1" xfId="2" applyFont="1" applyFill="1" applyBorder="1" applyAlignment="1">
      <alignment horizontal="center" vertical="center" wrapText="1"/>
    </xf>
    <xf numFmtId="164" fontId="25" fillId="0" borderId="37" xfId="1" applyFont="1" applyFill="1" applyBorder="1" applyAlignment="1" applyProtection="1">
      <alignment vertical="center"/>
    </xf>
    <xf numFmtId="44" fontId="25" fillId="0" borderId="38" xfId="5" applyFont="1" applyBorder="1" applyAlignment="1">
      <alignment vertical="center"/>
    </xf>
    <xf numFmtId="0" fontId="14" fillId="0" borderId="8" xfId="2" applyFont="1" applyBorder="1" applyAlignment="1">
      <alignment horizontal="center" vertical="center" wrapText="1"/>
    </xf>
    <xf numFmtId="0" fontId="35" fillId="2" borderId="34" xfId="2" applyFont="1" applyFill="1" applyBorder="1" applyAlignment="1">
      <alignment horizontal="center" vertical="center" wrapText="1"/>
    </xf>
    <xf numFmtId="0" fontId="35" fillId="2" borderId="1" xfId="2" applyFont="1" applyFill="1" applyBorder="1" applyAlignment="1">
      <alignment horizontal="center" vertical="center" wrapText="1" shrinkToFit="1"/>
    </xf>
    <xf numFmtId="166" fontId="35" fillId="2" borderId="1" xfId="4" applyNumberFormat="1" applyFont="1" applyFill="1" applyBorder="1" applyAlignment="1" applyProtection="1">
      <alignment horizontal="center" vertical="center" wrapText="1"/>
    </xf>
    <xf numFmtId="0" fontId="14" fillId="0" borderId="1" xfId="2" applyFont="1" applyFill="1" applyBorder="1" applyAlignment="1">
      <alignment horizontal="center" vertical="center" wrapText="1"/>
    </xf>
    <xf numFmtId="0" fontId="13" fillId="0" borderId="7" xfId="2" applyFont="1" applyBorder="1" applyAlignment="1">
      <alignment horizontal="center" vertical="center"/>
    </xf>
    <xf numFmtId="165" fontId="25" fillId="0" borderId="17" xfId="5" applyNumberFormat="1" applyFont="1" applyBorder="1" applyAlignment="1">
      <alignment horizontal="center" vertical="center"/>
    </xf>
    <xf numFmtId="165" fontId="37" fillId="0" borderId="26" xfId="2" applyNumberFormat="1" applyFont="1" applyBorder="1" applyAlignment="1">
      <alignment horizontal="center" vertical="center"/>
    </xf>
    <xf numFmtId="44" fontId="25" fillId="0" borderId="20" xfId="5" applyFont="1" applyBorder="1" applyAlignment="1">
      <alignment vertical="center"/>
    </xf>
    <xf numFmtId="0" fontId="14" fillId="0" borderId="2" xfId="2" applyFont="1" applyFill="1" applyBorder="1" applyAlignment="1">
      <alignment horizontal="center" vertical="center" wrapText="1"/>
    </xf>
    <xf numFmtId="43" fontId="25" fillId="0" borderId="7" xfId="7" applyFont="1" applyBorder="1" applyAlignment="1">
      <alignment vertical="center"/>
    </xf>
    <xf numFmtId="168" fontId="25" fillId="0" borderId="7" xfId="5" applyNumberFormat="1" applyFont="1" applyBorder="1" applyAlignment="1">
      <alignment vertical="center"/>
    </xf>
    <xf numFmtId="44" fontId="25" fillId="0" borderId="12" xfId="5" applyFont="1" applyBorder="1" applyAlignment="1">
      <alignment vertical="center"/>
    </xf>
    <xf numFmtId="0" fontId="13" fillId="0" borderId="8" xfId="2" applyFont="1" applyBorder="1" applyAlignment="1">
      <alignment horizontal="center" vertical="center"/>
    </xf>
    <xf numFmtId="0" fontId="13" fillId="0" borderId="0" xfId="2" applyFont="1" applyBorder="1" applyAlignment="1">
      <alignment horizontal="center" vertical="center"/>
    </xf>
    <xf numFmtId="0" fontId="13" fillId="0" borderId="10" xfId="2" applyFont="1" applyBorder="1" applyAlignment="1">
      <alignment horizontal="center" vertical="center"/>
    </xf>
    <xf numFmtId="165" fontId="25" fillId="0" borderId="26" xfId="5" applyNumberFormat="1" applyFont="1" applyBorder="1" applyAlignment="1">
      <alignment horizontal="center" vertical="center"/>
    </xf>
    <xf numFmtId="164" fontId="2" fillId="5" borderId="7" xfId="1" applyFont="1" applyFill="1" applyBorder="1" applyAlignment="1" applyProtection="1">
      <alignment horizontal="center" vertical="center" wrapText="1"/>
    </xf>
    <xf numFmtId="164" fontId="2" fillId="0" borderId="4" xfId="1" applyFont="1" applyFill="1" applyBorder="1" applyAlignment="1" applyProtection="1">
      <alignment horizontal="center" vertical="center"/>
    </xf>
    <xf numFmtId="164" fontId="2" fillId="5" borderId="1" xfId="1" applyFont="1" applyFill="1" applyBorder="1" applyAlignment="1" applyProtection="1">
      <alignment horizontal="center" vertical="center"/>
    </xf>
    <xf numFmtId="164" fontId="2" fillId="5" borderId="18" xfId="1" applyFont="1" applyFill="1" applyBorder="1" applyAlignment="1" applyProtection="1">
      <alignment horizontal="center" vertical="center"/>
    </xf>
    <xf numFmtId="164" fontId="2" fillId="0" borderId="18" xfId="1" applyFont="1" applyFill="1" applyBorder="1" applyAlignment="1" applyProtection="1">
      <alignment horizontal="center" vertical="center"/>
    </xf>
    <xf numFmtId="166" fontId="35" fillId="0" borderId="19" xfId="0" applyNumberFormat="1" applyFont="1" applyFill="1" applyBorder="1" applyAlignment="1">
      <alignment horizontal="center" vertical="center"/>
    </xf>
    <xf numFmtId="166" fontId="35" fillId="0" borderId="14" xfId="0" applyNumberFormat="1" applyFont="1" applyFill="1" applyBorder="1" applyAlignment="1">
      <alignment horizontal="center" vertical="center"/>
    </xf>
    <xf numFmtId="166" fontId="35" fillId="4" borderId="7" xfId="0" applyNumberFormat="1" applyFont="1" applyFill="1" applyBorder="1" applyAlignment="1">
      <alignment horizontal="center" vertical="center"/>
    </xf>
    <xf numFmtId="166" fontId="35" fillId="0" borderId="7" xfId="0" applyNumberFormat="1" applyFont="1" applyFill="1" applyBorder="1" applyAlignment="1">
      <alignment horizontal="center" vertical="center"/>
    </xf>
    <xf numFmtId="0" fontId="35" fillId="0" borderId="7" xfId="0" applyFont="1" applyBorder="1" applyAlignment="1">
      <alignment horizontal="center" vertical="center" wrapText="1"/>
    </xf>
    <xf numFmtId="166" fontId="25" fillId="0" borderId="20" xfId="0" applyNumberFormat="1" applyFont="1" applyFill="1" applyBorder="1" applyAlignment="1">
      <alignment horizontal="center" vertical="center"/>
    </xf>
    <xf numFmtId="0" fontId="36" fillId="0" borderId="6" xfId="2" applyFont="1" applyFill="1" applyBorder="1" applyAlignment="1">
      <alignment horizontal="center" vertical="center"/>
    </xf>
    <xf numFmtId="0" fontId="36" fillId="3" borderId="8" xfId="2" applyFont="1" applyFill="1" applyBorder="1" applyAlignment="1">
      <alignment horizontal="center" vertical="center"/>
    </xf>
    <xf numFmtId="0" fontId="35" fillId="0" borderId="1" xfId="2" applyFont="1" applyFill="1" applyBorder="1" applyAlignment="1">
      <alignment horizontal="center" vertical="center" wrapText="1"/>
    </xf>
    <xf numFmtId="165" fontId="37" fillId="3" borderId="17" xfId="2" applyNumberFormat="1" applyFont="1" applyFill="1" applyBorder="1" applyAlignment="1">
      <alignment horizontal="center" vertical="center"/>
    </xf>
    <xf numFmtId="165" fontId="25" fillId="3" borderId="17" xfId="5" applyNumberFormat="1" applyFont="1" applyFill="1" applyBorder="1" applyAlignment="1">
      <alignment horizontal="center" vertical="center"/>
    </xf>
    <xf numFmtId="167" fontId="37" fillId="0" borderId="26" xfId="0" applyNumberFormat="1" applyFont="1" applyBorder="1" applyAlignment="1">
      <alignment horizontal="center" vertical="center"/>
    </xf>
    <xf numFmtId="169" fontId="25" fillId="0" borderId="26" xfId="5" applyNumberFormat="1" applyFont="1" applyBorder="1" applyAlignment="1">
      <alignment horizontal="center" vertical="center"/>
    </xf>
    <xf numFmtId="166" fontId="25" fillId="0" borderId="21" xfId="0" applyNumberFormat="1" applyFont="1" applyFill="1" applyBorder="1" applyAlignment="1">
      <alignment vertical="center"/>
    </xf>
    <xf numFmtId="44" fontId="35" fillId="0" borderId="7" xfId="0" applyNumberFormat="1" applyFont="1" applyFill="1" applyBorder="1" applyAlignment="1">
      <alignment horizontal="center" vertical="center"/>
    </xf>
    <xf numFmtId="166" fontId="25" fillId="0" borderId="7" xfId="0" applyNumberFormat="1" applyFont="1" applyFill="1" applyBorder="1" applyAlignment="1">
      <alignment vertical="center"/>
    </xf>
    <xf numFmtId="166" fontId="35" fillId="0" borderId="11" xfId="0" applyNumberFormat="1" applyFont="1" applyFill="1" applyBorder="1" applyAlignment="1">
      <alignment horizontal="center" vertical="center"/>
    </xf>
    <xf numFmtId="0" fontId="25" fillId="0" borderId="7" xfId="0" applyFont="1" applyBorder="1" applyAlignment="1">
      <alignment horizontal="center" vertical="center"/>
    </xf>
    <xf numFmtId="44" fontId="35" fillId="0" borderId="7" xfId="0" applyNumberFormat="1" applyFont="1" applyFill="1" applyBorder="1" applyAlignment="1">
      <alignment vertical="center"/>
    </xf>
    <xf numFmtId="44" fontId="25" fillId="0" borderId="17" xfId="0" applyNumberFormat="1" applyFont="1" applyFill="1" applyBorder="1" applyAlignment="1">
      <alignment vertical="center"/>
    </xf>
    <xf numFmtId="0" fontId="40" fillId="0" borderId="7" xfId="0" applyNumberFormat="1" applyFont="1" applyFill="1" applyBorder="1" applyAlignment="1">
      <alignment horizontal="center" vertical="center"/>
    </xf>
    <xf numFmtId="0" fontId="40" fillId="0" borderId="11" xfId="0" applyNumberFormat="1" applyFont="1" applyFill="1" applyBorder="1" applyAlignment="1">
      <alignment horizontal="center" vertical="center"/>
    </xf>
    <xf numFmtId="0" fontId="5" fillId="0" borderId="0" xfId="0" applyFont="1" applyFill="1" applyBorder="1" applyAlignment="1" applyProtection="1">
      <alignment horizontal="left" vertical="center" wrapText="1"/>
      <protection locked="0"/>
    </xf>
    <xf numFmtId="0" fontId="0" fillId="0" borderId="0" xfId="0" applyFill="1"/>
    <xf numFmtId="0" fontId="35" fillId="0" borderId="7" xfId="2" applyFont="1" applyFill="1" applyBorder="1" applyAlignment="1">
      <alignment horizontal="center" vertical="center" wrapText="1" shrinkToFit="1"/>
    </xf>
    <xf numFmtId="0" fontId="5" fillId="0" borderId="0" xfId="0" applyFont="1" applyBorder="1" applyAlignment="1" applyProtection="1">
      <alignment horizontal="center" wrapText="1"/>
      <protection locked="0"/>
    </xf>
    <xf numFmtId="0" fontId="8" fillId="0" borderId="3" xfId="2" applyFont="1" applyBorder="1" applyAlignment="1">
      <alignment horizontal="left" vertical="center"/>
    </xf>
    <xf numFmtId="0" fontId="8" fillId="0" borderId="3" xfId="2" applyFont="1" applyBorder="1" applyAlignment="1">
      <alignment horizontal="center" vertical="center"/>
    </xf>
    <xf numFmtId="0" fontId="5" fillId="0" borderId="0" xfId="0" applyFont="1" applyBorder="1" applyAlignment="1" applyProtection="1">
      <alignment horizontal="center" vertical="center" wrapText="1"/>
      <protection locked="0"/>
    </xf>
    <xf numFmtId="0" fontId="29" fillId="0" borderId="0" xfId="9" applyFont="1" applyBorder="1" applyAlignment="1">
      <alignment horizontal="left" vertical="center" wrapText="1"/>
    </xf>
    <xf numFmtId="0" fontId="6" fillId="0" borderId="0" xfId="0" applyFont="1" applyAlignment="1">
      <alignment horizontal="center" vertical="center"/>
    </xf>
    <xf numFmtId="0" fontId="8" fillId="0" borderId="3" xfId="2" applyFont="1" applyBorder="1" applyAlignment="1">
      <alignment horizontal="left" vertical="center" wrapText="1"/>
    </xf>
    <xf numFmtId="0" fontId="5" fillId="0" borderId="0" xfId="0" applyFont="1" applyBorder="1" applyAlignment="1" applyProtection="1">
      <alignment horizontal="left" vertical="center" wrapText="1"/>
      <protection locked="0"/>
    </xf>
    <xf numFmtId="0" fontId="25" fillId="0" borderId="22" xfId="0" applyFont="1" applyBorder="1" applyAlignment="1">
      <alignment horizontal="center" vertical="center"/>
    </xf>
    <xf numFmtId="0" fontId="8" fillId="2" borderId="3" xfId="2" applyFont="1" applyFill="1" applyBorder="1" applyAlignment="1">
      <alignment horizontal="left" vertical="center" wrapText="1"/>
    </xf>
    <xf numFmtId="0" fontId="8" fillId="2" borderId="0" xfId="2" applyFont="1" applyFill="1" applyBorder="1" applyAlignment="1">
      <alignment horizontal="left" vertical="center" wrapText="1"/>
    </xf>
    <xf numFmtId="0" fontId="16" fillId="0" borderId="0" xfId="2" applyFont="1" applyAlignment="1">
      <alignment horizontal="left" vertical="center" wrapText="1"/>
    </xf>
    <xf numFmtId="0" fontId="16" fillId="0" borderId="0" xfId="2" applyFont="1" applyAlignment="1">
      <alignment horizontal="left" vertical="center"/>
    </xf>
    <xf numFmtId="0" fontId="8" fillId="0" borderId="3" xfId="0" applyFont="1" applyBorder="1" applyAlignment="1">
      <alignment vertical="center"/>
    </xf>
    <xf numFmtId="0" fontId="8" fillId="2" borderId="3" xfId="2" applyFont="1" applyFill="1" applyBorder="1" applyAlignment="1">
      <alignment horizontal="left" vertical="center"/>
    </xf>
    <xf numFmtId="0" fontId="8" fillId="2" borderId="0" xfId="2" applyFont="1" applyFill="1" applyBorder="1" applyAlignment="1">
      <alignment horizontal="left" vertical="center"/>
    </xf>
    <xf numFmtId="0" fontId="8" fillId="0" borderId="0" xfId="2" applyFont="1" applyBorder="1" applyAlignment="1">
      <alignment horizontal="center" vertical="center"/>
    </xf>
    <xf numFmtId="0" fontId="8" fillId="0" borderId="0" xfId="0" applyFont="1" applyBorder="1" applyAlignment="1">
      <alignment vertical="center"/>
    </xf>
    <xf numFmtId="0" fontId="8" fillId="0" borderId="0" xfId="0" applyFont="1" applyFill="1" applyBorder="1" applyAlignment="1">
      <alignment horizontal="left" vertical="center"/>
    </xf>
    <xf numFmtId="0" fontId="8" fillId="3" borderId="3" xfId="2" applyFont="1" applyFill="1" applyBorder="1" applyAlignment="1">
      <alignment horizontal="center" vertical="center"/>
    </xf>
    <xf numFmtId="0" fontId="8" fillId="3" borderId="3" xfId="2" applyFont="1" applyFill="1" applyBorder="1" applyAlignment="1">
      <alignment horizontal="left" vertical="center" wrapText="1"/>
    </xf>
    <xf numFmtId="0" fontId="8" fillId="0" borderId="3" xfId="0" applyFont="1" applyBorder="1" applyAlignment="1">
      <alignment horizontal="center" vertical="center"/>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36" fillId="0" borderId="0" xfId="0" applyFont="1" applyBorder="1" applyAlignment="1">
      <alignment horizontal="center" vertical="center" wrapText="1"/>
    </xf>
    <xf numFmtId="0" fontId="36" fillId="0" borderId="35" xfId="0" applyFont="1" applyBorder="1" applyAlignment="1">
      <alignment horizontal="center" vertical="center" wrapText="1"/>
    </xf>
    <xf numFmtId="0" fontId="5" fillId="0" borderId="0" xfId="0" applyFont="1" applyBorder="1" applyAlignment="1" applyProtection="1">
      <alignment vertical="center" wrapText="1"/>
      <protection locked="0"/>
    </xf>
  </cellXfs>
  <cellStyles count="16">
    <cellStyle name="Dziesiętny" xfId="7" builtinId="3"/>
    <cellStyle name="Excel Built-in Currency" xfId="1"/>
    <cellStyle name="Excel Built-in Normal" xfId="2"/>
    <cellStyle name="Excel Built-in Normal 1" xfId="3"/>
    <cellStyle name="Excel Built-in Percent" xfId="4"/>
    <cellStyle name="Normalny" xfId="0" builtinId="0"/>
    <cellStyle name="Normalny 2" xfId="8"/>
    <cellStyle name="Normalny 2 2" xfId="10"/>
    <cellStyle name="Normalny 3" xfId="9"/>
    <cellStyle name="Normalny 4" xfId="13"/>
    <cellStyle name="Procentowy" xfId="6" builtinId="5"/>
    <cellStyle name="Procentowy 2" xfId="11"/>
    <cellStyle name="Procentowy 3" xfId="12"/>
    <cellStyle name="Tekst objaśnienia 2" xfId="15"/>
    <cellStyle name="Walutowy" xfId="5" builtinId="4"/>
    <cellStyle name="Walutowy 2"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84D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7"/>
  <sheetViews>
    <sheetView view="pageBreakPreview" zoomScale="70" zoomScaleNormal="70" zoomScaleSheetLayoutView="70" workbookViewId="0">
      <selection activeCell="B3" sqref="B3"/>
    </sheetView>
  </sheetViews>
  <sheetFormatPr defaultColWidth="10.33203125" defaultRowHeight="15" customHeight="1"/>
  <cols>
    <col min="1" max="1" width="4.109375" style="2" customWidth="1"/>
    <col min="2" max="2" width="109.44140625" style="259" customWidth="1"/>
    <col min="3" max="4" width="6.88671875" style="4" customWidth="1"/>
    <col min="5" max="5" width="13.44140625" style="5" customWidth="1"/>
    <col min="6" max="6" width="15" style="5" customWidth="1"/>
    <col min="7" max="7" width="6" style="260" customWidth="1"/>
    <col min="8" max="8" width="16.5546875" style="2" customWidth="1"/>
    <col min="9" max="9" width="13.6640625" style="2" customWidth="1"/>
    <col min="10" max="10" width="17.6640625" style="2" customWidth="1"/>
    <col min="11" max="11" width="24.44140625" style="2" customWidth="1"/>
    <col min="12" max="12" width="13.6640625" style="2" bestFit="1" customWidth="1"/>
    <col min="13" max="16384" width="10.33203125" style="2"/>
  </cols>
  <sheetData>
    <row r="1" spans="1:12" s="30" customFormat="1" ht="33.6" customHeight="1">
      <c r="A1" s="384" t="s">
        <v>20</v>
      </c>
      <c r="B1" s="384"/>
      <c r="C1" s="384"/>
      <c r="D1" s="384"/>
      <c r="E1" s="384"/>
      <c r="F1" s="384"/>
      <c r="G1" s="384"/>
      <c r="H1" s="384"/>
      <c r="I1" s="385" t="s">
        <v>7</v>
      </c>
      <c r="J1" s="385"/>
    </row>
    <row r="2" spans="1:12" s="30" customFormat="1" ht="33.6" customHeight="1">
      <c r="A2" s="220" t="s">
        <v>5</v>
      </c>
      <c r="B2" s="220" t="s">
        <v>64</v>
      </c>
      <c r="C2" s="220" t="s">
        <v>65</v>
      </c>
      <c r="D2" s="220" t="s">
        <v>66</v>
      </c>
      <c r="E2" s="220" t="s">
        <v>67</v>
      </c>
      <c r="F2" s="220" t="s">
        <v>68</v>
      </c>
      <c r="G2" s="254" t="s">
        <v>109</v>
      </c>
      <c r="H2" s="220" t="s">
        <v>70</v>
      </c>
      <c r="I2" s="220" t="s">
        <v>71</v>
      </c>
      <c r="J2" s="220" t="s">
        <v>72</v>
      </c>
    </row>
    <row r="3" spans="1:12" s="301" customFormat="1" ht="409.6" customHeight="1">
      <c r="A3" s="295">
        <v>1</v>
      </c>
      <c r="B3" s="296" t="s">
        <v>110</v>
      </c>
      <c r="C3" s="295" t="s">
        <v>75</v>
      </c>
      <c r="D3" s="292">
        <v>450</v>
      </c>
      <c r="E3" s="298"/>
      <c r="F3" s="293">
        <f t="shared" ref="F3:F10" si="0">D3*E3</f>
        <v>0</v>
      </c>
      <c r="G3" s="299"/>
      <c r="H3" s="293">
        <f t="shared" ref="H3:H10" si="1">F3*1.08</f>
        <v>0</v>
      </c>
      <c r="I3" s="291"/>
      <c r="J3" s="300"/>
      <c r="L3" s="294"/>
    </row>
    <row r="4" spans="1:12" s="306" customFormat="1" ht="409.6" customHeight="1">
      <c r="A4" s="302">
        <v>2</v>
      </c>
      <c r="B4" s="286" t="s">
        <v>111</v>
      </c>
      <c r="C4" s="295" t="s">
        <v>75</v>
      </c>
      <c r="D4" s="292">
        <v>250</v>
      </c>
      <c r="E4" s="303"/>
      <c r="F4" s="293">
        <f t="shared" si="0"/>
        <v>0</v>
      </c>
      <c r="G4" s="304"/>
      <c r="H4" s="293">
        <f t="shared" si="1"/>
        <v>0</v>
      </c>
      <c r="I4" s="291"/>
      <c r="J4" s="305"/>
      <c r="L4" s="294"/>
    </row>
    <row r="5" spans="1:12" s="301" customFormat="1" ht="315" customHeight="1">
      <c r="A5" s="302">
        <v>3</v>
      </c>
      <c r="B5" s="307" t="s">
        <v>112</v>
      </c>
      <c r="C5" s="295" t="s">
        <v>75</v>
      </c>
      <c r="D5" s="292">
        <v>400</v>
      </c>
      <c r="E5" s="303"/>
      <c r="F5" s="293">
        <f t="shared" si="0"/>
        <v>0</v>
      </c>
      <c r="G5" s="304"/>
      <c r="H5" s="293">
        <f t="shared" si="1"/>
        <v>0</v>
      </c>
      <c r="I5" s="291"/>
      <c r="J5" s="305"/>
      <c r="L5" s="294"/>
    </row>
    <row r="6" spans="1:12" s="301" customFormat="1" ht="247.8" customHeight="1">
      <c r="A6" s="297">
        <v>4</v>
      </c>
      <c r="B6" s="286" t="s">
        <v>113</v>
      </c>
      <c r="C6" s="308" t="s">
        <v>75</v>
      </c>
      <c r="D6" s="292">
        <v>400</v>
      </c>
      <c r="E6" s="309"/>
      <c r="F6" s="293">
        <f t="shared" si="0"/>
        <v>0</v>
      </c>
      <c r="G6" s="310"/>
      <c r="H6" s="293">
        <f t="shared" si="1"/>
        <v>0</v>
      </c>
      <c r="I6" s="291"/>
      <c r="J6" s="311"/>
      <c r="L6" s="294"/>
    </row>
    <row r="7" spans="1:12" s="301" customFormat="1" ht="183.6" customHeight="1">
      <c r="A7" s="297">
        <v>5</v>
      </c>
      <c r="B7" s="312" t="s">
        <v>114</v>
      </c>
      <c r="C7" s="313" t="s">
        <v>75</v>
      </c>
      <c r="D7" s="292">
        <v>400</v>
      </c>
      <c r="E7" s="314"/>
      <c r="F7" s="293">
        <f t="shared" si="0"/>
        <v>0</v>
      </c>
      <c r="G7" s="315"/>
      <c r="H7" s="293">
        <f t="shared" si="1"/>
        <v>0</v>
      </c>
      <c r="I7" s="291"/>
      <c r="J7" s="316"/>
      <c r="L7" s="294"/>
    </row>
    <row r="8" spans="1:12" s="301" customFormat="1" ht="166.2" customHeight="1">
      <c r="A8" s="297">
        <v>6</v>
      </c>
      <c r="B8" s="317" t="s">
        <v>115</v>
      </c>
      <c r="C8" s="313" t="s">
        <v>75</v>
      </c>
      <c r="D8" s="292">
        <v>700</v>
      </c>
      <c r="E8" s="314"/>
      <c r="F8" s="293">
        <f t="shared" si="0"/>
        <v>0</v>
      </c>
      <c r="G8" s="315"/>
      <c r="H8" s="293">
        <f t="shared" si="1"/>
        <v>0</v>
      </c>
      <c r="I8" s="291"/>
      <c r="J8" s="316"/>
      <c r="L8" s="294"/>
    </row>
    <row r="9" spans="1:12" s="301" customFormat="1" ht="270.60000000000002" customHeight="1">
      <c r="A9" s="297">
        <v>7</v>
      </c>
      <c r="B9" s="318" t="s">
        <v>116</v>
      </c>
      <c r="C9" s="313" t="s">
        <v>75</v>
      </c>
      <c r="D9" s="292">
        <v>300</v>
      </c>
      <c r="E9" s="314"/>
      <c r="F9" s="293">
        <f t="shared" si="0"/>
        <v>0</v>
      </c>
      <c r="G9" s="315"/>
      <c r="H9" s="293">
        <f t="shared" si="1"/>
        <v>0</v>
      </c>
      <c r="I9" s="291"/>
      <c r="J9" s="316"/>
      <c r="L9" s="294"/>
    </row>
    <row r="10" spans="1:12" s="301" customFormat="1" ht="35.4" customHeight="1" thickBot="1">
      <c r="A10" s="319">
        <v>8</v>
      </c>
      <c r="B10" s="320" t="s">
        <v>117</v>
      </c>
      <c r="C10" s="321" t="s">
        <v>0</v>
      </c>
      <c r="D10" s="292">
        <v>500</v>
      </c>
      <c r="E10" s="322"/>
      <c r="F10" s="293">
        <f t="shared" si="0"/>
        <v>0</v>
      </c>
      <c r="G10" s="323"/>
      <c r="H10" s="293">
        <f t="shared" si="1"/>
        <v>0</v>
      </c>
      <c r="I10" s="291"/>
      <c r="J10" s="324"/>
      <c r="L10" s="294"/>
    </row>
    <row r="11" spans="1:12" s="27" customFormat="1" ht="28.5" customHeight="1" thickBot="1">
      <c r="C11" s="4"/>
      <c r="D11" s="4"/>
      <c r="E11" s="287" t="s">
        <v>38</v>
      </c>
      <c r="F11" s="288">
        <f>SUM(F3:F10)</f>
        <v>0</v>
      </c>
      <c r="G11" s="289"/>
      <c r="H11" s="290">
        <f>SUM(H3:H10)</f>
        <v>0</v>
      </c>
      <c r="L11" s="255"/>
    </row>
    <row r="12" spans="1:12" s="22" customFormat="1" ht="25.5" customHeight="1">
      <c r="A12" s="387" t="s">
        <v>80</v>
      </c>
      <c r="B12" s="387"/>
      <c r="C12" s="387"/>
      <c r="D12" s="387"/>
      <c r="E12" s="387"/>
      <c r="F12" s="387"/>
      <c r="G12" s="387"/>
      <c r="H12" s="387"/>
      <c r="I12" s="285"/>
    </row>
    <row r="13" spans="1:12" s="22" customFormat="1" ht="25.5" customHeight="1">
      <c r="B13" s="285"/>
      <c r="C13" s="285"/>
      <c r="D13" s="285"/>
      <c r="E13" s="386" t="s">
        <v>86</v>
      </c>
      <c r="F13" s="386"/>
      <c r="G13" s="386"/>
      <c r="H13" s="386"/>
      <c r="I13" s="386"/>
      <c r="J13" s="386"/>
    </row>
    <row r="14" spans="1:12" s="22" customFormat="1" ht="3" customHeight="1">
      <c r="B14" s="252"/>
      <c r="C14" s="252"/>
      <c r="D14" s="252"/>
      <c r="E14" s="252"/>
      <c r="F14" s="252"/>
      <c r="G14" s="256"/>
      <c r="H14" s="252"/>
      <c r="I14" s="252"/>
    </row>
    <row r="15" spans="1:12" s="22" customFormat="1" ht="30.6" hidden="1" customHeight="1">
      <c r="G15" s="383"/>
      <c r="H15" s="383"/>
      <c r="I15" s="383"/>
    </row>
    <row r="16" spans="1:12" s="27" customFormat="1" ht="15" hidden="1" customHeight="1">
      <c r="B16" s="257"/>
      <c r="C16" s="4"/>
      <c r="D16" s="4"/>
      <c r="E16" s="5"/>
      <c r="F16" s="5"/>
      <c r="G16" s="258"/>
    </row>
    <row r="17" spans="2:7" s="27" customFormat="1" ht="15" hidden="1" customHeight="1">
      <c r="B17" s="257"/>
      <c r="C17" s="4"/>
      <c r="D17" s="4"/>
      <c r="E17" s="5"/>
      <c r="F17" s="5"/>
      <c r="G17" s="258"/>
    </row>
  </sheetData>
  <mergeCells count="5">
    <mergeCell ref="G15:I15"/>
    <mergeCell ref="A1:H1"/>
    <mergeCell ref="I1:J1"/>
    <mergeCell ref="E13:J13"/>
    <mergeCell ref="A12:H12"/>
  </mergeCells>
  <printOptions horizontalCentered="1"/>
  <pageMargins left="0" right="0" top="0.39370078740157483" bottom="0.39370078740157483" header="0" footer="0"/>
  <pageSetup paperSize="9" scale="47" firstPageNumber="0" orientation="landscape" r:id="rId1"/>
  <headerFooter alignWithMargins="0">
    <oddHeader>&amp;CZP/5/2022</oddHeader>
    <oddFooter>&amp;CStrona &amp;P z &amp;N</oddFooter>
  </headerFooter>
  <rowBreaks count="1" manualBreakCount="1">
    <brk id="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2"/>
  <sheetViews>
    <sheetView view="pageBreakPreview" zoomScale="90" zoomScaleSheetLayoutView="90" workbookViewId="0">
      <selection activeCell="C2" sqref="C1:C1048576"/>
    </sheetView>
  </sheetViews>
  <sheetFormatPr defaultColWidth="13.6640625" defaultRowHeight="36" customHeight="1"/>
  <cols>
    <col min="1" max="1" width="2.88671875" style="6" customWidth="1"/>
    <col min="2" max="2" width="51.6640625" style="6" customWidth="1"/>
    <col min="3" max="4" width="6.88671875" style="6" customWidth="1"/>
    <col min="5" max="6" width="13.6640625" style="6"/>
    <col min="7" max="7" width="6" style="6" customWidth="1"/>
    <col min="8" max="8" width="13.6640625" style="6"/>
    <col min="9" max="9" width="17.5546875" style="6" customWidth="1"/>
    <col min="10" max="10" width="19.6640625" style="6" customWidth="1"/>
    <col min="11" max="16384" width="13.6640625" style="6"/>
  </cols>
  <sheetData>
    <row r="1" spans="1:10" s="30" customFormat="1" ht="33.6" customHeight="1">
      <c r="A1" s="397" t="s">
        <v>101</v>
      </c>
      <c r="B1" s="397"/>
      <c r="C1" s="398"/>
      <c r="D1" s="398"/>
      <c r="E1" s="398"/>
      <c r="F1" s="398"/>
      <c r="G1" s="398"/>
      <c r="H1" s="398"/>
      <c r="I1" s="399" t="s">
        <v>18</v>
      </c>
      <c r="J1" s="399"/>
    </row>
    <row r="2" spans="1:10" s="30" customFormat="1" ht="33.6" customHeight="1">
      <c r="A2" s="73" t="s">
        <v>5</v>
      </c>
      <c r="B2" s="73" t="s">
        <v>64</v>
      </c>
      <c r="C2" s="73" t="s">
        <v>65</v>
      </c>
      <c r="D2" s="333" t="s">
        <v>66</v>
      </c>
      <c r="E2" s="73" t="s">
        <v>73</v>
      </c>
      <c r="F2" s="73" t="s">
        <v>68</v>
      </c>
      <c r="G2" s="73" t="s">
        <v>109</v>
      </c>
      <c r="H2" s="73" t="s">
        <v>70</v>
      </c>
      <c r="I2" s="73" t="s">
        <v>71</v>
      </c>
      <c r="J2" s="73" t="s">
        <v>72</v>
      </c>
    </row>
    <row r="3" spans="1:10" s="30" customFormat="1" ht="51" customHeight="1">
      <c r="A3" s="349">
        <v>1</v>
      </c>
      <c r="B3" s="230" t="s">
        <v>46</v>
      </c>
      <c r="C3" s="116" t="s">
        <v>6</v>
      </c>
      <c r="D3" s="111">
        <v>660</v>
      </c>
      <c r="E3" s="114"/>
      <c r="F3" s="234">
        <f>D3*E3</f>
        <v>0</v>
      </c>
      <c r="G3" s="113"/>
      <c r="H3" s="114">
        <f>F3*1.08</f>
        <v>0</v>
      </c>
      <c r="I3" s="114"/>
      <c r="J3" s="115"/>
    </row>
    <row r="4" spans="1:10" s="30" customFormat="1" ht="26.25" customHeight="1">
      <c r="A4" s="341">
        <v>2</v>
      </c>
      <c r="B4" s="231" t="s">
        <v>44</v>
      </c>
      <c r="C4" s="116" t="s">
        <v>17</v>
      </c>
      <c r="D4" s="111">
        <v>900</v>
      </c>
      <c r="E4" s="114"/>
      <c r="F4" s="234">
        <f t="shared" ref="F4:F9" si="0">D4*E4</f>
        <v>0</v>
      </c>
      <c r="G4" s="113"/>
      <c r="H4" s="114">
        <f t="shared" ref="H4:H9" si="1">F4*1.08</f>
        <v>0</v>
      </c>
      <c r="I4" s="114"/>
      <c r="J4" s="115"/>
    </row>
    <row r="5" spans="1:10" s="30" customFormat="1" ht="27" customHeight="1">
      <c r="A5" s="350">
        <v>3</v>
      </c>
      <c r="B5" s="232" t="s">
        <v>23</v>
      </c>
      <c r="C5" s="116" t="s">
        <v>6</v>
      </c>
      <c r="D5" s="111">
        <v>1500</v>
      </c>
      <c r="E5" s="114"/>
      <c r="F5" s="234">
        <f t="shared" si="0"/>
        <v>0</v>
      </c>
      <c r="G5" s="113"/>
      <c r="H5" s="114">
        <f t="shared" si="1"/>
        <v>0</v>
      </c>
      <c r="I5" s="114"/>
      <c r="J5" s="115"/>
    </row>
    <row r="6" spans="1:10" s="30" customFormat="1" ht="29.25" customHeight="1">
      <c r="A6" s="341">
        <v>4</v>
      </c>
      <c r="B6" s="231" t="s">
        <v>24</v>
      </c>
      <c r="C6" s="116" t="s">
        <v>6</v>
      </c>
      <c r="D6" s="111">
        <v>700</v>
      </c>
      <c r="E6" s="114"/>
      <c r="F6" s="234">
        <f t="shared" si="0"/>
        <v>0</v>
      </c>
      <c r="G6" s="113"/>
      <c r="H6" s="114">
        <f t="shared" si="1"/>
        <v>0</v>
      </c>
      <c r="I6" s="114"/>
      <c r="J6" s="115"/>
    </row>
    <row r="7" spans="1:10" s="30" customFormat="1" ht="58.2" customHeight="1">
      <c r="A7" s="351">
        <v>5</v>
      </c>
      <c r="B7" s="233" t="s">
        <v>47</v>
      </c>
      <c r="C7" s="118" t="s">
        <v>6</v>
      </c>
      <c r="D7" s="111">
        <v>2000</v>
      </c>
      <c r="E7" s="119"/>
      <c r="F7" s="234">
        <f t="shared" si="0"/>
        <v>0</v>
      </c>
      <c r="G7" s="113"/>
      <c r="H7" s="114">
        <f t="shared" si="1"/>
        <v>0</v>
      </c>
      <c r="I7" s="119"/>
      <c r="J7" s="120"/>
    </row>
    <row r="8" spans="1:10" s="30" customFormat="1" ht="24" customHeight="1">
      <c r="A8" s="349">
        <v>6</v>
      </c>
      <c r="B8" s="81" t="s">
        <v>25</v>
      </c>
      <c r="C8" s="118" t="s">
        <v>6</v>
      </c>
      <c r="D8" s="111">
        <v>1500</v>
      </c>
      <c r="E8" s="119"/>
      <c r="F8" s="234">
        <f t="shared" si="0"/>
        <v>0</v>
      </c>
      <c r="G8" s="113"/>
      <c r="H8" s="114">
        <f t="shared" si="1"/>
        <v>0</v>
      </c>
      <c r="I8" s="119"/>
      <c r="J8" s="120"/>
    </row>
    <row r="9" spans="1:10" s="30" customFormat="1" ht="27" customHeight="1">
      <c r="A9" s="341">
        <v>7</v>
      </c>
      <c r="B9" s="231" t="s">
        <v>43</v>
      </c>
      <c r="C9" s="118" t="s">
        <v>17</v>
      </c>
      <c r="D9" s="111">
        <v>2000</v>
      </c>
      <c r="E9" s="119"/>
      <c r="F9" s="234">
        <f t="shared" si="0"/>
        <v>0</v>
      </c>
      <c r="G9" s="113"/>
      <c r="H9" s="114">
        <f t="shared" si="1"/>
        <v>0</v>
      </c>
      <c r="I9" s="119"/>
      <c r="J9" s="120"/>
    </row>
    <row r="10" spans="1:10" ht="21" customHeight="1" thickBot="1">
      <c r="A10" s="47"/>
      <c r="B10" s="47"/>
      <c r="C10" s="93"/>
      <c r="D10" s="93"/>
      <c r="E10" s="121" t="s">
        <v>16</v>
      </c>
      <c r="F10" s="343">
        <f>SUM(F3:F9)</f>
        <v>0</v>
      </c>
      <c r="G10" s="113"/>
      <c r="H10" s="352">
        <f>SUM(H3:H9)</f>
        <v>0</v>
      </c>
      <c r="I10" s="123"/>
      <c r="J10" s="123"/>
    </row>
    <row r="11" spans="1:10" ht="24" customHeight="1">
      <c r="A11" s="26"/>
      <c r="B11" s="46"/>
      <c r="C11" s="24"/>
      <c r="D11" s="24"/>
      <c r="E11" s="24"/>
      <c r="F11" s="16"/>
      <c r="G11" s="15"/>
      <c r="H11" s="15"/>
      <c r="I11" s="4"/>
      <c r="J11" s="4"/>
    </row>
    <row r="12" spans="1:10" s="22" customFormat="1" ht="28.5" customHeight="1">
      <c r="G12" s="383" t="s">
        <v>81</v>
      </c>
      <c r="H12" s="383"/>
      <c r="I12" s="383"/>
    </row>
  </sheetData>
  <mergeCells count="3">
    <mergeCell ref="G12:I12"/>
    <mergeCell ref="A1:H1"/>
    <mergeCell ref="I1:J1"/>
  </mergeCells>
  <printOptions horizontalCentered="1"/>
  <pageMargins left="0" right="0" top="0.39370078740157483" bottom="0.39370078740157483" header="0" footer="0"/>
  <pageSetup paperSize="9" scale="96" firstPageNumber="0" orientation="landscape" r:id="rId1"/>
  <headerFooter alignWithMargins="0">
    <oddHeader>&amp;CZP/5/2022</oddHeader>
    <oddFooter>&amp;CStrona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8"/>
  <sheetViews>
    <sheetView view="pageBreakPreview" zoomScaleSheetLayoutView="100" workbookViewId="0">
      <selection activeCell="C2" sqref="C1:C1048576"/>
    </sheetView>
  </sheetViews>
  <sheetFormatPr defaultColWidth="13.6640625" defaultRowHeight="36" customHeight="1"/>
  <cols>
    <col min="1" max="1" width="4.109375" style="6" customWidth="1"/>
    <col min="2" max="2" width="46.33203125" style="6" customWidth="1"/>
    <col min="3" max="4" width="6.88671875" style="6" customWidth="1"/>
    <col min="5" max="6" width="13.6640625" style="6"/>
    <col min="7" max="7" width="6" style="6" customWidth="1"/>
    <col min="8" max="8" width="13.6640625" style="6"/>
    <col min="9" max="9" width="18.109375" style="6" customWidth="1"/>
    <col min="10" max="10" width="22.21875" style="6" customWidth="1"/>
    <col min="11" max="16384" width="13.6640625" style="6"/>
  </cols>
  <sheetData>
    <row r="1" spans="1:10" s="30" customFormat="1" ht="33.6" customHeight="1">
      <c r="A1" s="397" t="s">
        <v>102</v>
      </c>
      <c r="B1" s="397"/>
      <c r="C1" s="397"/>
      <c r="D1" s="397"/>
      <c r="E1" s="397"/>
      <c r="F1" s="397"/>
      <c r="G1" s="397"/>
      <c r="H1" s="397"/>
      <c r="I1" s="385" t="s">
        <v>19</v>
      </c>
      <c r="J1" s="385"/>
    </row>
    <row r="2" spans="1:10" s="251" customFormat="1" ht="33.6" customHeight="1">
      <c r="A2" s="250" t="s">
        <v>5</v>
      </c>
      <c r="B2" s="250" t="s">
        <v>64</v>
      </c>
      <c r="C2" s="250" t="s">
        <v>65</v>
      </c>
      <c r="D2" s="340" t="s">
        <v>66</v>
      </c>
      <c r="E2" s="250" t="s">
        <v>73</v>
      </c>
      <c r="F2" s="250" t="s">
        <v>68</v>
      </c>
      <c r="G2" s="250" t="s">
        <v>109</v>
      </c>
      <c r="H2" s="250" t="s">
        <v>70</v>
      </c>
      <c r="I2" s="250" t="s">
        <v>71</v>
      </c>
      <c r="J2" s="250" t="s">
        <v>72</v>
      </c>
    </row>
    <row r="3" spans="1:10" s="30" customFormat="1" ht="53.25" customHeight="1">
      <c r="A3" s="11">
        <v>1</v>
      </c>
      <c r="B3" s="235" t="s">
        <v>89</v>
      </c>
      <c r="C3" s="110" t="s">
        <v>6</v>
      </c>
      <c r="D3" s="111">
        <v>1100</v>
      </c>
      <c r="E3" s="236"/>
      <c r="F3" s="234">
        <f>D3*E3</f>
        <v>0</v>
      </c>
      <c r="G3" s="171"/>
      <c r="H3" s="234">
        <f>F3*1.08</f>
        <v>0</v>
      </c>
      <c r="I3" s="110"/>
      <c r="J3" s="237"/>
    </row>
    <row r="4" spans="1:10" s="30" customFormat="1" ht="54" customHeight="1">
      <c r="A4" s="11">
        <v>2</v>
      </c>
      <c r="B4" s="235" t="s">
        <v>83</v>
      </c>
      <c r="C4" s="110" t="s">
        <v>6</v>
      </c>
      <c r="D4" s="111">
        <v>700</v>
      </c>
      <c r="E4" s="236"/>
      <c r="F4" s="234">
        <f t="shared" ref="F4:F5" si="0">D4*E4</f>
        <v>0</v>
      </c>
      <c r="G4" s="171"/>
      <c r="H4" s="234">
        <f t="shared" ref="H4:H5" si="1">F4*1.08</f>
        <v>0</v>
      </c>
      <c r="I4" s="110"/>
      <c r="J4" s="237"/>
    </row>
    <row r="5" spans="1:10" s="30" customFormat="1" ht="55.5" customHeight="1">
      <c r="A5" s="245">
        <v>3</v>
      </c>
      <c r="B5" s="246" t="s">
        <v>90</v>
      </c>
      <c r="C5" s="107" t="s">
        <v>6</v>
      </c>
      <c r="D5" s="111">
        <v>800</v>
      </c>
      <c r="E5" s="238"/>
      <c r="F5" s="234">
        <f t="shared" si="0"/>
        <v>0</v>
      </c>
      <c r="G5" s="171"/>
      <c r="H5" s="234">
        <f t="shared" si="1"/>
        <v>0</v>
      </c>
      <c r="I5" s="107"/>
      <c r="J5" s="239"/>
    </row>
    <row r="6" spans="1:10" ht="21" customHeight="1" thickBot="1">
      <c r="A6" s="47"/>
      <c r="B6" s="47"/>
      <c r="C6" s="93"/>
      <c r="D6" s="93"/>
      <c r="E6" s="121" t="s">
        <v>16</v>
      </c>
      <c r="F6" s="343">
        <f>SUM(F3:F5)</f>
        <v>0</v>
      </c>
      <c r="G6" s="171"/>
      <c r="H6" s="352">
        <f>SUM(H3:H5)</f>
        <v>0</v>
      </c>
      <c r="I6" s="123"/>
      <c r="J6" s="123"/>
    </row>
    <row r="7" spans="1:10" ht="24" customHeight="1">
      <c r="A7" s="26"/>
      <c r="B7" s="46"/>
      <c r="C7" s="24"/>
      <c r="D7" s="24"/>
      <c r="E7" s="24"/>
      <c r="F7" s="16"/>
      <c r="G7" s="15"/>
      <c r="H7" s="15"/>
      <c r="I7" s="4"/>
      <c r="J7" s="4"/>
    </row>
    <row r="8" spans="1:10" s="22" customFormat="1" ht="28.5" customHeight="1">
      <c r="G8" s="383" t="s">
        <v>81</v>
      </c>
      <c r="H8" s="383"/>
      <c r="I8" s="383"/>
    </row>
  </sheetData>
  <mergeCells count="3">
    <mergeCell ref="G8:I8"/>
    <mergeCell ref="I1:J1"/>
    <mergeCell ref="A1:H1"/>
  </mergeCells>
  <phoneticPr fontId="10" type="noConversion"/>
  <printOptions horizontalCentered="1"/>
  <pageMargins left="0" right="0" top="0.39370078740157483" bottom="0.39370078740157483" header="0" footer="0"/>
  <pageSetup paperSize="9" scale="97" firstPageNumber="0" orientation="landscape" r:id="rId1"/>
  <headerFooter alignWithMargins="0">
    <oddHeader>&amp;CZP/5/2022</oddHeader>
    <oddFooter>&amp;CStrona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7"/>
  <sheetViews>
    <sheetView view="pageBreakPreview" zoomScaleSheetLayoutView="100" workbookViewId="0">
      <selection activeCell="C2" sqref="C1:C1048576"/>
    </sheetView>
  </sheetViews>
  <sheetFormatPr defaultColWidth="7.6640625" defaultRowHeight="15" customHeight="1"/>
  <cols>
    <col min="1" max="1" width="4.109375" style="2" customWidth="1"/>
    <col min="2" max="2" width="52.33203125" style="38" customWidth="1"/>
    <col min="3" max="3" width="5" style="4" customWidth="1"/>
    <col min="4" max="4" width="10.109375" style="49" customWidth="1"/>
    <col min="5" max="5" width="10.33203125" style="5" customWidth="1"/>
    <col min="6" max="6" width="12.6640625" style="10" customWidth="1"/>
    <col min="7" max="7" width="6" style="2" customWidth="1"/>
    <col min="8" max="8" width="13" style="2" customWidth="1"/>
    <col min="9" max="9" width="16.109375" style="2" customWidth="1"/>
    <col min="10" max="10" width="21.88671875" style="2" customWidth="1"/>
    <col min="11" max="11" width="29" style="2" customWidth="1"/>
    <col min="12" max="16384" width="7.6640625" style="2"/>
  </cols>
  <sheetData>
    <row r="1" spans="1:11" s="30" customFormat="1" ht="33.6" customHeight="1">
      <c r="A1" s="389" t="s">
        <v>103</v>
      </c>
      <c r="B1" s="389"/>
      <c r="C1" s="389"/>
      <c r="D1" s="389"/>
      <c r="E1" s="389"/>
      <c r="F1" s="389"/>
      <c r="G1" s="389"/>
      <c r="H1" s="389"/>
      <c r="I1" s="385" t="s">
        <v>26</v>
      </c>
      <c r="J1" s="399"/>
    </row>
    <row r="2" spans="1:11" s="30" customFormat="1" ht="33.6" customHeight="1">
      <c r="A2" s="224" t="s">
        <v>5</v>
      </c>
      <c r="B2" s="224" t="s">
        <v>64</v>
      </c>
      <c r="C2" s="224" t="s">
        <v>65</v>
      </c>
      <c r="D2" s="329" t="s">
        <v>66</v>
      </c>
      <c r="E2" s="224" t="s">
        <v>73</v>
      </c>
      <c r="F2" s="224" t="s">
        <v>68</v>
      </c>
      <c r="G2" s="224" t="s">
        <v>69</v>
      </c>
      <c r="H2" s="224" t="s">
        <v>70</v>
      </c>
      <c r="I2" s="224" t="s">
        <v>71</v>
      </c>
      <c r="J2" s="73" t="s">
        <v>72</v>
      </c>
    </row>
    <row r="3" spans="1:11" s="27" customFormat="1" ht="127.2" customHeight="1">
      <c r="A3" s="79">
        <v>1</v>
      </c>
      <c r="B3" s="152" t="s">
        <v>130</v>
      </c>
      <c r="C3" s="139" t="s">
        <v>6</v>
      </c>
      <c r="D3" s="140">
        <v>100000</v>
      </c>
      <c r="E3" s="353"/>
      <c r="F3" s="141">
        <f>D3*E3</f>
        <v>0</v>
      </c>
      <c r="G3" s="142"/>
      <c r="H3" s="143">
        <f>F3*1.08</f>
        <v>0</v>
      </c>
      <c r="I3" s="144"/>
      <c r="J3" s="145"/>
      <c r="K3" s="74"/>
    </row>
    <row r="4" spans="1:11" s="27" customFormat="1" ht="105.75" customHeight="1" thickBot="1">
      <c r="A4" s="78">
        <v>2</v>
      </c>
      <c r="B4" s="153" t="s">
        <v>131</v>
      </c>
      <c r="C4" s="108" t="s">
        <v>6</v>
      </c>
      <c r="D4" s="140">
        <v>70000</v>
      </c>
      <c r="E4" s="354"/>
      <c r="F4" s="141">
        <f>D4*E4</f>
        <v>0</v>
      </c>
      <c r="G4" s="142"/>
      <c r="H4" s="143">
        <f>F4*1.08</f>
        <v>0</v>
      </c>
      <c r="I4" s="109"/>
      <c r="J4" s="108"/>
    </row>
    <row r="5" spans="1:11" ht="30.6" customHeight="1" thickBot="1">
      <c r="A5" s="47"/>
      <c r="B5" s="47"/>
      <c r="C5" s="93"/>
      <c r="D5" s="93"/>
      <c r="E5" s="102" t="s">
        <v>16</v>
      </c>
      <c r="F5" s="325">
        <f>SUM(F3:F4)</f>
        <v>0</v>
      </c>
      <c r="G5" s="142"/>
      <c r="H5" s="342">
        <f>SUM(H3:H4)</f>
        <v>0</v>
      </c>
      <c r="I5" s="103"/>
      <c r="J5" s="103"/>
    </row>
    <row r="6" spans="1:11" ht="15" customHeight="1">
      <c r="B6" s="46"/>
      <c r="G6" s="14"/>
    </row>
    <row r="7" spans="1:11" s="22" customFormat="1" ht="26.4" customHeight="1">
      <c r="D7" s="50"/>
      <c r="G7" s="383" t="s">
        <v>81</v>
      </c>
      <c r="H7" s="383"/>
      <c r="I7" s="383"/>
    </row>
  </sheetData>
  <mergeCells count="3">
    <mergeCell ref="G7:I7"/>
    <mergeCell ref="A1:H1"/>
    <mergeCell ref="I1:J1"/>
  </mergeCells>
  <printOptions horizontalCentered="1"/>
  <pageMargins left="0" right="0" top="0.39370078740157483" bottom="0.39370078740157483" header="0" footer="0"/>
  <pageSetup paperSize="9" scale="97" firstPageNumber="0" orientation="landscape" r:id="rId1"/>
  <headerFooter alignWithMargins="0">
    <oddHeader>&amp;CZP/5/2022</oddHeader>
    <oddFooter>&amp;CStrona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9"/>
  <sheetViews>
    <sheetView view="pageBreakPreview" zoomScaleSheetLayoutView="100" workbookViewId="0">
      <selection activeCell="C2" sqref="C1:C1048576"/>
    </sheetView>
  </sheetViews>
  <sheetFormatPr defaultColWidth="7.6640625" defaultRowHeight="15" customHeight="1"/>
  <cols>
    <col min="1" max="1" width="4.109375" style="2" customWidth="1"/>
    <col min="2" max="2" width="52.33203125" style="38" customWidth="1"/>
    <col min="3" max="3" width="5" style="4" customWidth="1"/>
    <col min="4" max="4" width="10.109375" style="49" customWidth="1"/>
    <col min="5" max="5" width="10.33203125" style="5" customWidth="1"/>
    <col min="6" max="6" width="14.21875" style="10" customWidth="1"/>
    <col min="7" max="7" width="6" style="2" customWidth="1"/>
    <col min="8" max="8" width="13" style="2" customWidth="1"/>
    <col min="9" max="9" width="16.5546875" style="2" customWidth="1"/>
    <col min="10" max="10" width="20.77734375" style="2" customWidth="1"/>
    <col min="11" max="11" width="29" style="2" customWidth="1"/>
    <col min="12" max="16384" width="7.6640625" style="2"/>
  </cols>
  <sheetData>
    <row r="1" spans="1:10" s="30" customFormat="1" ht="33.6" customHeight="1">
      <c r="A1" s="389" t="s">
        <v>132</v>
      </c>
      <c r="B1" s="389"/>
      <c r="C1" s="389"/>
      <c r="D1" s="389"/>
      <c r="E1" s="389"/>
      <c r="F1" s="389"/>
      <c r="G1" s="389"/>
      <c r="H1" s="389"/>
      <c r="I1" s="385" t="s">
        <v>27</v>
      </c>
      <c r="J1" s="399"/>
    </row>
    <row r="2" spans="1:10" s="30" customFormat="1" ht="33.6" customHeight="1">
      <c r="A2" s="224" t="s">
        <v>5</v>
      </c>
      <c r="B2" s="224" t="s">
        <v>64</v>
      </c>
      <c r="C2" s="224" t="s">
        <v>65</v>
      </c>
      <c r="D2" s="329" t="s">
        <v>66</v>
      </c>
      <c r="E2" s="224" t="s">
        <v>73</v>
      </c>
      <c r="F2" s="224" t="s">
        <v>68</v>
      </c>
      <c r="G2" s="224" t="s">
        <v>109</v>
      </c>
      <c r="H2" s="224" t="s">
        <v>70</v>
      </c>
      <c r="I2" s="224" t="s">
        <v>71</v>
      </c>
      <c r="J2" s="73" t="s">
        <v>72</v>
      </c>
    </row>
    <row r="3" spans="1:10" s="27" customFormat="1" ht="60.75" customHeight="1">
      <c r="A3" s="80">
        <v>1</v>
      </c>
      <c r="B3" s="270" t="s">
        <v>91</v>
      </c>
      <c r="C3" s="146" t="s">
        <v>6</v>
      </c>
      <c r="D3" s="140">
        <v>30000</v>
      </c>
      <c r="E3" s="355"/>
      <c r="F3" s="141">
        <f>D3*E3</f>
        <v>0</v>
      </c>
      <c r="G3" s="147"/>
      <c r="H3" s="148">
        <f>F3*1.08</f>
        <v>0</v>
      </c>
      <c r="I3" s="149"/>
      <c r="J3" s="146"/>
    </row>
    <row r="4" spans="1:10" s="27" customFormat="1" ht="67.2" customHeight="1">
      <c r="A4" s="13">
        <v>2</v>
      </c>
      <c r="B4" s="270" t="s">
        <v>78</v>
      </c>
      <c r="C4" s="150" t="s">
        <v>6</v>
      </c>
      <c r="D4" s="140">
        <v>10000</v>
      </c>
      <c r="E4" s="355"/>
      <c r="F4" s="141">
        <f t="shared" ref="F4:F6" si="0">D4*E4</f>
        <v>0</v>
      </c>
      <c r="G4" s="147"/>
      <c r="H4" s="148">
        <f t="shared" ref="H4:H6" si="1">F4*1.08</f>
        <v>0</v>
      </c>
      <c r="I4" s="149"/>
      <c r="J4" s="151"/>
    </row>
    <row r="5" spans="1:10" s="27" customFormat="1" ht="61.2" customHeight="1">
      <c r="A5" s="80">
        <v>3</v>
      </c>
      <c r="B5" s="271" t="s">
        <v>79</v>
      </c>
      <c r="C5" s="107" t="s">
        <v>6</v>
      </c>
      <c r="D5" s="140">
        <v>4000</v>
      </c>
      <c r="E5" s="356"/>
      <c r="F5" s="141">
        <f t="shared" si="0"/>
        <v>0</v>
      </c>
      <c r="G5" s="147"/>
      <c r="H5" s="148">
        <f t="shared" si="1"/>
        <v>0</v>
      </c>
      <c r="I5" s="149"/>
      <c r="J5" s="151"/>
    </row>
    <row r="6" spans="1:10" s="27" customFormat="1" ht="57.75" customHeight="1" thickBot="1">
      <c r="A6" s="13">
        <v>4</v>
      </c>
      <c r="B6" s="272" t="s">
        <v>92</v>
      </c>
      <c r="C6" s="110" t="s">
        <v>6</v>
      </c>
      <c r="D6" s="140">
        <v>50000</v>
      </c>
      <c r="E6" s="357"/>
      <c r="F6" s="141">
        <f t="shared" si="0"/>
        <v>0</v>
      </c>
      <c r="G6" s="147"/>
      <c r="H6" s="148">
        <f t="shared" si="1"/>
        <v>0</v>
      </c>
      <c r="I6" s="100"/>
      <c r="J6" s="112"/>
    </row>
    <row r="7" spans="1:10" ht="30.6" customHeight="1" thickBot="1">
      <c r="A7" s="47"/>
      <c r="B7" s="47"/>
      <c r="C7" s="93"/>
      <c r="D7" s="93"/>
      <c r="E7" s="102" t="s">
        <v>16</v>
      </c>
      <c r="F7" s="325">
        <f>SUM(F3:F6)</f>
        <v>0</v>
      </c>
      <c r="G7" s="147"/>
      <c r="H7" s="342">
        <f>SUM(H3:H6)</f>
        <v>0</v>
      </c>
      <c r="I7" s="103"/>
      <c r="J7" s="103"/>
    </row>
    <row r="8" spans="1:10" ht="15" customHeight="1">
      <c r="B8" s="46"/>
      <c r="G8" s="14"/>
    </row>
    <row r="9" spans="1:10" s="22" customFormat="1" ht="26.4" customHeight="1">
      <c r="D9" s="50"/>
      <c r="G9" s="383" t="s">
        <v>81</v>
      </c>
      <c r="H9" s="383"/>
      <c r="I9" s="383"/>
    </row>
  </sheetData>
  <mergeCells count="3">
    <mergeCell ref="G9:I9"/>
    <mergeCell ref="I1:J1"/>
    <mergeCell ref="A1:H1"/>
  </mergeCells>
  <phoneticPr fontId="10" type="noConversion"/>
  <printOptions horizontalCentered="1"/>
  <pageMargins left="0" right="0" top="0.39370078740157483" bottom="0.39370078740157483" header="0" footer="0"/>
  <pageSetup paperSize="9" scale="96" firstPageNumber="0" orientation="landscape" r:id="rId1"/>
  <headerFooter alignWithMargins="0">
    <oddHeader>&amp;CZP/5/2022</oddHeader>
    <oddFooter>&amp;CStrona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3"/>
  <sheetViews>
    <sheetView view="pageBreakPreview" zoomScaleNormal="80" zoomScaleSheetLayoutView="100" workbookViewId="0">
      <selection activeCell="G3" sqref="G3:G10"/>
    </sheetView>
  </sheetViews>
  <sheetFormatPr defaultColWidth="8.88671875" defaultRowHeight="13.2"/>
  <cols>
    <col min="1" max="1" width="4.33203125" style="1" customWidth="1"/>
    <col min="2" max="2" width="77.5546875" style="1" customWidth="1"/>
    <col min="3" max="3" width="6.5546875" style="1" customWidth="1"/>
    <col min="4" max="4" width="10" style="1" customWidth="1"/>
    <col min="5" max="5" width="14.33203125" style="1" customWidth="1"/>
    <col min="6" max="6" width="17.5546875" style="1" customWidth="1"/>
    <col min="7" max="7" width="7.6640625" style="1" customWidth="1"/>
    <col min="8" max="8" width="15.33203125" style="1" customWidth="1"/>
    <col min="9" max="9" width="16" style="1" customWidth="1"/>
    <col min="10" max="10" width="17.44140625" style="1" customWidth="1"/>
    <col min="11" max="16384" width="8.88671875" style="1"/>
  </cols>
  <sheetData>
    <row r="1" spans="1:10" ht="33.6" customHeight="1">
      <c r="A1" s="401" t="s">
        <v>104</v>
      </c>
      <c r="B1" s="401"/>
      <c r="C1" s="182"/>
      <c r="D1" s="182"/>
      <c r="E1" s="183"/>
      <c r="F1" s="183"/>
      <c r="G1" s="182"/>
      <c r="H1" s="184"/>
      <c r="I1" s="400" t="s">
        <v>28</v>
      </c>
      <c r="J1" s="400"/>
    </row>
    <row r="2" spans="1:10" ht="33.6" customHeight="1">
      <c r="A2" s="175" t="s">
        <v>30</v>
      </c>
      <c r="B2" s="175" t="s">
        <v>64</v>
      </c>
      <c r="C2" s="175" t="s">
        <v>65</v>
      </c>
      <c r="D2" s="204" t="s">
        <v>66</v>
      </c>
      <c r="E2" s="175" t="s">
        <v>67</v>
      </c>
      <c r="F2" s="175" t="s">
        <v>68</v>
      </c>
      <c r="G2" s="362" t="s">
        <v>109</v>
      </c>
      <c r="H2" s="175" t="s">
        <v>70</v>
      </c>
      <c r="I2" s="175" t="s">
        <v>71</v>
      </c>
      <c r="J2" s="175" t="s">
        <v>72</v>
      </c>
    </row>
    <row r="3" spans="1:10" ht="37.200000000000003" customHeight="1">
      <c r="A3" s="185" t="s">
        <v>31</v>
      </c>
      <c r="B3" s="194" t="s">
        <v>52</v>
      </c>
      <c r="C3" s="177" t="s">
        <v>6</v>
      </c>
      <c r="D3" s="177">
        <v>8000</v>
      </c>
      <c r="E3" s="358"/>
      <c r="F3" s="361">
        <f>D3*E3</f>
        <v>0</v>
      </c>
      <c r="G3" s="206"/>
      <c r="H3" s="361">
        <f>F3*1.08</f>
        <v>0</v>
      </c>
      <c r="I3" s="195"/>
      <c r="J3" s="216"/>
    </row>
    <row r="4" spans="1:10" ht="44.4" customHeight="1">
      <c r="A4" s="186" t="s">
        <v>32</v>
      </c>
      <c r="B4" s="187" t="s">
        <v>53</v>
      </c>
      <c r="C4" s="177" t="s">
        <v>6</v>
      </c>
      <c r="D4" s="176">
        <v>5500</v>
      </c>
      <c r="E4" s="359"/>
      <c r="F4" s="361">
        <f t="shared" ref="F4:F9" si="0">D4*E4</f>
        <v>0</v>
      </c>
      <c r="G4" s="206"/>
      <c r="H4" s="361">
        <f t="shared" ref="H4:H9" si="1">F4*1.08</f>
        <v>0</v>
      </c>
      <c r="I4" s="195"/>
      <c r="J4" s="216"/>
    </row>
    <row r="5" spans="1:10" ht="31.95" customHeight="1">
      <c r="A5" s="186" t="s">
        <v>33</v>
      </c>
      <c r="B5" s="188" t="s">
        <v>76</v>
      </c>
      <c r="C5" s="177" t="s">
        <v>1</v>
      </c>
      <c r="D5" s="176">
        <v>500</v>
      </c>
      <c r="E5" s="359"/>
      <c r="F5" s="361">
        <f t="shared" si="0"/>
        <v>0</v>
      </c>
      <c r="G5" s="206"/>
      <c r="H5" s="361">
        <f t="shared" si="1"/>
        <v>0</v>
      </c>
      <c r="I5" s="195"/>
      <c r="J5" s="216"/>
    </row>
    <row r="6" spans="1:10" ht="34.950000000000003" customHeight="1">
      <c r="A6" s="186" t="s">
        <v>34</v>
      </c>
      <c r="B6" s="188" t="s">
        <v>77</v>
      </c>
      <c r="C6" s="177" t="s">
        <v>1</v>
      </c>
      <c r="D6" s="176">
        <v>650</v>
      </c>
      <c r="E6" s="359"/>
      <c r="F6" s="361">
        <f t="shared" si="0"/>
        <v>0</v>
      </c>
      <c r="G6" s="206"/>
      <c r="H6" s="361">
        <f t="shared" si="1"/>
        <v>0</v>
      </c>
      <c r="I6" s="195"/>
      <c r="J6" s="216"/>
    </row>
    <row r="7" spans="1:10" ht="103.2" customHeight="1">
      <c r="A7" s="186" t="s">
        <v>35</v>
      </c>
      <c r="B7" s="189" t="s">
        <v>133</v>
      </c>
      <c r="C7" s="177" t="s">
        <v>6</v>
      </c>
      <c r="D7" s="176">
        <v>300</v>
      </c>
      <c r="E7" s="359"/>
      <c r="F7" s="361">
        <f t="shared" si="0"/>
        <v>0</v>
      </c>
      <c r="G7" s="206"/>
      <c r="H7" s="361">
        <f t="shared" si="1"/>
        <v>0</v>
      </c>
      <c r="I7" s="195"/>
      <c r="J7" s="216"/>
    </row>
    <row r="8" spans="1:10" ht="33" customHeight="1">
      <c r="A8" s="186" t="s">
        <v>36</v>
      </c>
      <c r="B8" s="194" t="s">
        <v>54</v>
      </c>
      <c r="C8" s="177" t="s">
        <v>6</v>
      </c>
      <c r="D8" s="177">
        <v>500</v>
      </c>
      <c r="E8" s="358"/>
      <c r="F8" s="361">
        <f t="shared" si="0"/>
        <v>0</v>
      </c>
      <c r="G8" s="206"/>
      <c r="H8" s="361">
        <f t="shared" si="1"/>
        <v>0</v>
      </c>
      <c r="I8" s="195"/>
      <c r="J8" s="216"/>
    </row>
    <row r="9" spans="1:10" ht="27" customHeight="1">
      <c r="A9" s="186" t="s">
        <v>37</v>
      </c>
      <c r="B9" s="196" t="s">
        <v>22</v>
      </c>
      <c r="C9" s="197" t="s">
        <v>6</v>
      </c>
      <c r="D9" s="177">
        <v>3000</v>
      </c>
      <c r="E9" s="360"/>
      <c r="F9" s="361">
        <f t="shared" si="0"/>
        <v>0</v>
      </c>
      <c r="G9" s="206"/>
      <c r="H9" s="361">
        <f t="shared" si="1"/>
        <v>0</v>
      </c>
      <c r="I9" s="198"/>
      <c r="J9" s="216"/>
    </row>
    <row r="10" spans="1:10" ht="21.6" customHeight="1" thickBot="1">
      <c r="B10" s="190"/>
      <c r="C10" s="178"/>
      <c r="D10" s="178"/>
      <c r="E10" s="181" t="s">
        <v>16</v>
      </c>
      <c r="F10" s="330">
        <f>SUM(F3:F9)</f>
        <v>0</v>
      </c>
      <c r="G10" s="206"/>
      <c r="H10" s="363">
        <f>SUM(H3:H9)</f>
        <v>0</v>
      </c>
      <c r="I10" s="179"/>
    </row>
    <row r="11" spans="1:10" ht="15">
      <c r="B11" s="190"/>
      <c r="C11" s="191"/>
      <c r="D11" s="191"/>
      <c r="E11" s="182"/>
      <c r="F11" s="192"/>
      <c r="G11" s="182"/>
      <c r="H11" s="192"/>
      <c r="I11" s="193"/>
    </row>
    <row r="12" spans="1:10" ht="13.2" customHeight="1">
      <c r="F12" s="386" t="s">
        <v>81</v>
      </c>
      <c r="G12" s="386"/>
      <c r="H12" s="386"/>
    </row>
    <row r="13" spans="1:10">
      <c r="F13" s="386"/>
      <c r="G13" s="386"/>
      <c r="H13" s="386"/>
    </row>
  </sheetData>
  <mergeCells count="3">
    <mergeCell ref="F12:H13"/>
    <mergeCell ref="I1:J1"/>
    <mergeCell ref="A1:B1"/>
  </mergeCells>
  <printOptions horizontalCentered="1"/>
  <pageMargins left="0" right="0" top="0.39370078740157483" bottom="0.39370078740157483" header="0" footer="0"/>
  <pageSetup paperSize="9" scale="79" orientation="landscape" r:id="rId1"/>
  <headerFooter alignWithMargins="0">
    <oddHeader>&amp;CZP/5/2022</oddHead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7"/>
  <sheetViews>
    <sheetView view="pageBreakPreview" zoomScaleSheetLayoutView="100" workbookViewId="0">
      <selection activeCell="C2" sqref="C1:C1048576"/>
    </sheetView>
  </sheetViews>
  <sheetFormatPr defaultColWidth="7.6640625" defaultRowHeight="15" customHeight="1"/>
  <cols>
    <col min="1" max="1" width="4.109375" style="17" customWidth="1"/>
    <col min="2" max="2" width="45.109375" style="18" customWidth="1"/>
    <col min="3" max="4" width="6.88671875" style="19" customWidth="1"/>
    <col min="5" max="5" width="13.6640625" style="20" customWidth="1"/>
    <col min="6" max="6" width="14.5546875" style="21" customWidth="1"/>
    <col min="7" max="7" width="6" style="17" customWidth="1"/>
    <col min="8" max="8" width="13.88671875" style="17" customWidth="1"/>
    <col min="9" max="9" width="16.77734375" style="17" customWidth="1"/>
    <col min="10" max="10" width="15.6640625" style="17" customWidth="1"/>
    <col min="11" max="16384" width="7.6640625" style="17"/>
  </cols>
  <sheetData>
    <row r="1" spans="1:10" s="225" customFormat="1" ht="33.6" customHeight="1">
      <c r="A1" s="403" t="s">
        <v>105</v>
      </c>
      <c r="B1" s="403"/>
      <c r="C1" s="403"/>
      <c r="D1" s="403"/>
      <c r="E1" s="403"/>
      <c r="F1" s="403"/>
      <c r="G1" s="403"/>
      <c r="H1" s="403"/>
      <c r="I1" s="402" t="s">
        <v>29</v>
      </c>
      <c r="J1" s="402"/>
    </row>
    <row r="2" spans="1:10" s="225" customFormat="1" ht="33.6" customHeight="1">
      <c r="A2" s="226" t="s">
        <v>5</v>
      </c>
      <c r="B2" s="226" t="s">
        <v>64</v>
      </c>
      <c r="C2" s="226" t="s">
        <v>65</v>
      </c>
      <c r="D2" s="366" t="s">
        <v>66</v>
      </c>
      <c r="E2" s="226" t="s">
        <v>73</v>
      </c>
      <c r="F2" s="226" t="s">
        <v>68</v>
      </c>
      <c r="G2" s="226" t="s">
        <v>109</v>
      </c>
      <c r="H2" s="226" t="s">
        <v>70</v>
      </c>
      <c r="I2" s="226" t="s">
        <v>71</v>
      </c>
      <c r="J2" s="226" t="s">
        <v>72</v>
      </c>
    </row>
    <row r="3" spans="1:10" s="29" customFormat="1" ht="85.8" customHeight="1">
      <c r="A3" s="364">
        <v>1</v>
      </c>
      <c r="B3" s="54" t="s">
        <v>59</v>
      </c>
      <c r="C3" s="154" t="s">
        <v>6</v>
      </c>
      <c r="D3" s="154">
        <v>9000</v>
      </c>
      <c r="E3" s="284"/>
      <c r="F3" s="155">
        <f>D3*E3</f>
        <v>0</v>
      </c>
      <c r="G3" s="156"/>
      <c r="H3" s="155">
        <f>F3*1.08</f>
        <v>0</v>
      </c>
      <c r="I3" s="157"/>
      <c r="J3" s="157"/>
    </row>
    <row r="4" spans="1:10" s="29" customFormat="1" ht="84.75" customHeight="1" thickBot="1">
      <c r="A4" s="365">
        <v>2</v>
      </c>
      <c r="B4" s="54" t="s">
        <v>2</v>
      </c>
      <c r="C4" s="154" t="s">
        <v>6</v>
      </c>
      <c r="D4" s="154">
        <v>500</v>
      </c>
      <c r="E4" s="284"/>
      <c r="F4" s="155">
        <f>D4*E4</f>
        <v>0</v>
      </c>
      <c r="G4" s="156"/>
      <c r="H4" s="155">
        <f>F4*1.08</f>
        <v>0</v>
      </c>
      <c r="I4" s="157"/>
      <c r="J4" s="157"/>
    </row>
    <row r="5" spans="1:10" ht="15" customHeight="1" thickBot="1">
      <c r="A5" s="47"/>
      <c r="B5" s="47"/>
      <c r="C5" s="93"/>
      <c r="D5" s="93"/>
      <c r="E5" s="102" t="s">
        <v>16</v>
      </c>
      <c r="F5" s="367">
        <f>SUM(F3:F4)</f>
        <v>0</v>
      </c>
      <c r="G5" s="159"/>
      <c r="H5" s="368">
        <f>SUM(H3:H4)</f>
        <v>0</v>
      </c>
      <c r="I5" s="158"/>
      <c r="J5" s="158"/>
    </row>
    <row r="6" spans="1:10" ht="15" customHeight="1">
      <c r="A6" s="47"/>
      <c r="B6" s="55"/>
      <c r="C6" s="47"/>
      <c r="D6" s="47"/>
      <c r="E6" s="47"/>
      <c r="G6" s="37"/>
    </row>
    <row r="7" spans="1:10" s="23" customFormat="1" ht="24" customHeight="1">
      <c r="D7" s="25"/>
      <c r="H7" s="383" t="s">
        <v>81</v>
      </c>
      <c r="I7" s="383"/>
      <c r="J7" s="383"/>
    </row>
  </sheetData>
  <mergeCells count="3">
    <mergeCell ref="H7:J7"/>
    <mergeCell ref="I1:J1"/>
    <mergeCell ref="A1:H1"/>
  </mergeCells>
  <phoneticPr fontId="10" type="noConversion"/>
  <printOptions horizontalCentered="1"/>
  <pageMargins left="0" right="0" top="0.39370078740157483" bottom="0.39370078740157483" header="0" footer="0"/>
  <pageSetup paperSize="9" firstPageNumber="0" orientation="landscape" r:id="rId1"/>
  <headerFooter alignWithMargins="0">
    <oddHeader>&amp;CZP/5/2022</oddHeader>
    <oddFooter>&amp;CStrona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1"/>
  <sheetViews>
    <sheetView view="pageBreakPreview" zoomScale="90" zoomScaleSheetLayoutView="90" workbookViewId="0">
      <selection activeCell="C2" sqref="C1:C1048576"/>
    </sheetView>
  </sheetViews>
  <sheetFormatPr defaultColWidth="9.109375" defaultRowHeight="13.2"/>
  <cols>
    <col min="1" max="1" width="4.109375" style="1" customWidth="1"/>
    <col min="2" max="2" width="50" style="1" customWidth="1"/>
    <col min="3" max="4" width="6.88671875" style="1" customWidth="1"/>
    <col min="5" max="5" width="12" style="1" customWidth="1"/>
    <col min="6" max="6" width="12.33203125" style="1" customWidth="1"/>
    <col min="7" max="7" width="6" style="1" customWidth="1"/>
    <col min="8" max="8" width="12.88671875" style="1" customWidth="1"/>
    <col min="9" max="9" width="15.33203125" style="1" customWidth="1"/>
    <col min="10" max="10" width="16.5546875" style="1" customWidth="1"/>
    <col min="11" max="16384" width="9.109375" style="1"/>
  </cols>
  <sheetData>
    <row r="1" spans="1:10" s="28" customFormat="1" ht="33.6" customHeight="1">
      <c r="A1" s="403" t="s">
        <v>106</v>
      </c>
      <c r="B1" s="403"/>
      <c r="C1" s="403"/>
      <c r="D1" s="403"/>
      <c r="E1" s="403"/>
      <c r="F1" s="403"/>
      <c r="G1" s="403"/>
      <c r="H1" s="403"/>
      <c r="I1" s="404" t="s">
        <v>57</v>
      </c>
      <c r="J1" s="404"/>
    </row>
    <row r="2" spans="1:10" s="28" customFormat="1" ht="33.6" customHeight="1">
      <c r="A2" s="221" t="s">
        <v>5</v>
      </c>
      <c r="B2" s="221" t="s">
        <v>64</v>
      </c>
      <c r="C2" s="226" t="s">
        <v>65</v>
      </c>
      <c r="D2" s="366" t="s">
        <v>66</v>
      </c>
      <c r="E2" s="226" t="s">
        <v>73</v>
      </c>
      <c r="F2" s="226" t="s">
        <v>68</v>
      </c>
      <c r="G2" s="226" t="s">
        <v>109</v>
      </c>
      <c r="H2" s="226" t="s">
        <v>70</v>
      </c>
      <c r="I2" s="226" t="s">
        <v>71</v>
      </c>
      <c r="J2" s="226" t="s">
        <v>72</v>
      </c>
    </row>
    <row r="3" spans="1:10" s="28" customFormat="1" ht="86.25" customHeight="1">
      <c r="A3" s="405">
        <v>1</v>
      </c>
      <c r="B3" s="56" t="s">
        <v>39</v>
      </c>
      <c r="C3" s="407"/>
      <c r="D3" s="407"/>
      <c r="E3" s="407"/>
      <c r="F3" s="407"/>
      <c r="G3" s="407"/>
      <c r="H3" s="407"/>
      <c r="I3" s="407"/>
      <c r="J3" s="408"/>
    </row>
    <row r="4" spans="1:10" s="28" customFormat="1" ht="25.5" customHeight="1">
      <c r="A4" s="405"/>
      <c r="B4" s="57" t="s">
        <v>49</v>
      </c>
      <c r="C4" s="160" t="s">
        <v>6</v>
      </c>
      <c r="D4" s="160">
        <v>750</v>
      </c>
      <c r="E4" s="161"/>
      <c r="F4" s="162">
        <f>D4*E4</f>
        <v>0</v>
      </c>
      <c r="G4" s="97"/>
      <c r="H4" s="165">
        <f>F4*1.08</f>
        <v>0</v>
      </c>
      <c r="I4" s="163"/>
      <c r="J4" s="166"/>
    </row>
    <row r="5" spans="1:10" s="28" customFormat="1" ht="25.5" customHeight="1">
      <c r="A5" s="405"/>
      <c r="B5" s="57" t="s">
        <v>3</v>
      </c>
      <c r="C5" s="160" t="s">
        <v>6</v>
      </c>
      <c r="D5" s="160">
        <v>200</v>
      </c>
      <c r="E5" s="161"/>
      <c r="F5" s="162">
        <f t="shared" ref="F5:F9" si="0">D5*E5</f>
        <v>0</v>
      </c>
      <c r="G5" s="97"/>
      <c r="H5" s="165">
        <f t="shared" ref="H5:H9" si="1">F5*1.08</f>
        <v>0</v>
      </c>
      <c r="I5" s="163"/>
      <c r="J5" s="166"/>
    </row>
    <row r="6" spans="1:10" s="28" customFormat="1" ht="25.5" customHeight="1">
      <c r="A6" s="405"/>
      <c r="B6" s="57" t="s">
        <v>4</v>
      </c>
      <c r="C6" s="160" t="s">
        <v>6</v>
      </c>
      <c r="D6" s="160">
        <v>400</v>
      </c>
      <c r="E6" s="161"/>
      <c r="F6" s="162">
        <f t="shared" si="0"/>
        <v>0</v>
      </c>
      <c r="G6" s="97"/>
      <c r="H6" s="165">
        <f t="shared" si="1"/>
        <v>0</v>
      </c>
      <c r="I6" s="163"/>
      <c r="J6" s="166"/>
    </row>
    <row r="7" spans="1:10" s="28" customFormat="1" ht="25.5" customHeight="1">
      <c r="A7" s="405"/>
      <c r="B7" s="57" t="s">
        <v>50</v>
      </c>
      <c r="C7" s="160" t="s">
        <v>6</v>
      </c>
      <c r="D7" s="160">
        <v>1100</v>
      </c>
      <c r="E7" s="161"/>
      <c r="F7" s="162">
        <f t="shared" si="0"/>
        <v>0</v>
      </c>
      <c r="G7" s="97"/>
      <c r="H7" s="165">
        <f t="shared" si="1"/>
        <v>0</v>
      </c>
      <c r="I7" s="163"/>
      <c r="J7" s="166"/>
    </row>
    <row r="8" spans="1:10" s="28" customFormat="1" ht="25.5" customHeight="1">
      <c r="A8" s="406"/>
      <c r="B8" s="57" t="s">
        <v>51</v>
      </c>
      <c r="C8" s="160" t="s">
        <v>6</v>
      </c>
      <c r="D8" s="160">
        <v>1050</v>
      </c>
      <c r="E8" s="167"/>
      <c r="F8" s="162">
        <f t="shared" si="0"/>
        <v>0</v>
      </c>
      <c r="G8" s="97"/>
      <c r="H8" s="165">
        <f t="shared" si="1"/>
        <v>0</v>
      </c>
      <c r="I8" s="168"/>
      <c r="J8" s="169"/>
    </row>
    <row r="9" spans="1:10" s="28" customFormat="1" ht="25.5" customHeight="1">
      <c r="A9" s="82"/>
      <c r="B9" s="57" t="s">
        <v>45</v>
      </c>
      <c r="C9" s="160" t="s">
        <v>6</v>
      </c>
      <c r="D9" s="160">
        <v>200</v>
      </c>
      <c r="E9" s="170"/>
      <c r="F9" s="162">
        <f t="shared" si="0"/>
        <v>0</v>
      </c>
      <c r="G9" s="97"/>
      <c r="H9" s="165">
        <f t="shared" si="1"/>
        <v>0</v>
      </c>
      <c r="I9" s="164"/>
      <c r="J9" s="160"/>
    </row>
    <row r="10" spans="1:10" ht="27.75" customHeight="1" thickBot="1">
      <c r="A10" s="47"/>
      <c r="B10" s="47"/>
      <c r="C10" s="93"/>
      <c r="D10" s="93"/>
      <c r="E10" s="121" t="s">
        <v>16</v>
      </c>
      <c r="F10" s="369">
        <f>SUM(F4:F9)</f>
        <v>0</v>
      </c>
      <c r="G10" s="97"/>
      <c r="H10" s="370">
        <f>SUM(H4:H9)</f>
        <v>0</v>
      </c>
      <c r="I10" s="173"/>
      <c r="J10" s="173"/>
    </row>
    <row r="11" spans="1:10" s="23" customFormat="1" ht="25.5" customHeight="1">
      <c r="H11" s="386" t="s">
        <v>81</v>
      </c>
      <c r="I11" s="386"/>
      <c r="J11" s="386"/>
    </row>
  </sheetData>
  <mergeCells count="5">
    <mergeCell ref="H11:J11"/>
    <mergeCell ref="A1:H1"/>
    <mergeCell ref="I1:J1"/>
    <mergeCell ref="A3:A8"/>
    <mergeCell ref="C3:J3"/>
  </mergeCells>
  <phoneticPr fontId="10" type="noConversion"/>
  <printOptions horizontalCentered="1"/>
  <pageMargins left="0" right="0" top="0.39370078740157483" bottom="0.39370078740157483" header="0" footer="0"/>
  <pageSetup paperSize="9" orientation="landscape" r:id="rId1"/>
  <headerFooter alignWithMargins="0">
    <oddHeader>&amp;CZP/5/2022</oddHeader>
    <oddFooter>&amp;CStrona &amp;P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Normal="70" zoomScaleSheetLayoutView="100" workbookViewId="0">
      <selection activeCell="C1" sqref="C1:C1048576"/>
    </sheetView>
  </sheetViews>
  <sheetFormatPr defaultRowHeight="13.2"/>
  <cols>
    <col min="1" max="1" width="4.33203125" customWidth="1"/>
    <col min="2" max="2" width="60.77734375" customWidth="1"/>
    <col min="3" max="3" width="6.6640625" customWidth="1"/>
    <col min="4" max="4" width="11.88671875" style="381" bestFit="1" customWidth="1"/>
    <col min="5" max="5" width="14.77734375" customWidth="1"/>
    <col min="6" max="6" width="15.21875" customWidth="1"/>
    <col min="7" max="7" width="9" customWidth="1"/>
    <col min="8" max="8" width="16.5546875" customWidth="1"/>
    <col min="9" max="9" width="16.21875" customWidth="1"/>
    <col min="10" max="10" width="15.109375" customWidth="1"/>
  </cols>
  <sheetData>
    <row r="1" spans="1:10" s="223" customFormat="1" ht="33.6" customHeight="1">
      <c r="A1" s="199"/>
      <c r="B1" s="201" t="s">
        <v>108</v>
      </c>
      <c r="C1" s="200"/>
      <c r="D1" s="201"/>
      <c r="E1" s="201"/>
      <c r="F1" s="200"/>
      <c r="G1" s="202"/>
      <c r="H1" s="391" t="s">
        <v>58</v>
      </c>
      <c r="I1" s="391"/>
    </row>
    <row r="2" spans="1:10" s="223" customFormat="1" ht="27" customHeight="1">
      <c r="A2" s="180" t="s">
        <v>21</v>
      </c>
      <c r="B2" s="180" t="s">
        <v>64</v>
      </c>
      <c r="C2" s="180" t="s">
        <v>65</v>
      </c>
      <c r="D2" s="180" t="s">
        <v>66</v>
      </c>
      <c r="E2" s="180" t="s">
        <v>73</v>
      </c>
      <c r="F2" s="180" t="s">
        <v>68</v>
      </c>
      <c r="G2" s="180" t="s">
        <v>109</v>
      </c>
      <c r="H2" s="180" t="s">
        <v>70</v>
      </c>
      <c r="I2" s="180" t="s">
        <v>71</v>
      </c>
      <c r="J2" s="180" t="s">
        <v>72</v>
      </c>
    </row>
    <row r="3" spans="1:10" ht="33.6" customHeight="1">
      <c r="A3" s="180">
        <v>1</v>
      </c>
      <c r="B3" s="203" t="s">
        <v>93</v>
      </c>
      <c r="C3" s="204" t="s">
        <v>6</v>
      </c>
      <c r="D3" s="378">
        <v>2000</v>
      </c>
      <c r="E3" s="361"/>
      <c r="F3" s="372">
        <f>D3*E3</f>
        <v>0</v>
      </c>
      <c r="G3" s="265"/>
      <c r="H3" s="376">
        <f>F3*1.08</f>
        <v>0</v>
      </c>
      <c r="I3" s="34"/>
      <c r="J3" s="34"/>
    </row>
    <row r="4" spans="1:10" ht="33" customHeight="1">
      <c r="A4" s="180">
        <v>2</v>
      </c>
      <c r="B4" s="203" t="s">
        <v>135</v>
      </c>
      <c r="C4" s="204" t="s">
        <v>6</v>
      </c>
      <c r="D4" s="378">
        <v>6000</v>
      </c>
      <c r="E4" s="361"/>
      <c r="F4" s="372">
        <f t="shared" ref="F4:F6" si="0">D4*E4</f>
        <v>0</v>
      </c>
      <c r="G4" s="265"/>
      <c r="H4" s="376">
        <f t="shared" ref="H4:H6" si="1">F4*1.08</f>
        <v>0</v>
      </c>
      <c r="I4" s="34"/>
      <c r="J4" s="34"/>
    </row>
    <row r="5" spans="1:10" ht="31.95" customHeight="1">
      <c r="A5" s="180">
        <v>3</v>
      </c>
      <c r="B5" s="203" t="s">
        <v>134</v>
      </c>
      <c r="C5" s="204" t="s">
        <v>6</v>
      </c>
      <c r="D5" s="378">
        <v>2000</v>
      </c>
      <c r="E5" s="361"/>
      <c r="F5" s="372">
        <f t="shared" si="0"/>
        <v>0</v>
      </c>
      <c r="G5" s="265"/>
      <c r="H5" s="376">
        <f t="shared" si="1"/>
        <v>0</v>
      </c>
      <c r="I5" s="34"/>
      <c r="J5" s="34"/>
    </row>
    <row r="6" spans="1:10" ht="37.200000000000003" customHeight="1" thickBot="1">
      <c r="A6" s="180">
        <v>4</v>
      </c>
      <c r="B6" s="203" t="s">
        <v>94</v>
      </c>
      <c r="C6" s="204" t="s">
        <v>6</v>
      </c>
      <c r="D6" s="379">
        <v>10000</v>
      </c>
      <c r="E6" s="374"/>
      <c r="F6" s="372">
        <f t="shared" si="0"/>
        <v>0</v>
      </c>
      <c r="G6" s="265"/>
      <c r="H6" s="376">
        <f t="shared" si="1"/>
        <v>0</v>
      </c>
      <c r="I6" s="34"/>
      <c r="J6" s="34"/>
    </row>
    <row r="7" spans="1:10" ht="31.2" customHeight="1" thickBot="1">
      <c r="A7" s="199"/>
      <c r="B7" s="207"/>
      <c r="C7" s="208"/>
      <c r="D7" s="200"/>
      <c r="E7" s="375" t="s">
        <v>16</v>
      </c>
      <c r="F7" s="373">
        <f>SUM(F3:F6)</f>
        <v>0</v>
      </c>
      <c r="G7" s="265"/>
      <c r="H7" s="377">
        <f>SUM(H3:H6)</f>
        <v>0</v>
      </c>
    </row>
    <row r="8" spans="1:10" ht="15.6">
      <c r="A8" s="59"/>
      <c r="B8" s="62"/>
      <c r="C8" s="63"/>
      <c r="D8" s="60"/>
      <c r="E8" s="70"/>
      <c r="F8" s="60"/>
      <c r="G8" s="70"/>
      <c r="H8" s="64"/>
    </row>
    <row r="9" spans="1:10" ht="25.95" customHeight="1">
      <c r="B9" s="58"/>
      <c r="C9" s="58"/>
      <c r="D9" s="380"/>
      <c r="E9" s="58"/>
      <c r="F9" s="386" t="s">
        <v>81</v>
      </c>
      <c r="G9" s="386"/>
      <c r="H9" s="386"/>
    </row>
  </sheetData>
  <mergeCells count="2">
    <mergeCell ref="F9:H9"/>
    <mergeCell ref="H1:I1"/>
  </mergeCells>
  <printOptions horizontalCentered="1"/>
  <pageMargins left="0" right="0" top="0.39370078740157483" bottom="0.39370078740157483" header="0" footer="0"/>
  <pageSetup paperSize="9" scale="86" orientation="landscape" r:id="rId1"/>
  <headerFooter alignWithMargins="0">
    <oddHeader>&amp;CZP/5/2022</oddHeader>
    <oddFooter>&amp;CStrona &amp;P z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4"/>
  <sheetViews>
    <sheetView tabSelected="1" view="pageBreakPreview" zoomScale="70" zoomScaleNormal="70" zoomScaleSheetLayoutView="70" workbookViewId="0">
      <selection activeCell="B12" sqref="B12"/>
    </sheetView>
  </sheetViews>
  <sheetFormatPr defaultRowHeight="13.2"/>
  <cols>
    <col min="1" max="1" width="3.44140625" customWidth="1"/>
    <col min="2" max="2" width="76.6640625" customWidth="1"/>
    <col min="5" max="5" width="12.33203125" customWidth="1"/>
    <col min="6" max="6" width="14.6640625" customWidth="1"/>
    <col min="7" max="7" width="9.33203125" customWidth="1"/>
    <col min="8" max="8" width="16.33203125" customWidth="1"/>
    <col min="9" max="9" width="12.88671875" customWidth="1"/>
    <col min="10" max="10" width="18.44140625" customWidth="1"/>
  </cols>
  <sheetData>
    <row r="1" spans="1:10" s="223" customFormat="1" ht="33.6" customHeight="1">
      <c r="A1" s="210"/>
      <c r="B1" s="222" t="s">
        <v>107</v>
      </c>
      <c r="C1" s="63"/>
      <c r="D1" s="63"/>
      <c r="E1" s="60"/>
      <c r="F1" s="65"/>
      <c r="G1" s="63"/>
      <c r="H1" s="61"/>
      <c r="I1" s="391" t="s">
        <v>84</v>
      </c>
      <c r="J1" s="391"/>
    </row>
    <row r="2" spans="1:10" s="223" customFormat="1" ht="33.6" customHeight="1">
      <c r="A2" s="180" t="s">
        <v>21</v>
      </c>
      <c r="B2" s="180" t="s">
        <v>64</v>
      </c>
      <c r="C2" s="180" t="s">
        <v>65</v>
      </c>
      <c r="D2" s="180" t="s">
        <v>66</v>
      </c>
      <c r="E2" s="180" t="s">
        <v>67</v>
      </c>
      <c r="F2" s="180" t="s">
        <v>68</v>
      </c>
      <c r="G2" s="180" t="s">
        <v>109</v>
      </c>
      <c r="H2" s="180" t="s">
        <v>70</v>
      </c>
      <c r="I2" s="180" t="s">
        <v>71</v>
      </c>
      <c r="J2" s="180" t="s">
        <v>72</v>
      </c>
    </row>
    <row r="3" spans="1:10" ht="36" customHeight="1">
      <c r="A3" s="180">
        <v>1</v>
      </c>
      <c r="B3" s="212" t="s">
        <v>40</v>
      </c>
      <c r="C3" s="204" t="s">
        <v>0</v>
      </c>
      <c r="D3" s="204">
        <v>6000</v>
      </c>
      <c r="E3" s="361"/>
      <c r="F3" s="205">
        <f>D3*E3</f>
        <v>0</v>
      </c>
      <c r="G3" s="206"/>
      <c r="H3" s="361">
        <f>F3*1.08</f>
        <v>0</v>
      </c>
      <c r="I3" s="204"/>
      <c r="J3" s="34"/>
    </row>
    <row r="4" spans="1:10" ht="36" customHeight="1">
      <c r="A4" s="180">
        <v>2</v>
      </c>
      <c r="B4" s="212" t="s">
        <v>56</v>
      </c>
      <c r="C4" s="204" t="s">
        <v>6</v>
      </c>
      <c r="D4" s="204">
        <v>7600</v>
      </c>
      <c r="E4" s="361"/>
      <c r="F4" s="205">
        <f t="shared" ref="F4:F10" si="0">D4*E4</f>
        <v>0</v>
      </c>
      <c r="G4" s="206"/>
      <c r="H4" s="361">
        <f t="shared" ref="H4:H10" si="1">F4*1.08</f>
        <v>0</v>
      </c>
      <c r="I4" s="204"/>
      <c r="J4" s="34"/>
    </row>
    <row r="5" spans="1:10" ht="36" customHeight="1">
      <c r="A5" s="180">
        <v>3</v>
      </c>
      <c r="B5" s="212" t="s">
        <v>42</v>
      </c>
      <c r="C5" s="204" t="s">
        <v>0</v>
      </c>
      <c r="D5" s="204">
        <v>6800</v>
      </c>
      <c r="E5" s="361"/>
      <c r="F5" s="205">
        <f t="shared" si="0"/>
        <v>0</v>
      </c>
      <c r="G5" s="206"/>
      <c r="H5" s="361">
        <f t="shared" si="1"/>
        <v>0</v>
      </c>
      <c r="I5" s="204"/>
      <c r="J5" s="34"/>
    </row>
    <row r="6" spans="1:10" ht="36" customHeight="1">
      <c r="A6" s="180">
        <v>4</v>
      </c>
      <c r="B6" s="212" t="s">
        <v>95</v>
      </c>
      <c r="C6" s="204" t="s">
        <v>6</v>
      </c>
      <c r="D6" s="204">
        <v>4100</v>
      </c>
      <c r="E6" s="361"/>
      <c r="F6" s="205">
        <f t="shared" si="0"/>
        <v>0</v>
      </c>
      <c r="G6" s="206"/>
      <c r="H6" s="361">
        <f t="shared" si="1"/>
        <v>0</v>
      </c>
      <c r="I6" s="211"/>
      <c r="J6" s="34"/>
    </row>
    <row r="7" spans="1:10" ht="36" customHeight="1">
      <c r="A7" s="180">
        <v>5</v>
      </c>
      <c r="B7" s="212" t="s">
        <v>96</v>
      </c>
      <c r="C7" s="204" t="s">
        <v>6</v>
      </c>
      <c r="D7" s="204">
        <v>400</v>
      </c>
      <c r="E7" s="361"/>
      <c r="F7" s="205">
        <f t="shared" si="0"/>
        <v>0</v>
      </c>
      <c r="G7" s="206"/>
      <c r="H7" s="361">
        <f t="shared" si="1"/>
        <v>0</v>
      </c>
      <c r="I7" s="213"/>
      <c r="J7" s="34"/>
    </row>
    <row r="8" spans="1:10" ht="36" customHeight="1">
      <c r="A8" s="180">
        <v>6</v>
      </c>
      <c r="B8" s="212" t="s">
        <v>55</v>
      </c>
      <c r="C8" s="204" t="s">
        <v>0</v>
      </c>
      <c r="D8" s="204">
        <v>2100</v>
      </c>
      <c r="E8" s="361"/>
      <c r="F8" s="205">
        <f t="shared" si="0"/>
        <v>0</v>
      </c>
      <c r="G8" s="206"/>
      <c r="H8" s="361">
        <f t="shared" si="1"/>
        <v>0</v>
      </c>
      <c r="I8" s="211"/>
      <c r="J8" s="34"/>
    </row>
    <row r="9" spans="1:10" ht="36" customHeight="1">
      <c r="A9" s="180">
        <v>7</v>
      </c>
      <c r="B9" s="212" t="s">
        <v>48</v>
      </c>
      <c r="C9" s="204" t="s">
        <v>6</v>
      </c>
      <c r="D9" s="204">
        <v>4500</v>
      </c>
      <c r="E9" s="361"/>
      <c r="F9" s="205">
        <f t="shared" si="0"/>
        <v>0</v>
      </c>
      <c r="G9" s="206"/>
      <c r="H9" s="361">
        <f t="shared" si="1"/>
        <v>0</v>
      </c>
      <c r="I9" s="211"/>
      <c r="J9" s="34"/>
    </row>
    <row r="10" spans="1:10" ht="36" customHeight="1">
      <c r="A10" s="180">
        <v>8</v>
      </c>
      <c r="B10" s="212" t="s">
        <v>41</v>
      </c>
      <c r="C10" s="204" t="s">
        <v>0</v>
      </c>
      <c r="D10" s="204">
        <v>3500</v>
      </c>
      <c r="E10" s="361"/>
      <c r="F10" s="205">
        <f t="shared" si="0"/>
        <v>0</v>
      </c>
      <c r="G10" s="206"/>
      <c r="H10" s="361">
        <f t="shared" si="1"/>
        <v>0</v>
      </c>
      <c r="I10" s="211"/>
      <c r="J10" s="34"/>
    </row>
    <row r="11" spans="1:10" ht="28.95" customHeight="1" thickBot="1">
      <c r="A11" s="66"/>
      <c r="B11" s="67"/>
      <c r="C11" s="61"/>
      <c r="D11" s="61"/>
      <c r="E11" s="209" t="s">
        <v>16</v>
      </c>
      <c r="F11" s="371">
        <f>SUM(F3:F10)</f>
        <v>0</v>
      </c>
      <c r="G11" s="206"/>
      <c r="H11" s="332">
        <f>SUM(H3:H10)</f>
        <v>0</v>
      </c>
      <c r="I11" s="61"/>
    </row>
    <row r="12" spans="1:10">
      <c r="B12" s="67"/>
      <c r="G12" s="35"/>
    </row>
    <row r="14" spans="1:10" ht="31.2" customHeight="1">
      <c r="H14" s="409" t="s">
        <v>81</v>
      </c>
      <c r="I14" s="409"/>
      <c r="J14" s="409"/>
    </row>
  </sheetData>
  <mergeCells count="2">
    <mergeCell ref="H14:J14"/>
    <mergeCell ref="I1:J1"/>
  </mergeCells>
  <printOptions horizontalCentered="1"/>
  <pageMargins left="0" right="0" top="0.39370078740157483" bottom="0.39370078740157483" header="0" footer="0"/>
  <pageSetup paperSize="9" scale="81" orientation="landscape" r:id="rId1"/>
  <headerFooter alignWithMargins="0">
    <oddHeader>&amp;CZP/5/2022</oddHead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J7"/>
  <sheetViews>
    <sheetView view="pageBreakPreview" zoomScale="90" zoomScaleSheetLayoutView="90" workbookViewId="0">
      <selection activeCell="C2" sqref="C1:C1048576"/>
    </sheetView>
  </sheetViews>
  <sheetFormatPr defaultRowHeight="13.2"/>
  <cols>
    <col min="2" max="2" width="65" customWidth="1"/>
    <col min="5" max="5" width="12.88671875" customWidth="1"/>
    <col min="6" max="6" width="11.5546875" customWidth="1"/>
    <col min="8" max="8" width="13.88671875" customWidth="1"/>
    <col min="9" max="9" width="14.44140625" customWidth="1"/>
    <col min="10" max="10" width="15.6640625" customWidth="1"/>
  </cols>
  <sheetData>
    <row r="1" spans="1:10" ht="23.4" customHeight="1">
      <c r="A1" s="389" t="s">
        <v>87</v>
      </c>
      <c r="B1" s="389"/>
      <c r="C1" s="389"/>
      <c r="D1" s="389"/>
      <c r="E1" s="389"/>
      <c r="F1" s="389"/>
      <c r="G1" s="389"/>
      <c r="H1" s="389"/>
      <c r="I1" s="385" t="s">
        <v>8</v>
      </c>
      <c r="J1" s="385"/>
    </row>
    <row r="2" spans="1:10" ht="26.4">
      <c r="A2" s="224" t="s">
        <v>5</v>
      </c>
      <c r="B2" s="261" t="s">
        <v>64</v>
      </c>
      <c r="C2" s="224" t="s">
        <v>65</v>
      </c>
      <c r="D2" s="281" t="s">
        <v>85</v>
      </c>
      <c r="E2" s="224" t="s">
        <v>73</v>
      </c>
      <c r="F2" s="224" t="s">
        <v>68</v>
      </c>
      <c r="G2" s="224" t="s">
        <v>109</v>
      </c>
      <c r="H2" s="224" t="s">
        <v>70</v>
      </c>
      <c r="I2" s="224" t="s">
        <v>71</v>
      </c>
      <c r="J2" s="224" t="s">
        <v>72</v>
      </c>
    </row>
    <row r="3" spans="1:10" ht="260.39999999999998" customHeight="1" thickBot="1">
      <c r="A3" s="32">
        <v>1</v>
      </c>
      <c r="B3" s="328" t="s">
        <v>118</v>
      </c>
      <c r="C3" s="116" t="s">
        <v>75</v>
      </c>
      <c r="D3" s="95">
        <v>500</v>
      </c>
      <c r="E3" s="114"/>
      <c r="F3" s="117">
        <f>D3*E3</f>
        <v>0</v>
      </c>
      <c r="G3" s="113"/>
      <c r="H3" s="114">
        <f>F3*1.08</f>
        <v>0</v>
      </c>
      <c r="I3" s="114"/>
      <c r="J3" s="114"/>
    </row>
    <row r="4" spans="1:10" ht="13.8" thickBot="1">
      <c r="A4" s="47"/>
      <c r="B4" s="52"/>
      <c r="C4" s="136"/>
      <c r="D4" s="136"/>
      <c r="E4" s="137" t="s">
        <v>16</v>
      </c>
      <c r="F4" s="325">
        <f>F3</f>
        <v>0</v>
      </c>
      <c r="G4" s="104"/>
      <c r="H4" s="326">
        <f>H3</f>
        <v>0</v>
      </c>
      <c r="I4" s="138"/>
      <c r="J4" s="138"/>
    </row>
    <row r="5" spans="1:10">
      <c r="A5" s="47"/>
      <c r="B5" s="52"/>
      <c r="C5" s="136"/>
      <c r="D5" s="136"/>
      <c r="E5" s="240"/>
      <c r="F5" s="241"/>
      <c r="G5" s="242"/>
      <c r="H5" s="243"/>
      <c r="I5" s="242"/>
      <c r="J5" s="242"/>
    </row>
    <row r="6" spans="1:10" ht="34.799999999999997" customHeight="1">
      <c r="A6" s="25"/>
      <c r="B6" s="387" t="s">
        <v>80</v>
      </c>
      <c r="C6" s="387"/>
      <c r="D6" s="387"/>
      <c r="E6" s="387"/>
      <c r="F6" s="387"/>
      <c r="G6" s="387"/>
      <c r="H6" s="387"/>
      <c r="I6" s="387"/>
      <c r="J6" s="25"/>
    </row>
    <row r="7" spans="1:10">
      <c r="A7" s="22"/>
      <c r="B7" s="53"/>
      <c r="C7" s="22"/>
      <c r="D7" s="22"/>
      <c r="E7" s="22"/>
      <c r="F7" s="388" t="s">
        <v>81</v>
      </c>
      <c r="G7" s="388"/>
      <c r="H7" s="388"/>
      <c r="I7" s="388"/>
      <c r="J7" s="22"/>
    </row>
  </sheetData>
  <mergeCells count="4">
    <mergeCell ref="F7:I7"/>
    <mergeCell ref="A1:H1"/>
    <mergeCell ref="I1:J1"/>
    <mergeCell ref="B6:I6"/>
  </mergeCells>
  <printOptions horizontalCentered="1"/>
  <pageMargins left="0" right="0" top="0.39370078740157483" bottom="0.39370078740157483" header="0" footer="0"/>
  <pageSetup paperSize="9" scale="87" orientation="landscape" r:id="rId1"/>
  <headerFooter alignWithMargins="0">
    <oddHeader>&amp;CZP/5/2022</oddHeader>
    <oddFooter>&amp;CStrona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7"/>
  <sheetViews>
    <sheetView view="pageBreakPreview" zoomScale="90" zoomScaleSheetLayoutView="90" workbookViewId="0">
      <selection activeCell="C2" sqref="C1:C1048576"/>
    </sheetView>
  </sheetViews>
  <sheetFormatPr defaultColWidth="7.6640625" defaultRowHeight="15" customHeight="1"/>
  <cols>
    <col min="1" max="1" width="4.109375" style="2" customWidth="1"/>
    <col min="2" max="2" width="70.33203125" style="44" customWidth="1"/>
    <col min="3" max="4" width="6.88671875" style="4" customWidth="1"/>
    <col min="5" max="5" width="9.88671875" style="4" customWidth="1"/>
    <col min="6" max="6" width="12.109375" style="10" customWidth="1"/>
    <col min="7" max="7" width="6" style="2" customWidth="1"/>
    <col min="8" max="8" width="13" style="2" customWidth="1"/>
    <col min="9" max="9" width="12" style="2" customWidth="1"/>
    <col min="10" max="10" width="16.6640625" style="2" customWidth="1"/>
    <col min="11" max="11" width="21.6640625" style="2" customWidth="1"/>
    <col min="12" max="16384" width="7.6640625" style="2"/>
  </cols>
  <sheetData>
    <row r="1" spans="1:10" s="30" customFormat="1" ht="33.6" customHeight="1">
      <c r="A1" s="389" t="s">
        <v>60</v>
      </c>
      <c r="B1" s="389"/>
      <c r="C1" s="389"/>
      <c r="D1" s="389"/>
      <c r="E1" s="389"/>
      <c r="F1" s="389"/>
      <c r="G1" s="389"/>
      <c r="H1" s="389"/>
      <c r="I1" s="385" t="s">
        <v>9</v>
      </c>
      <c r="J1" s="385"/>
    </row>
    <row r="2" spans="1:10" s="30" customFormat="1" ht="33.6" customHeight="1">
      <c r="A2" s="224" t="s">
        <v>5</v>
      </c>
      <c r="B2" s="224" t="s">
        <v>64</v>
      </c>
      <c r="C2" s="224" t="s">
        <v>65</v>
      </c>
      <c r="D2" s="329" t="s">
        <v>85</v>
      </c>
      <c r="E2" s="224" t="s">
        <v>73</v>
      </c>
      <c r="F2" s="224" t="s">
        <v>68</v>
      </c>
      <c r="G2" s="224" t="s">
        <v>109</v>
      </c>
      <c r="H2" s="224" t="s">
        <v>70</v>
      </c>
      <c r="I2" s="224" t="s">
        <v>71</v>
      </c>
      <c r="J2" s="224" t="s">
        <v>72</v>
      </c>
    </row>
    <row r="3" spans="1:10" s="27" customFormat="1" ht="282.60000000000002" customHeight="1">
      <c r="A3" s="32">
        <v>1</v>
      </c>
      <c r="B3" s="327" t="s">
        <v>119</v>
      </c>
      <c r="C3" s="116" t="s">
        <v>75</v>
      </c>
      <c r="D3" s="382">
        <v>2920</v>
      </c>
      <c r="E3" s="114"/>
      <c r="F3" s="114">
        <f>D3*E3</f>
        <v>0</v>
      </c>
      <c r="G3" s="113"/>
      <c r="H3" s="114">
        <f>F3*1.08</f>
        <v>0</v>
      </c>
      <c r="I3" s="114"/>
      <c r="J3" s="114"/>
    </row>
    <row r="4" spans="1:10" ht="24" customHeight="1" thickBot="1">
      <c r="A4" s="47"/>
      <c r="B4" s="52"/>
      <c r="C4" s="136"/>
      <c r="D4" s="136"/>
      <c r="E4" s="262" t="s">
        <v>16</v>
      </c>
      <c r="F4" s="122">
        <f>F3</f>
        <v>0</v>
      </c>
      <c r="G4" s="263"/>
      <c r="H4" s="172">
        <f>H3</f>
        <v>0</v>
      </c>
      <c r="I4" s="242"/>
      <c r="J4" s="242"/>
    </row>
    <row r="5" spans="1:10" ht="24" customHeight="1">
      <c r="A5" s="47"/>
      <c r="B5" s="387" t="s">
        <v>80</v>
      </c>
      <c r="C5" s="387"/>
      <c r="D5" s="387"/>
      <c r="E5" s="387"/>
      <c r="F5" s="387"/>
      <c r="G5" s="387"/>
      <c r="H5" s="387"/>
      <c r="I5" s="387"/>
      <c r="J5" s="242"/>
    </row>
    <row r="6" spans="1:10" s="25" customFormat="1" ht="11.25" customHeight="1">
      <c r="B6" s="390"/>
      <c r="C6" s="390"/>
      <c r="D6" s="390"/>
      <c r="E6" s="390"/>
      <c r="F6" s="390"/>
      <c r="G6" s="390"/>
      <c r="H6" s="390"/>
      <c r="I6" s="390"/>
    </row>
    <row r="7" spans="1:10" s="22" customFormat="1" ht="21" customHeight="1">
      <c r="B7" s="53"/>
      <c r="F7" s="388" t="s">
        <v>81</v>
      </c>
      <c r="G7" s="388"/>
      <c r="H7" s="388"/>
      <c r="I7" s="388"/>
    </row>
  </sheetData>
  <mergeCells count="5">
    <mergeCell ref="F7:I7"/>
    <mergeCell ref="B6:I6"/>
    <mergeCell ref="I1:J1"/>
    <mergeCell ref="A1:H1"/>
    <mergeCell ref="B5:I5"/>
  </mergeCells>
  <phoneticPr fontId="10" type="noConversion"/>
  <printOptions horizontalCentered="1"/>
  <pageMargins left="0" right="0" top="0.39370078740157483" bottom="0.39370078740157483" header="0" footer="0"/>
  <pageSetup paperSize="9" scale="93" firstPageNumber="0" orientation="landscape" r:id="rId1"/>
  <headerFooter alignWithMargins="0">
    <oddHeader>&amp;CZP/5/2022</oddHeader>
    <oddFooter>&amp;CStrona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1"/>
  <sheetViews>
    <sheetView view="pageBreakPreview" zoomScale="80" zoomScaleNormal="80" zoomScaleSheetLayoutView="80" workbookViewId="0">
      <selection activeCell="B4" sqref="B4"/>
    </sheetView>
  </sheetViews>
  <sheetFormatPr defaultRowHeight="13.2"/>
  <cols>
    <col min="1" max="1" width="3.6640625" customWidth="1"/>
    <col min="2" max="2" width="75.44140625" customWidth="1"/>
    <col min="3" max="3" width="6.6640625" customWidth="1"/>
    <col min="4" max="4" width="9.109375" customWidth="1"/>
    <col min="6" max="6" width="15" customWidth="1"/>
    <col min="7" max="7" width="6.6640625" customWidth="1"/>
    <col min="8" max="8" width="15.44140625" customWidth="1"/>
    <col min="9" max="9" width="14.109375" customWidth="1"/>
    <col min="10" max="10" width="14.33203125" style="268" customWidth="1"/>
    <col min="11" max="11" width="15.33203125" customWidth="1"/>
  </cols>
  <sheetData>
    <row r="1" spans="1:11" s="223" customFormat="1" ht="33.6" customHeight="1">
      <c r="A1" s="68"/>
      <c r="B1" s="222" t="s">
        <v>61</v>
      </c>
      <c r="C1" s="69"/>
      <c r="D1" s="69"/>
      <c r="E1" s="69"/>
      <c r="F1" s="69"/>
      <c r="G1" s="69"/>
      <c r="H1" s="69"/>
      <c r="I1" s="391" t="s">
        <v>10</v>
      </c>
      <c r="J1" s="391"/>
    </row>
    <row r="2" spans="1:11" s="223" customFormat="1" ht="33.6" customHeight="1">
      <c r="A2" s="180" t="s">
        <v>21</v>
      </c>
      <c r="B2" s="180" t="s">
        <v>64</v>
      </c>
      <c r="C2" s="180" t="s">
        <v>65</v>
      </c>
      <c r="D2" s="180" t="s">
        <v>66</v>
      </c>
      <c r="E2" s="180" t="s">
        <v>67</v>
      </c>
      <c r="F2" s="180" t="s">
        <v>74</v>
      </c>
      <c r="G2" s="180" t="s">
        <v>109</v>
      </c>
      <c r="H2" s="180" t="s">
        <v>70</v>
      </c>
      <c r="I2" s="180" t="s">
        <v>71</v>
      </c>
      <c r="J2" s="244" t="s">
        <v>72</v>
      </c>
      <c r="K2" s="199"/>
    </row>
    <row r="3" spans="1:11" ht="132.6" customHeight="1">
      <c r="A3" s="180">
        <v>1</v>
      </c>
      <c r="B3" s="264" t="s">
        <v>120</v>
      </c>
      <c r="C3" s="204" t="s">
        <v>75</v>
      </c>
      <c r="D3" s="204">
        <v>25</v>
      </c>
      <c r="E3" s="205"/>
      <c r="F3" s="205">
        <f>D3*E3</f>
        <v>0</v>
      </c>
      <c r="G3" s="265"/>
      <c r="H3" s="205">
        <f>F3*1.08</f>
        <v>0</v>
      </c>
      <c r="I3" s="213"/>
      <c r="J3" s="266"/>
    </row>
    <row r="4" spans="1:11" ht="146.4" customHeight="1">
      <c r="A4" s="180">
        <v>2</v>
      </c>
      <c r="B4" s="264" t="s">
        <v>121</v>
      </c>
      <c r="C4" s="204" t="s">
        <v>75</v>
      </c>
      <c r="D4" s="204">
        <v>2500</v>
      </c>
      <c r="E4" s="205"/>
      <c r="F4" s="205">
        <f t="shared" ref="F4:F5" si="0">D4*E4</f>
        <v>0</v>
      </c>
      <c r="G4" s="265"/>
      <c r="H4" s="205">
        <f t="shared" ref="H4:H5" si="1">F4*1.08</f>
        <v>0</v>
      </c>
      <c r="I4" s="213"/>
      <c r="J4" s="266"/>
    </row>
    <row r="5" spans="1:11" ht="184.2" customHeight="1">
      <c r="A5" s="180">
        <v>3</v>
      </c>
      <c r="B5" s="215" t="s">
        <v>122</v>
      </c>
      <c r="C5" s="204" t="s">
        <v>75</v>
      </c>
      <c r="D5" s="204">
        <v>30</v>
      </c>
      <c r="E5" s="205"/>
      <c r="F5" s="205">
        <f t="shared" si="0"/>
        <v>0</v>
      </c>
      <c r="G5" s="265"/>
      <c r="H5" s="205">
        <f t="shared" si="1"/>
        <v>0</v>
      </c>
      <c r="I5" s="213"/>
      <c r="J5" s="266"/>
    </row>
    <row r="6" spans="1:11" ht="21.6" customHeight="1" thickBot="1">
      <c r="A6" s="68"/>
      <c r="B6" s="267"/>
      <c r="C6" s="69"/>
      <c r="D6" s="69"/>
      <c r="E6" s="209" t="s">
        <v>16</v>
      </c>
      <c r="F6" s="330">
        <f>SUM(F3:F5)</f>
        <v>0</v>
      </c>
      <c r="G6" s="331"/>
      <c r="H6" s="332">
        <f>SUM(H3:H5)</f>
        <v>0</v>
      </c>
      <c r="I6" s="69"/>
    </row>
    <row r="7" spans="1:11">
      <c r="B7" s="71"/>
      <c r="G7" s="35"/>
    </row>
    <row r="8" spans="1:11" ht="55.2" customHeight="1">
      <c r="A8" s="214"/>
      <c r="B8" s="387" t="s">
        <v>80</v>
      </c>
      <c r="C8" s="387"/>
      <c r="D8" s="387"/>
      <c r="E8" s="387"/>
      <c r="F8" s="387"/>
      <c r="G8" s="387"/>
      <c r="H8" s="387"/>
      <c r="I8" s="387"/>
      <c r="J8" s="387"/>
    </row>
    <row r="9" spans="1:11">
      <c r="B9" s="72"/>
      <c r="C9" s="72"/>
      <c r="D9" s="72"/>
      <c r="E9" s="72"/>
      <c r="F9" s="72"/>
      <c r="G9" s="72"/>
      <c r="H9" s="72"/>
      <c r="I9" s="72"/>
      <c r="J9" s="269"/>
    </row>
    <row r="10" spans="1:11">
      <c r="B10" s="252"/>
      <c r="C10" s="252"/>
      <c r="D10" s="252"/>
      <c r="E10" s="252"/>
      <c r="F10" s="252"/>
      <c r="G10" s="252"/>
      <c r="H10" s="252"/>
      <c r="I10" s="252"/>
      <c r="J10" s="253"/>
    </row>
    <row r="11" spans="1:11" ht="28.95" customHeight="1">
      <c r="H11" s="386" t="s">
        <v>81</v>
      </c>
      <c r="I11" s="386"/>
      <c r="J11" s="386"/>
    </row>
  </sheetData>
  <mergeCells count="3">
    <mergeCell ref="I1:J1"/>
    <mergeCell ref="B8:J8"/>
    <mergeCell ref="H11:J11"/>
  </mergeCells>
  <printOptions horizontalCentered="1"/>
  <pageMargins left="0" right="0" top="0.39370078740157483" bottom="0.39370078740157483" header="0" footer="0"/>
  <pageSetup paperSize="9" scale="84" orientation="landscape" r:id="rId1"/>
  <headerFooter alignWithMargins="0">
    <oddHeader>&amp;CZP/5/2022</oddHeader>
    <oddFooter>&amp;CStrona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90" zoomScaleSheetLayoutView="90" workbookViewId="0">
      <selection activeCell="C2" sqref="C1:C1048576"/>
    </sheetView>
  </sheetViews>
  <sheetFormatPr defaultColWidth="7.5546875" defaultRowHeight="15" customHeight="1"/>
  <cols>
    <col min="1" max="1" width="4.109375" style="7" customWidth="1"/>
    <col min="2" max="2" width="66.109375" style="9" customWidth="1"/>
    <col min="3" max="3" width="6.6640625" style="7" customWidth="1"/>
    <col min="4" max="4" width="6.6640625" style="8" customWidth="1"/>
    <col min="5" max="5" width="10.109375" style="8" customWidth="1"/>
    <col min="6" max="6" width="16.109375" style="7" customWidth="1"/>
    <col min="7" max="7" width="6.5546875" style="7" customWidth="1"/>
    <col min="8" max="8" width="15.5546875" style="7" customWidth="1"/>
    <col min="9" max="9" width="16.6640625" style="7" customWidth="1"/>
    <col min="10" max="10" width="15.33203125" style="7" customWidth="1"/>
    <col min="11" max="11" width="17.5546875" style="7" customWidth="1"/>
    <col min="12" max="16384" width="7.5546875" style="7"/>
  </cols>
  <sheetData>
    <row r="1" spans="1:11" s="30" customFormat="1" ht="33.6" customHeight="1">
      <c r="A1" s="392" t="s">
        <v>63</v>
      </c>
      <c r="B1" s="392"/>
      <c r="C1" s="392"/>
      <c r="D1" s="392"/>
      <c r="E1" s="392"/>
      <c r="F1" s="392"/>
      <c r="G1" s="392"/>
      <c r="H1" s="392"/>
      <c r="I1" s="385" t="s">
        <v>11</v>
      </c>
      <c r="J1" s="385"/>
    </row>
    <row r="2" spans="1:11" s="30" customFormat="1" ht="41.4" customHeight="1">
      <c r="A2" s="73" t="s">
        <v>5</v>
      </c>
      <c r="B2" s="73" t="s">
        <v>64</v>
      </c>
      <c r="C2" s="73" t="s">
        <v>65</v>
      </c>
      <c r="D2" s="333" t="s">
        <v>66</v>
      </c>
      <c r="E2" s="73" t="s">
        <v>73</v>
      </c>
      <c r="F2" s="73" t="s">
        <v>68</v>
      </c>
      <c r="G2" s="73" t="s">
        <v>109</v>
      </c>
      <c r="H2" s="73" t="s">
        <v>70</v>
      </c>
      <c r="I2" s="73" t="s">
        <v>71</v>
      </c>
      <c r="J2" s="73" t="s">
        <v>72</v>
      </c>
    </row>
    <row r="3" spans="1:11" s="30" customFormat="1" ht="180.6" customHeight="1">
      <c r="A3" s="31">
        <v>1</v>
      </c>
      <c r="B3" s="41" t="s">
        <v>123</v>
      </c>
      <c r="C3" s="83" t="s">
        <v>6</v>
      </c>
      <c r="D3" s="84">
        <v>16000</v>
      </c>
      <c r="E3" s="85"/>
      <c r="F3" s="86">
        <f>D3*E3</f>
        <v>0</v>
      </c>
      <c r="G3" s="87"/>
      <c r="H3" s="88">
        <f>F3*1.08</f>
        <v>0</v>
      </c>
      <c r="I3" s="89"/>
      <c r="J3" s="90"/>
    </row>
    <row r="4" spans="1:11" s="30" customFormat="1" ht="156" customHeight="1">
      <c r="A4" s="39">
        <v>2</v>
      </c>
      <c r="B4" s="42" t="s">
        <v>124</v>
      </c>
      <c r="C4" s="91" t="s">
        <v>6</v>
      </c>
      <c r="D4" s="247">
        <v>5000</v>
      </c>
      <c r="E4" s="92"/>
      <c r="F4" s="86">
        <f t="shared" ref="F4:F5" si="0">D4*E4</f>
        <v>0</v>
      </c>
      <c r="G4" s="87"/>
      <c r="H4" s="88">
        <f t="shared" ref="H4:H5" si="1">F4*1.08</f>
        <v>0</v>
      </c>
      <c r="I4" s="92"/>
      <c r="J4" s="274"/>
    </row>
    <row r="5" spans="1:11" s="30" customFormat="1" ht="153" customHeight="1">
      <c r="A5" s="273">
        <v>3</v>
      </c>
      <c r="B5" s="276" t="s">
        <v>97</v>
      </c>
      <c r="C5" s="277" t="s">
        <v>6</v>
      </c>
      <c r="D5" s="278">
        <v>1000</v>
      </c>
      <c r="E5" s="279"/>
      <c r="F5" s="86">
        <f t="shared" si="0"/>
        <v>0</v>
      </c>
      <c r="G5" s="87"/>
      <c r="H5" s="88">
        <f t="shared" si="1"/>
        <v>0</v>
      </c>
      <c r="I5" s="279"/>
      <c r="J5" s="280"/>
      <c r="K5" s="76"/>
    </row>
    <row r="6" spans="1:11" s="30" customFormat="1" ht="25.5" customHeight="1" thickBot="1">
      <c r="A6" s="47"/>
      <c r="B6" s="47"/>
      <c r="C6" s="93"/>
      <c r="D6" s="93"/>
      <c r="E6" s="275" t="s">
        <v>38</v>
      </c>
      <c r="F6" s="334">
        <f>SUM(F3:F5)</f>
        <v>0</v>
      </c>
      <c r="G6" s="87">
        <v>0.08</v>
      </c>
      <c r="H6" s="335">
        <f>SUM(H3:H5)</f>
        <v>0</v>
      </c>
      <c r="I6" s="94"/>
      <c r="J6" s="94"/>
    </row>
    <row r="7" spans="1:11" ht="15" customHeight="1">
      <c r="B7" s="43"/>
      <c r="G7" s="105"/>
    </row>
    <row r="8" spans="1:11" ht="15" customHeight="1">
      <c r="B8" s="3"/>
    </row>
    <row r="9" spans="1:11" s="22" customFormat="1" ht="30.75" customHeight="1">
      <c r="G9" s="383" t="s">
        <v>81</v>
      </c>
      <c r="H9" s="383"/>
      <c r="I9" s="383"/>
    </row>
  </sheetData>
  <mergeCells count="3">
    <mergeCell ref="I1:J1"/>
    <mergeCell ref="A1:H1"/>
    <mergeCell ref="G9:I9"/>
  </mergeCells>
  <phoneticPr fontId="10" type="noConversion"/>
  <printOptions horizontalCentered="1"/>
  <pageMargins left="0" right="0" top="0.39370078740157483" bottom="0.39370078740157483" header="0" footer="0"/>
  <pageSetup paperSize="9" scale="86" firstPageNumber="0" orientation="landscape" r:id="rId1"/>
  <headerFooter alignWithMargins="0">
    <oddHeader>&amp;CZP/5/2022</oddHeader>
    <oddFooter>&amp;CStrona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7"/>
  <sheetViews>
    <sheetView view="pageBreakPreview" zoomScale="110" zoomScaleSheetLayoutView="110" workbookViewId="0">
      <selection activeCell="C2" sqref="C1:C1048576"/>
    </sheetView>
  </sheetViews>
  <sheetFormatPr defaultColWidth="7.6640625" defaultRowHeight="15" customHeight="1"/>
  <cols>
    <col min="1" max="1" width="4.109375" style="2" customWidth="1"/>
    <col min="2" max="2" width="40.88671875" style="12" customWidth="1"/>
    <col min="3" max="4" width="6.88671875" style="4" customWidth="1"/>
    <col min="5" max="5" width="11.109375" style="5" customWidth="1"/>
    <col min="6" max="6" width="13.5546875" style="10" customWidth="1"/>
    <col min="7" max="7" width="6" style="2" customWidth="1"/>
    <col min="8" max="8" width="13.109375" style="2" customWidth="1"/>
    <col min="9" max="9" width="12" style="2" customWidth="1"/>
    <col min="10" max="10" width="15.6640625" style="2" customWidth="1"/>
    <col min="11" max="11" width="9.6640625" style="2" customWidth="1"/>
    <col min="12" max="16384" width="7.6640625" style="2"/>
  </cols>
  <sheetData>
    <row r="1" spans="1:10" s="30" customFormat="1" ht="33.6" customHeight="1">
      <c r="A1" s="392" t="s">
        <v>62</v>
      </c>
      <c r="B1" s="392"/>
      <c r="C1" s="392"/>
      <c r="D1" s="393"/>
      <c r="E1" s="392"/>
      <c r="F1" s="392"/>
      <c r="G1" s="392"/>
      <c r="H1" s="392"/>
      <c r="I1" s="385" t="s">
        <v>12</v>
      </c>
      <c r="J1" s="385"/>
    </row>
    <row r="2" spans="1:10" s="30" customFormat="1" ht="33.6" customHeight="1">
      <c r="A2" s="248" t="s">
        <v>5</v>
      </c>
      <c r="B2" s="248" t="s">
        <v>64</v>
      </c>
      <c r="C2" s="336" t="s">
        <v>65</v>
      </c>
      <c r="D2" s="340" t="s">
        <v>66</v>
      </c>
      <c r="E2" s="250" t="s">
        <v>73</v>
      </c>
      <c r="F2" s="248" t="s">
        <v>68</v>
      </c>
      <c r="G2" s="248" t="s">
        <v>109</v>
      </c>
      <c r="H2" s="248" t="s">
        <v>70</v>
      </c>
      <c r="I2" s="248" t="s">
        <v>71</v>
      </c>
      <c r="J2" s="248" t="s">
        <v>72</v>
      </c>
    </row>
    <row r="3" spans="1:10" s="27" customFormat="1" ht="83.25" customHeight="1">
      <c r="A3" s="341">
        <v>1</v>
      </c>
      <c r="B3" s="48" t="s">
        <v>125</v>
      </c>
      <c r="C3" s="337" t="s">
        <v>0</v>
      </c>
      <c r="D3" s="338">
        <v>10000</v>
      </c>
      <c r="E3" s="339"/>
      <c r="F3" s="96">
        <f>D3*E3</f>
        <v>0</v>
      </c>
      <c r="G3" s="97"/>
      <c r="H3" s="98">
        <f>F3*1.08</f>
        <v>0</v>
      </c>
      <c r="I3" s="99"/>
      <c r="J3" s="100"/>
    </row>
    <row r="4" spans="1:10" s="27" customFormat="1" ht="71.25" customHeight="1" thickBot="1">
      <c r="A4" s="341">
        <v>2</v>
      </c>
      <c r="B4" s="48" t="s">
        <v>126</v>
      </c>
      <c r="C4" s="337" t="s">
        <v>6</v>
      </c>
      <c r="D4" s="338">
        <v>6000</v>
      </c>
      <c r="E4" s="339"/>
      <c r="F4" s="96">
        <f>D4*E4</f>
        <v>0</v>
      </c>
      <c r="G4" s="101"/>
      <c r="H4" s="98">
        <f>F4*1.08</f>
        <v>0</v>
      </c>
      <c r="I4" s="100"/>
      <c r="J4" s="100"/>
    </row>
    <row r="5" spans="1:10" ht="18.600000000000001" customHeight="1" thickBot="1">
      <c r="A5" s="47"/>
      <c r="B5" s="47"/>
      <c r="C5" s="93"/>
      <c r="D5" s="93"/>
      <c r="E5" s="121" t="s">
        <v>16</v>
      </c>
      <c r="F5" s="325">
        <f>SUM(F3:F4)</f>
        <v>0</v>
      </c>
      <c r="G5" s="104"/>
      <c r="H5" s="342">
        <f>SUM(H3:H4)</f>
        <v>0</v>
      </c>
      <c r="I5" s="103"/>
      <c r="J5" s="103"/>
    </row>
    <row r="6" spans="1:10" ht="15" customHeight="1">
      <c r="G6" s="14"/>
      <c r="I6" s="33"/>
    </row>
    <row r="7" spans="1:10" s="22" customFormat="1" ht="30.75" customHeight="1">
      <c r="G7" s="383" t="s">
        <v>81</v>
      </c>
      <c r="H7" s="383"/>
      <c r="I7" s="383"/>
    </row>
  </sheetData>
  <mergeCells count="3">
    <mergeCell ref="G7:I7"/>
    <mergeCell ref="I1:J1"/>
    <mergeCell ref="A1:H1"/>
  </mergeCells>
  <phoneticPr fontId="10" type="noConversion"/>
  <printOptions horizontalCentered="1"/>
  <pageMargins left="0" right="0" top="0.39370078740157483" bottom="0.39370078740157483" header="0" footer="0"/>
  <pageSetup paperSize="9" firstPageNumber="0" orientation="landscape" r:id="rId1"/>
  <headerFooter alignWithMargins="0">
    <oddHeader>&amp;CZP/5/2022</oddHeader>
    <oddFooter>&amp;CStrona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6"/>
  <sheetViews>
    <sheetView view="pageBreakPreview" zoomScale="90" zoomScaleNormal="60" zoomScaleSheetLayoutView="90" workbookViewId="0">
      <selection activeCell="B5" sqref="B5:J5"/>
    </sheetView>
  </sheetViews>
  <sheetFormatPr defaultColWidth="7.6640625" defaultRowHeight="15" customHeight="1"/>
  <cols>
    <col min="1" max="1" width="4.109375" style="2" customWidth="1"/>
    <col min="2" max="2" width="68.88671875" style="44" customWidth="1"/>
    <col min="3" max="4" width="6.88671875" style="4" customWidth="1"/>
    <col min="5" max="5" width="10.33203125" style="5" customWidth="1"/>
    <col min="6" max="6" width="13.33203125" style="10" customWidth="1"/>
    <col min="7" max="7" width="6" style="2" customWidth="1"/>
    <col min="8" max="8" width="15.6640625" style="2" customWidth="1"/>
    <col min="9" max="9" width="12" style="2" customWidth="1"/>
    <col min="10" max="10" width="17.109375" style="2" customWidth="1"/>
    <col min="11" max="11" width="11.109375" style="2" customWidth="1"/>
    <col min="12" max="16384" width="7.6640625" style="2"/>
  </cols>
  <sheetData>
    <row r="1" spans="1:11" s="30" customFormat="1" ht="33.6" customHeight="1">
      <c r="A1" s="392" t="s">
        <v>127</v>
      </c>
      <c r="B1" s="392"/>
      <c r="C1" s="392"/>
      <c r="D1" s="392"/>
      <c r="E1" s="392"/>
      <c r="F1" s="392"/>
      <c r="G1" s="392"/>
      <c r="H1" s="392"/>
      <c r="I1" s="385" t="s">
        <v>13</v>
      </c>
      <c r="J1" s="385"/>
    </row>
    <row r="2" spans="1:11" s="30" customFormat="1" ht="33.6" customHeight="1">
      <c r="A2" s="73" t="s">
        <v>5</v>
      </c>
      <c r="B2" s="224" t="s">
        <v>64</v>
      </c>
      <c r="C2" s="224" t="s">
        <v>65</v>
      </c>
      <c r="D2" s="329" t="s">
        <v>66</v>
      </c>
      <c r="E2" s="224" t="s">
        <v>73</v>
      </c>
      <c r="F2" s="224" t="s">
        <v>68</v>
      </c>
      <c r="G2" s="224" t="s">
        <v>109</v>
      </c>
      <c r="H2" s="224" t="s">
        <v>70</v>
      </c>
      <c r="I2" s="224" t="s">
        <v>71</v>
      </c>
      <c r="J2" s="224" t="s">
        <v>72</v>
      </c>
    </row>
    <row r="3" spans="1:11" s="27" customFormat="1" ht="92.4" customHeight="1">
      <c r="A3" s="40">
        <v>2</v>
      </c>
      <c r="B3" s="51" t="s">
        <v>136</v>
      </c>
      <c r="C3" s="110" t="s">
        <v>6</v>
      </c>
      <c r="D3" s="111">
        <v>5000</v>
      </c>
      <c r="E3" s="124"/>
      <c r="F3" s="124">
        <f>D3*E3</f>
        <v>0</v>
      </c>
      <c r="G3" s="171"/>
      <c r="H3" s="131">
        <f>F3*1.08</f>
        <v>0</v>
      </c>
      <c r="I3" s="132"/>
      <c r="J3" s="133"/>
      <c r="K3" s="75"/>
    </row>
    <row r="4" spans="1:11" s="27" customFormat="1" ht="27.6" customHeight="1" thickBot="1">
      <c r="A4" s="47"/>
      <c r="B4" s="47"/>
      <c r="C4" s="93"/>
      <c r="D4" s="93"/>
      <c r="E4" s="121" t="s">
        <v>16</v>
      </c>
      <c r="F4" s="343">
        <f>F3</f>
        <v>0</v>
      </c>
      <c r="G4" s="282"/>
      <c r="H4" s="344">
        <f>H3</f>
        <v>0</v>
      </c>
      <c r="I4" s="134"/>
      <c r="J4" s="135"/>
    </row>
    <row r="5" spans="1:11" s="25" customFormat="1" ht="39" customHeight="1">
      <c r="A5" s="26"/>
      <c r="B5" s="394"/>
      <c r="C5" s="395"/>
      <c r="D5" s="395"/>
      <c r="E5" s="395"/>
      <c r="F5" s="395"/>
      <c r="G5" s="395"/>
      <c r="H5" s="395"/>
      <c r="I5" s="395"/>
      <c r="J5" s="395"/>
    </row>
    <row r="6" spans="1:11" ht="24" customHeight="1">
      <c r="A6" s="22"/>
      <c r="B6" s="22"/>
      <c r="C6" s="22"/>
      <c r="D6" s="22"/>
      <c r="E6" s="22"/>
      <c r="F6" s="22"/>
      <c r="G6" s="383" t="s">
        <v>81</v>
      </c>
      <c r="H6" s="383"/>
      <c r="I6" s="383"/>
      <c r="J6" s="22"/>
    </row>
  </sheetData>
  <mergeCells count="4">
    <mergeCell ref="G6:I6"/>
    <mergeCell ref="A1:H1"/>
    <mergeCell ref="I1:J1"/>
    <mergeCell ref="B5:J5"/>
  </mergeCells>
  <printOptions horizontalCentered="1"/>
  <pageMargins left="0" right="0" top="0.39370078740157483" bottom="0.39370078740157483" header="0" footer="0"/>
  <pageSetup paperSize="9" scale="91" firstPageNumber="0" orientation="landscape" r:id="rId1"/>
  <headerFooter alignWithMargins="0">
    <oddHeader>&amp;CZP/5/2022</oddHeader>
    <oddFooter>&amp;CStrona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view="pageBreakPreview" zoomScale="90" zoomScaleNormal="60" zoomScaleSheetLayoutView="90" workbookViewId="0">
      <selection activeCell="C2" sqref="C1:C1048576"/>
    </sheetView>
  </sheetViews>
  <sheetFormatPr defaultColWidth="7.6640625" defaultRowHeight="15" customHeight="1"/>
  <cols>
    <col min="1" max="1" width="4.109375" style="2" customWidth="1"/>
    <col min="2" max="2" width="68.88671875" style="44" customWidth="1"/>
    <col min="3" max="4" width="6.88671875" style="4" customWidth="1"/>
    <col min="5" max="5" width="10.33203125" style="5" customWidth="1"/>
    <col min="6" max="6" width="13.33203125" style="10" customWidth="1"/>
    <col min="7" max="7" width="6" style="2" customWidth="1"/>
    <col min="8" max="8" width="15.6640625" style="2" customWidth="1"/>
    <col min="9" max="9" width="14.88671875" style="2" customWidth="1"/>
    <col min="10" max="10" width="17.109375" style="2" customWidth="1"/>
    <col min="11" max="11" width="11.109375" style="2" customWidth="1"/>
    <col min="12" max="16384" width="7.6640625" style="2"/>
  </cols>
  <sheetData>
    <row r="1" spans="1:11" s="30" customFormat="1" ht="33.6" customHeight="1">
      <c r="A1" s="392" t="s">
        <v>99</v>
      </c>
      <c r="B1" s="392"/>
      <c r="C1" s="392"/>
      <c r="D1" s="392"/>
      <c r="E1" s="392"/>
      <c r="F1" s="392"/>
      <c r="G1" s="392"/>
      <c r="H1" s="392"/>
      <c r="I1" s="385" t="s">
        <v>14</v>
      </c>
      <c r="J1" s="385"/>
    </row>
    <row r="2" spans="1:11" s="30" customFormat="1" ht="33.6" customHeight="1">
      <c r="A2" s="73" t="s">
        <v>5</v>
      </c>
      <c r="B2" s="73" t="s">
        <v>64</v>
      </c>
      <c r="C2" s="73" t="s">
        <v>65</v>
      </c>
      <c r="D2" s="333" t="s">
        <v>66</v>
      </c>
      <c r="E2" s="73" t="s">
        <v>73</v>
      </c>
      <c r="F2" s="73" t="s">
        <v>68</v>
      </c>
      <c r="G2" s="73" t="s">
        <v>109</v>
      </c>
      <c r="H2" s="73" t="s">
        <v>70</v>
      </c>
      <c r="I2" s="73" t="s">
        <v>71</v>
      </c>
      <c r="J2" s="73" t="s">
        <v>72</v>
      </c>
    </row>
    <row r="3" spans="1:11" s="27" customFormat="1" ht="116.25" customHeight="1">
      <c r="A3" s="32">
        <v>1</v>
      </c>
      <c r="B3" s="45" t="s">
        <v>88</v>
      </c>
      <c r="C3" s="110" t="s">
        <v>82</v>
      </c>
      <c r="D3" s="111">
        <v>3000</v>
      </c>
      <c r="E3" s="124"/>
      <c r="F3" s="124">
        <f>D3*E3</f>
        <v>0</v>
      </c>
      <c r="G3" s="125"/>
      <c r="H3" s="126">
        <f>F3*1.08</f>
        <v>0</v>
      </c>
      <c r="I3" s="124"/>
      <c r="J3" s="127"/>
      <c r="K3" s="75"/>
    </row>
    <row r="4" spans="1:11" s="27" customFormat="1" ht="201.6" customHeight="1">
      <c r="A4" s="40">
        <v>2</v>
      </c>
      <c r="B4" s="77" t="s">
        <v>98</v>
      </c>
      <c r="C4" s="106" t="s">
        <v>6</v>
      </c>
      <c r="D4" s="111">
        <v>5000</v>
      </c>
      <c r="E4" s="128"/>
      <c r="F4" s="124">
        <f t="shared" ref="F4:F5" si="0">D4*E4</f>
        <v>0</v>
      </c>
      <c r="G4" s="125"/>
      <c r="H4" s="126">
        <f t="shared" ref="H4:H5" si="1">F4*1.08</f>
        <v>0</v>
      </c>
      <c r="I4" s="129"/>
      <c r="J4" s="130"/>
      <c r="K4" s="75"/>
    </row>
    <row r="5" spans="1:11" s="27" customFormat="1" ht="57.6" customHeight="1">
      <c r="A5" s="32">
        <v>3</v>
      </c>
      <c r="B5" s="51" t="s">
        <v>128</v>
      </c>
      <c r="C5" s="110" t="s">
        <v>6</v>
      </c>
      <c r="D5" s="111">
        <v>2000</v>
      </c>
      <c r="E5" s="124"/>
      <c r="F5" s="124">
        <f t="shared" si="0"/>
        <v>0</v>
      </c>
      <c r="G5" s="125"/>
      <c r="H5" s="126">
        <f t="shared" si="1"/>
        <v>0</v>
      </c>
      <c r="I5" s="132"/>
      <c r="J5" s="133"/>
      <c r="K5" s="75"/>
    </row>
    <row r="6" spans="1:11" s="27" customFormat="1" ht="27.6" customHeight="1" thickBot="1">
      <c r="A6" s="47"/>
      <c r="B6" s="47"/>
      <c r="C6" s="93"/>
      <c r="D6" s="93"/>
      <c r="E6" s="121" t="s">
        <v>16</v>
      </c>
      <c r="F6" s="343">
        <f>SUM(F3:F5)</f>
        <v>0</v>
      </c>
      <c r="G6" s="125"/>
      <c r="H6" s="344">
        <f>SUM(H3:H5)</f>
        <v>0</v>
      </c>
      <c r="I6" s="134"/>
      <c r="J6" s="135"/>
    </row>
    <row r="7" spans="1:11" s="23" customFormat="1" ht="39" customHeight="1">
      <c r="A7" s="26"/>
      <c r="B7" s="394" t="s">
        <v>80</v>
      </c>
      <c r="C7" s="395"/>
      <c r="D7" s="395"/>
      <c r="E7" s="395"/>
      <c r="F7" s="395"/>
      <c r="G7" s="395"/>
      <c r="H7" s="395"/>
      <c r="I7" s="395"/>
      <c r="J7" s="395"/>
    </row>
    <row r="8" spans="1:11" ht="24" customHeight="1">
      <c r="A8" s="22"/>
      <c r="B8" s="22"/>
      <c r="C8" s="22"/>
      <c r="D8" s="22"/>
      <c r="E8" s="22"/>
      <c r="F8" s="22"/>
      <c r="G8" s="383" t="s">
        <v>81</v>
      </c>
      <c r="H8" s="383"/>
      <c r="I8" s="383"/>
      <c r="J8" s="22"/>
    </row>
  </sheetData>
  <mergeCells count="4">
    <mergeCell ref="I1:J1"/>
    <mergeCell ref="A1:H1"/>
    <mergeCell ref="G8:I8"/>
    <mergeCell ref="B7:J7"/>
  </mergeCells>
  <phoneticPr fontId="10" type="noConversion"/>
  <printOptions horizontalCentered="1"/>
  <pageMargins left="0" right="0" top="0.39370078740157483" bottom="0.39370078740157483" header="0" footer="0"/>
  <pageSetup paperSize="9" scale="90" firstPageNumber="0" orientation="landscape" r:id="rId1"/>
  <headerFooter alignWithMargins="0">
    <oddHeader>&amp;CZP/5/2022</oddHeader>
    <oddFooter>&amp;CStrona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7"/>
  <sheetViews>
    <sheetView view="pageBreakPreview" zoomScaleNormal="80" zoomScaleSheetLayoutView="100" workbookViewId="0">
      <selection activeCell="C2" sqref="C1:C1048576"/>
    </sheetView>
  </sheetViews>
  <sheetFormatPr defaultRowHeight="13.2"/>
  <cols>
    <col min="1" max="1" width="4.5546875" customWidth="1"/>
    <col min="2" max="2" width="44.33203125" customWidth="1"/>
    <col min="4" max="4" width="10" customWidth="1"/>
    <col min="5" max="5" width="11.5546875" customWidth="1"/>
    <col min="6" max="6" width="15.88671875" customWidth="1"/>
    <col min="7" max="7" width="6.88671875" customWidth="1"/>
    <col min="8" max="8" width="14.6640625" customWidth="1"/>
    <col min="9" max="9" width="12" customWidth="1"/>
    <col min="10" max="10" width="15.6640625" customWidth="1"/>
  </cols>
  <sheetData>
    <row r="1" spans="1:10" s="223" customFormat="1" ht="33.6" customHeight="1">
      <c r="A1" s="396" t="s">
        <v>100</v>
      </c>
      <c r="B1" s="396"/>
      <c r="C1" s="396"/>
      <c r="D1" s="396"/>
      <c r="E1" s="396"/>
      <c r="F1" s="396"/>
      <c r="G1" s="396"/>
      <c r="H1" s="396"/>
      <c r="I1" s="396" t="s">
        <v>15</v>
      </c>
      <c r="J1" s="396"/>
    </row>
    <row r="2" spans="1:10" s="249" customFormat="1" ht="33.6" customHeight="1">
      <c r="A2" s="248" t="s">
        <v>5</v>
      </c>
      <c r="B2" s="248" t="s">
        <v>64</v>
      </c>
      <c r="C2" s="248" t="s">
        <v>65</v>
      </c>
      <c r="D2" s="345" t="s">
        <v>66</v>
      </c>
      <c r="E2" s="248" t="s">
        <v>73</v>
      </c>
      <c r="F2" s="248" t="s">
        <v>68</v>
      </c>
      <c r="G2" s="248" t="s">
        <v>109</v>
      </c>
      <c r="H2" s="248" t="s">
        <v>70</v>
      </c>
      <c r="I2" s="248" t="s">
        <v>71</v>
      </c>
      <c r="J2" s="248" t="s">
        <v>72</v>
      </c>
    </row>
    <row r="3" spans="1:10" ht="84.75" customHeight="1">
      <c r="A3" s="229">
        <v>1</v>
      </c>
      <c r="B3" s="283" t="s">
        <v>129</v>
      </c>
      <c r="C3" s="111" t="s">
        <v>6</v>
      </c>
      <c r="D3" s="217">
        <v>700</v>
      </c>
      <c r="E3" s="218"/>
      <c r="F3" s="219">
        <f>D3*E3</f>
        <v>0</v>
      </c>
      <c r="G3" s="174"/>
      <c r="H3" s="124">
        <f>F3*1.08</f>
        <v>0</v>
      </c>
      <c r="I3" s="124"/>
      <c r="J3" s="34"/>
    </row>
    <row r="4" spans="1:10" ht="25.5" customHeight="1">
      <c r="A4" s="227"/>
      <c r="B4" s="227"/>
      <c r="C4" s="227"/>
      <c r="D4" s="227"/>
      <c r="E4" s="346" t="s">
        <v>16</v>
      </c>
      <c r="F4" s="347">
        <f>F3</f>
        <v>0</v>
      </c>
      <c r="G4" s="35"/>
      <c r="H4" s="348">
        <f>H3</f>
        <v>0</v>
      </c>
    </row>
    <row r="5" spans="1:10">
      <c r="A5" s="35"/>
      <c r="B5" s="228"/>
      <c r="C5" s="24"/>
      <c r="D5" s="24"/>
      <c r="E5" s="24"/>
      <c r="F5" s="36"/>
      <c r="G5" s="17"/>
      <c r="H5" s="37"/>
      <c r="I5" s="17"/>
    </row>
    <row r="6" spans="1:10" ht="46.95" customHeight="1">
      <c r="B6" s="394"/>
      <c r="C6" s="394"/>
      <c r="D6" s="394"/>
      <c r="E6" s="394"/>
      <c r="F6" s="394"/>
      <c r="G6" s="394"/>
      <c r="H6" s="394"/>
      <c r="I6" s="394"/>
      <c r="J6" s="394"/>
    </row>
    <row r="7" spans="1:10" ht="25.5" customHeight="1">
      <c r="B7" s="25"/>
      <c r="C7" s="25"/>
      <c r="D7" s="25"/>
      <c r="E7" s="25"/>
      <c r="F7" s="25"/>
      <c r="G7" s="25"/>
      <c r="H7" s="386" t="s">
        <v>81</v>
      </c>
      <c r="I7" s="386"/>
      <c r="J7" s="386"/>
    </row>
  </sheetData>
  <mergeCells count="4">
    <mergeCell ref="B6:J6"/>
    <mergeCell ref="H7:J7"/>
    <mergeCell ref="A1:H1"/>
    <mergeCell ref="I1:J1"/>
  </mergeCells>
  <printOptions horizontalCentered="1"/>
  <pageMargins left="0" right="0" top="0.39370078740157483" bottom="0.39370078740157483" header="0" footer="0"/>
  <pageSetup paperSize="9" orientation="landscape" r:id="rId1"/>
  <headerFooter alignWithMargins="0">
    <oddHeader>&amp;CZP/5/2022</oddHeader>
    <oddFooter>&amp;CStrona &amp;P z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18</vt:i4>
      </vt:variant>
      <vt:variant>
        <vt:lpstr>Zakresy nazwane</vt:lpstr>
      </vt:variant>
      <vt:variant>
        <vt:i4>16</vt:i4>
      </vt:variant>
    </vt:vector>
  </HeadingPairs>
  <TitlesOfParts>
    <vt:vector size="34"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'1'!__xlnm.Print_Area_1</vt:lpstr>
      <vt:lpstr>'1'!Obszar_wydruku</vt:lpstr>
      <vt:lpstr>'10'!Obszar_wydruku</vt:lpstr>
      <vt:lpstr>'11'!Obszar_wydruku</vt:lpstr>
      <vt:lpstr>'12'!Obszar_wydruku</vt:lpstr>
      <vt:lpstr>'13'!Obszar_wydruku</vt:lpstr>
      <vt:lpstr>'14'!Obszar_wydruku</vt:lpstr>
      <vt:lpstr>'15'!Obszar_wydruku</vt:lpstr>
      <vt:lpstr>'16'!Obszar_wydruku</vt:lpstr>
      <vt:lpstr>'2'!Obszar_wydruku</vt:lpstr>
      <vt:lpstr>'3'!Obszar_wydruku</vt:lpstr>
      <vt:lpstr>'4'!Obszar_wydruku</vt:lpstr>
      <vt:lpstr>'5'!Obszar_wydruku</vt:lpstr>
      <vt:lpstr>'6'!Obszar_wydruku</vt:lpstr>
      <vt:lpstr>'7'!Obszar_wydruku</vt:lpstr>
      <vt:lpstr>'8'!Obszar_wydruku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2022-02-14T07:43:04Z</cp:lastPrinted>
  <dcterms:created xsi:type="dcterms:W3CDTF">2015-08-19T08:46:17Z</dcterms:created>
  <dcterms:modified xsi:type="dcterms:W3CDTF">2022-03-15T06:50:41Z</dcterms:modified>
</cp:coreProperties>
</file>