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O:\4 MK\POWYŻEJ 130 000 ZŁ\2024\55 Drobne wyroby medyczne do Apteki Szpitalnej\"/>
    </mc:Choice>
  </mc:AlternateContent>
  <xr:revisionPtr revIDLastSave="0" documentId="13_ncr:1_{7EE2FF29-C095-4153-8A3A-0403C580BBF6}" xr6:coauthVersionLast="47" xr6:coauthVersionMax="47" xr10:uidLastSave="{00000000-0000-0000-0000-000000000000}"/>
  <bookViews>
    <workbookView xWindow="-108" yWindow="-108" windowWidth="23256" windowHeight="12456" xr2:uid="{00000000-000D-0000-FFFF-FFFF00000000}"/>
  </bookViews>
  <sheets>
    <sheet name="Arkusz1" sheetId="1" r:id="rId1"/>
    <sheet name="Arkusz2" sheetId="2" state="hidden" r:id="rId2"/>
    <sheet name="Arkusz3" sheetId="3" state="hidden" r:id="rId3"/>
    <sheet name="Arkusz4" sheetId="4" r:id="rId4"/>
  </sheets>
  <calcPr calcId="181029"/>
</workbook>
</file>

<file path=xl/calcChain.xml><?xml version="1.0" encoding="utf-8"?>
<calcChain xmlns="http://schemas.openxmlformats.org/spreadsheetml/2006/main">
  <c r="J424" i="1" l="1"/>
  <c r="L424" i="1" s="1"/>
  <c r="J423" i="1"/>
  <c r="K423" i="1" s="1"/>
  <c r="J422" i="1"/>
  <c r="L422" i="1" s="1"/>
  <c r="J163" i="1"/>
  <c r="L163" i="1" s="1"/>
  <c r="J162" i="1"/>
  <c r="K162" i="1" s="1"/>
  <c r="J161" i="1"/>
  <c r="L161" i="1" s="1"/>
  <c r="K422" i="1" l="1"/>
  <c r="L423" i="1"/>
  <c r="K424" i="1"/>
  <c r="L162" i="1"/>
  <c r="K161" i="1"/>
  <c r="K163" i="1"/>
  <c r="J20" i="1" l="1"/>
  <c r="L20" i="1" s="1"/>
  <c r="K20" i="1" l="1"/>
  <c r="J431" i="1" l="1"/>
  <c r="L431" i="1" s="1"/>
  <c r="J430" i="1"/>
  <c r="L430" i="1" s="1"/>
  <c r="J429" i="1"/>
  <c r="J432" i="1" s="1"/>
  <c r="L429" i="1" l="1"/>
  <c r="L432" i="1" s="1"/>
  <c r="K431" i="1"/>
  <c r="K430" i="1"/>
  <c r="K429" i="1"/>
  <c r="K432" i="1" l="1"/>
  <c r="J225" i="1" l="1"/>
  <c r="J138" i="1"/>
  <c r="J139" i="1"/>
  <c r="J137"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02" i="1"/>
  <c r="J92" i="1"/>
  <c r="J93" i="1"/>
  <c r="J94" i="1"/>
  <c r="J95" i="1"/>
  <c r="J96" i="1"/>
  <c r="J97" i="1"/>
  <c r="J91" i="1"/>
  <c r="J85" i="1"/>
  <c r="J86" i="1"/>
  <c r="J84" i="1"/>
  <c r="J71" i="1"/>
  <c r="J72" i="1"/>
  <c r="J73" i="1"/>
  <c r="J74" i="1"/>
  <c r="J75" i="1"/>
  <c r="J76" i="1"/>
  <c r="J77" i="1"/>
  <c r="J78" i="1"/>
  <c r="J79" i="1"/>
  <c r="J70" i="1"/>
  <c r="J62" i="1"/>
  <c r="J63" i="1"/>
  <c r="L63" i="1" s="1"/>
  <c r="J64" i="1"/>
  <c r="K64" i="1" s="1"/>
  <c r="J61" i="1"/>
  <c r="J56" i="1"/>
  <c r="J55" i="1"/>
  <c r="J54" i="1"/>
  <c r="J53" i="1"/>
  <c r="J52" i="1"/>
  <c r="J51" i="1"/>
  <c r="J34" i="1"/>
  <c r="J35" i="1"/>
  <c r="J36" i="1"/>
  <c r="J37" i="1"/>
  <c r="J38" i="1"/>
  <c r="J39" i="1"/>
  <c r="J40" i="1"/>
  <c r="J41" i="1"/>
  <c r="J42" i="1"/>
  <c r="J43" i="1"/>
  <c r="J44" i="1"/>
  <c r="J45" i="1"/>
  <c r="J46" i="1"/>
  <c r="J33" i="1"/>
  <c r="J26" i="1"/>
  <c r="J25" i="1"/>
  <c r="J5" i="1"/>
  <c r="J6" i="1"/>
  <c r="J7" i="1"/>
  <c r="J8" i="1"/>
  <c r="J9" i="1"/>
  <c r="J10" i="1"/>
  <c r="J11" i="1"/>
  <c r="J12" i="1"/>
  <c r="J13" i="1"/>
  <c r="J14" i="1"/>
  <c r="J15" i="1"/>
  <c r="J16" i="1"/>
  <c r="J17" i="1"/>
  <c r="J18" i="1"/>
  <c r="J19" i="1"/>
  <c r="J4" i="1"/>
  <c r="J287" i="1"/>
  <c r="L287" i="1" s="1"/>
  <c r="L288" i="1" s="1"/>
  <c r="J250" i="1"/>
  <c r="L250" i="1" s="1"/>
  <c r="J251" i="1"/>
  <c r="L251" i="1" s="1"/>
  <c r="J252" i="1"/>
  <c r="L252" i="1" s="1"/>
  <c r="J253" i="1"/>
  <c r="L253" i="1" s="1"/>
  <c r="J254" i="1"/>
  <c r="L254" i="1" s="1"/>
  <c r="J255" i="1"/>
  <c r="K255" i="1" s="1"/>
  <c r="J256" i="1"/>
  <c r="K256" i="1" s="1"/>
  <c r="J21" i="1" l="1"/>
  <c r="K287" i="1"/>
  <c r="K288" i="1" s="1"/>
  <c r="J288" i="1"/>
  <c r="L64" i="1"/>
  <c r="K253" i="1"/>
  <c r="K63" i="1"/>
  <c r="L255" i="1"/>
  <c r="K251" i="1"/>
  <c r="K252" i="1"/>
  <c r="L256" i="1"/>
  <c r="K250" i="1"/>
  <c r="K254" i="1"/>
  <c r="J148" i="1" l="1"/>
  <c r="K148" i="1" s="1"/>
  <c r="J149" i="1"/>
  <c r="L149" i="1" s="1"/>
  <c r="J150" i="1"/>
  <c r="K150" i="1" s="1"/>
  <c r="J151" i="1"/>
  <c r="L151" i="1" s="1"/>
  <c r="J152" i="1"/>
  <c r="K152" i="1" s="1"/>
  <c r="J147" i="1"/>
  <c r="K147" i="1" s="1"/>
  <c r="J160" i="1"/>
  <c r="L160" i="1" s="1"/>
  <c r="K160" i="1" l="1"/>
  <c r="K149" i="1"/>
  <c r="K151" i="1"/>
  <c r="L152" i="1"/>
  <c r="L148" i="1"/>
  <c r="L150" i="1"/>
  <c r="J153" i="1"/>
  <c r="L147" i="1"/>
  <c r="K153" i="1" l="1"/>
  <c r="L153" i="1"/>
  <c r="J442" i="1" l="1"/>
  <c r="J443" i="1" s="1"/>
  <c r="J436" i="1"/>
  <c r="K436" i="1" s="1"/>
  <c r="K437" i="1" s="1"/>
  <c r="L62" i="1"/>
  <c r="K62" i="1" l="1"/>
  <c r="L442" i="1"/>
  <c r="L443" i="1" s="1"/>
  <c r="K442" i="1"/>
  <c r="K443" i="1" s="1"/>
  <c r="J437" i="1"/>
  <c r="L436" i="1"/>
  <c r="L437" i="1" s="1"/>
  <c r="J353" i="1"/>
  <c r="L353" i="1" s="1"/>
  <c r="J354" i="1"/>
  <c r="L354" i="1" s="1"/>
  <c r="J352" i="1"/>
  <c r="K352" i="1" s="1"/>
  <c r="J220" i="1"/>
  <c r="K220" i="1" s="1"/>
  <c r="K221" i="1" s="1"/>
  <c r="J159" i="1"/>
  <c r="K159" i="1" s="1"/>
  <c r="J158" i="1"/>
  <c r="J164" i="1" s="1"/>
  <c r="L158" i="1" l="1"/>
  <c r="K354" i="1"/>
  <c r="K353" i="1"/>
  <c r="J355" i="1"/>
  <c r="L352" i="1"/>
  <c r="L355" i="1" s="1"/>
  <c r="J221" i="1"/>
  <c r="L220" i="1"/>
  <c r="L221" i="1" s="1"/>
  <c r="K158" i="1"/>
  <c r="K164" i="1" s="1"/>
  <c r="L159" i="1"/>
  <c r="J404" i="1"/>
  <c r="J405" i="1" s="1"/>
  <c r="J421" i="1"/>
  <c r="J425" i="1" s="1"/>
  <c r="J413" i="1"/>
  <c r="L413" i="1" s="1"/>
  <c r="J410" i="1"/>
  <c r="L410" i="1" s="1"/>
  <c r="J411" i="1"/>
  <c r="L411" i="1" s="1"/>
  <c r="J412" i="1"/>
  <c r="J414" i="1"/>
  <c r="L414" i="1" s="1"/>
  <c r="J415" i="1"/>
  <c r="L415" i="1" s="1"/>
  <c r="J409" i="1"/>
  <c r="K409" i="1" s="1"/>
  <c r="J391" i="1"/>
  <c r="L391" i="1" s="1"/>
  <c r="J392" i="1"/>
  <c r="L392" i="1" s="1"/>
  <c r="J393" i="1"/>
  <c r="L393" i="1" s="1"/>
  <c r="J394" i="1"/>
  <c r="L394" i="1" s="1"/>
  <c r="J395" i="1"/>
  <c r="L395" i="1" s="1"/>
  <c r="J396" i="1"/>
  <c r="L396" i="1" s="1"/>
  <c r="J397" i="1"/>
  <c r="L397" i="1" s="1"/>
  <c r="J398" i="1"/>
  <c r="L398" i="1" s="1"/>
  <c r="J390" i="1"/>
  <c r="K390" i="1" s="1"/>
  <c r="J378" i="1"/>
  <c r="L378" i="1" s="1"/>
  <c r="J379" i="1"/>
  <c r="L379" i="1" s="1"/>
  <c r="J380" i="1"/>
  <c r="L380" i="1" s="1"/>
  <c r="J381" i="1"/>
  <c r="L381" i="1" s="1"/>
  <c r="J382" i="1"/>
  <c r="L382" i="1" s="1"/>
  <c r="J383" i="1"/>
  <c r="L383" i="1" s="1"/>
  <c r="J377" i="1"/>
  <c r="K377" i="1" s="1"/>
  <c r="J372" i="1"/>
  <c r="K372" i="1" s="1"/>
  <c r="J371" i="1"/>
  <c r="K371" i="1" s="1"/>
  <c r="J365" i="1"/>
  <c r="K365" i="1" s="1"/>
  <c r="J364" i="1"/>
  <c r="K364" i="1" s="1"/>
  <c r="J359" i="1"/>
  <c r="K359" i="1" s="1"/>
  <c r="K360" i="1" s="1"/>
  <c r="J347" i="1"/>
  <c r="K347" i="1" s="1"/>
  <c r="J346" i="1"/>
  <c r="J341" i="1"/>
  <c r="K341" i="1" s="1"/>
  <c r="J340" i="1"/>
  <c r="K340" i="1" s="1"/>
  <c r="J335" i="1"/>
  <c r="K335" i="1" s="1"/>
  <c r="K336" i="1" s="1"/>
  <c r="J329" i="1"/>
  <c r="K329" i="1" s="1"/>
  <c r="K330" i="1" s="1"/>
  <c r="J324" i="1"/>
  <c r="K324" i="1" s="1"/>
  <c r="K325" i="1" s="1"/>
  <c r="J319" i="1"/>
  <c r="K319" i="1" s="1"/>
  <c r="K320" i="1" s="1"/>
  <c r="J314" i="1"/>
  <c r="L314" i="1" s="1"/>
  <c r="J313" i="1"/>
  <c r="K313" i="1" s="1"/>
  <c r="J308" i="1"/>
  <c r="K308" i="1" s="1"/>
  <c r="K309" i="1" s="1"/>
  <c r="J303" i="1"/>
  <c r="K303" i="1" s="1"/>
  <c r="K304" i="1" s="1"/>
  <c r="J298" i="1"/>
  <c r="K298" i="1" s="1"/>
  <c r="K299" i="1" s="1"/>
  <c r="J293" i="1"/>
  <c r="K293" i="1" s="1"/>
  <c r="J292" i="1"/>
  <c r="K292" i="1" s="1"/>
  <c r="J281" i="1"/>
  <c r="L281" i="1" s="1"/>
  <c r="J282" i="1"/>
  <c r="L282" i="1" s="1"/>
  <c r="J280" i="1"/>
  <c r="L280" i="1" s="1"/>
  <c r="J275" i="1"/>
  <c r="L275" i="1" s="1"/>
  <c r="J274" i="1"/>
  <c r="K274" i="1" s="1"/>
  <c r="J263" i="1"/>
  <c r="K263" i="1" s="1"/>
  <c r="J262" i="1"/>
  <c r="K262" i="1" s="1"/>
  <c r="J269" i="1"/>
  <c r="L269" i="1" s="1"/>
  <c r="J268" i="1"/>
  <c r="K268" i="1" s="1"/>
  <c r="J249" i="1"/>
  <c r="J238" i="1"/>
  <c r="L238" i="1" s="1"/>
  <c r="J239" i="1"/>
  <c r="L239" i="1" s="1"/>
  <c r="J240" i="1"/>
  <c r="L240" i="1" s="1"/>
  <c r="J241" i="1"/>
  <c r="L241" i="1" s="1"/>
  <c r="J242" i="1"/>
  <c r="L242" i="1" s="1"/>
  <c r="J243" i="1"/>
  <c r="L243" i="1" s="1"/>
  <c r="J244" i="1"/>
  <c r="L244" i="1" s="1"/>
  <c r="J237" i="1"/>
  <c r="J231" i="1"/>
  <c r="K231" i="1" s="1"/>
  <c r="J230" i="1"/>
  <c r="K230" i="1" s="1"/>
  <c r="K225" i="1"/>
  <c r="K226" i="1" s="1"/>
  <c r="J215" i="1"/>
  <c r="K215" i="1" s="1"/>
  <c r="K216" i="1" s="1"/>
  <c r="J208" i="1"/>
  <c r="L208" i="1" s="1"/>
  <c r="J209" i="1"/>
  <c r="L209" i="1" s="1"/>
  <c r="J210" i="1"/>
  <c r="K210" i="1" s="1"/>
  <c r="J207" i="1"/>
  <c r="K207" i="1" s="1"/>
  <c r="J202" i="1"/>
  <c r="L202" i="1" s="1"/>
  <c r="J201" i="1"/>
  <c r="K201" i="1" s="1"/>
  <c r="J188" i="1"/>
  <c r="L188" i="1" s="1"/>
  <c r="J189" i="1"/>
  <c r="K189" i="1" s="1"/>
  <c r="J190" i="1"/>
  <c r="L190" i="1" s="1"/>
  <c r="J191" i="1"/>
  <c r="L191" i="1" s="1"/>
  <c r="J192" i="1"/>
  <c r="K192" i="1" s="1"/>
  <c r="J193" i="1"/>
  <c r="K193" i="1" s="1"/>
  <c r="J194" i="1"/>
  <c r="L194" i="1" s="1"/>
  <c r="J195" i="1"/>
  <c r="L195" i="1" s="1"/>
  <c r="J196" i="1"/>
  <c r="K196" i="1" s="1"/>
  <c r="J187" i="1"/>
  <c r="K187" i="1" s="1"/>
  <c r="J180" i="1"/>
  <c r="K180" i="1" s="1"/>
  <c r="J181" i="1"/>
  <c r="K181" i="1" s="1"/>
  <c r="J182" i="1"/>
  <c r="J179" i="1"/>
  <c r="K179" i="1" s="1"/>
  <c r="J174" i="1"/>
  <c r="K174" i="1" s="1"/>
  <c r="K175" i="1" s="1"/>
  <c r="J169" i="1"/>
  <c r="K169" i="1" s="1"/>
  <c r="J168" i="1"/>
  <c r="K421" i="1" l="1"/>
  <c r="K425" i="1" s="1"/>
  <c r="L164" i="1"/>
  <c r="K355" i="1"/>
  <c r="K413" i="1"/>
  <c r="L298" i="1"/>
  <c r="L299" i="1" s="1"/>
  <c r="K249" i="1"/>
  <c r="K257" i="1" s="1"/>
  <c r="J257" i="1"/>
  <c r="J170" i="1"/>
  <c r="K275" i="1"/>
  <c r="K276" i="1" s="1"/>
  <c r="K342" i="1"/>
  <c r="J325" i="1"/>
  <c r="K280" i="1"/>
  <c r="K366" i="1"/>
  <c r="K414" i="1"/>
  <c r="K411" i="1"/>
  <c r="J416" i="1"/>
  <c r="K381" i="1"/>
  <c r="L329" i="1"/>
  <c r="L330" i="1" s="1"/>
  <c r="J299" i="1"/>
  <c r="K269" i="1"/>
  <c r="K270" i="1" s="1"/>
  <c r="J245" i="1"/>
  <c r="L293" i="1"/>
  <c r="J320" i="1"/>
  <c r="J348" i="1"/>
  <c r="L313" i="1"/>
  <c r="L315" i="1" s="1"/>
  <c r="L319" i="1"/>
  <c r="L320" i="1" s="1"/>
  <c r="J366" i="1"/>
  <c r="J373" i="1"/>
  <c r="K382" i="1"/>
  <c r="K294" i="1"/>
  <c r="K314" i="1"/>
  <c r="K315" i="1" s="1"/>
  <c r="L346" i="1"/>
  <c r="K373" i="1"/>
  <c r="K378" i="1"/>
  <c r="K415" i="1"/>
  <c r="K410" i="1"/>
  <c r="L421" i="1"/>
  <c r="L425" i="1" s="1"/>
  <c r="K264" i="1"/>
  <c r="L283" i="1"/>
  <c r="K237" i="1"/>
  <c r="K241" i="1"/>
  <c r="L237" i="1"/>
  <c r="L245" i="1" s="1"/>
  <c r="L263" i="1"/>
  <c r="L274" i="1"/>
  <c r="L276" i="1" s="1"/>
  <c r="J276" i="1"/>
  <c r="K281" i="1"/>
  <c r="J315" i="1"/>
  <c r="J342" i="1"/>
  <c r="K346" i="1"/>
  <c r="K348" i="1" s="1"/>
  <c r="J360" i="1"/>
  <c r="K383" i="1"/>
  <c r="K379" i="1"/>
  <c r="J384" i="1"/>
  <c r="K398" i="1"/>
  <c r="K394" i="1"/>
  <c r="J399" i="1"/>
  <c r="K412" i="1"/>
  <c r="L404" i="1"/>
  <c r="L405" i="1" s="1"/>
  <c r="L168" i="1"/>
  <c r="J226" i="1"/>
  <c r="K242" i="1"/>
  <c r="K238" i="1"/>
  <c r="K282" i="1"/>
  <c r="J283" i="1"/>
  <c r="J304" i="1"/>
  <c r="J330" i="1"/>
  <c r="J336" i="1"/>
  <c r="L347" i="1"/>
  <c r="K380" i="1"/>
  <c r="K395" i="1"/>
  <c r="K391" i="1"/>
  <c r="K404" i="1"/>
  <c r="K405" i="1" s="1"/>
  <c r="K168" i="1"/>
  <c r="K170" i="1" s="1"/>
  <c r="K243" i="1"/>
  <c r="K239" i="1"/>
  <c r="J270" i="1"/>
  <c r="J294" i="1"/>
  <c r="K396" i="1"/>
  <c r="K392" i="1"/>
  <c r="L412" i="1"/>
  <c r="J175" i="1"/>
  <c r="K244" i="1"/>
  <c r="K240" i="1"/>
  <c r="K397" i="1"/>
  <c r="K393" i="1"/>
  <c r="J264" i="1"/>
  <c r="L409" i="1"/>
  <c r="L390" i="1"/>
  <c r="L399" i="1" s="1"/>
  <c r="L377" i="1"/>
  <c r="L384" i="1" s="1"/>
  <c r="L372" i="1"/>
  <c r="L371" i="1"/>
  <c r="L365" i="1"/>
  <c r="L364" i="1"/>
  <c r="L359" i="1"/>
  <c r="L360" i="1" s="1"/>
  <c r="L341" i="1"/>
  <c r="L340" i="1"/>
  <c r="L335" i="1"/>
  <c r="L336" i="1" s="1"/>
  <c r="L324" i="1"/>
  <c r="L325" i="1" s="1"/>
  <c r="L308" i="1"/>
  <c r="L309" i="1" s="1"/>
  <c r="J309" i="1"/>
  <c r="L303" i="1"/>
  <c r="L304" i="1" s="1"/>
  <c r="L292" i="1"/>
  <c r="L262" i="1"/>
  <c r="L268" i="1"/>
  <c r="L270" i="1" s="1"/>
  <c r="L249" i="1"/>
  <c r="L257" i="1" s="1"/>
  <c r="K232" i="1"/>
  <c r="L231" i="1"/>
  <c r="J232" i="1"/>
  <c r="L230" i="1"/>
  <c r="L225" i="1"/>
  <c r="L226" i="1" s="1"/>
  <c r="L174" i="1"/>
  <c r="L175" i="1" s="1"/>
  <c r="L181" i="1"/>
  <c r="K190" i="1"/>
  <c r="L179" i="1"/>
  <c r="K191" i="1"/>
  <c r="K202" i="1"/>
  <c r="K203" i="1" s="1"/>
  <c r="J216" i="1"/>
  <c r="K194" i="1"/>
  <c r="L215" i="1"/>
  <c r="L216" i="1" s="1"/>
  <c r="L192" i="1"/>
  <c r="K209" i="1"/>
  <c r="L193" i="1"/>
  <c r="L189" i="1"/>
  <c r="L210" i="1"/>
  <c r="L169" i="1"/>
  <c r="J183" i="1"/>
  <c r="K195" i="1"/>
  <c r="K188" i="1"/>
  <c r="L201" i="1"/>
  <c r="L203" i="1" s="1"/>
  <c r="J203" i="1"/>
  <c r="J211" i="1"/>
  <c r="L196" i="1"/>
  <c r="L180" i="1"/>
  <c r="J197" i="1"/>
  <c r="K208" i="1"/>
  <c r="L207" i="1"/>
  <c r="L187" i="1"/>
  <c r="K182" i="1"/>
  <c r="K183" i="1" s="1"/>
  <c r="L182" i="1"/>
  <c r="L348" i="1" l="1"/>
  <c r="L170" i="1"/>
  <c r="L264" i="1"/>
  <c r="L294" i="1"/>
  <c r="L373" i="1"/>
  <c r="L416" i="1"/>
  <c r="K416" i="1"/>
  <c r="L366" i="1"/>
  <c r="K283" i="1"/>
  <c r="K399" i="1"/>
  <c r="K245" i="1"/>
  <c r="L342" i="1"/>
  <c r="K384" i="1"/>
  <c r="L232" i="1"/>
  <c r="K197" i="1"/>
  <c r="L211" i="1"/>
  <c r="L197" i="1"/>
  <c r="L183" i="1"/>
  <c r="K211" i="1"/>
  <c r="K138" i="1"/>
  <c r="K139" i="1"/>
  <c r="L130" i="1"/>
  <c r="L129" i="1"/>
  <c r="K128" i="1"/>
  <c r="K103" i="1"/>
  <c r="L104" i="1"/>
  <c r="L105" i="1"/>
  <c r="K106" i="1"/>
  <c r="K107" i="1"/>
  <c r="L108" i="1"/>
  <c r="L109" i="1"/>
  <c r="K110" i="1"/>
  <c r="K111" i="1"/>
  <c r="L112" i="1"/>
  <c r="L113" i="1"/>
  <c r="K114" i="1"/>
  <c r="K115" i="1"/>
  <c r="L116" i="1"/>
  <c r="L117" i="1"/>
  <c r="K118" i="1"/>
  <c r="K119" i="1"/>
  <c r="L120" i="1"/>
  <c r="L121" i="1"/>
  <c r="K122" i="1"/>
  <c r="K123" i="1"/>
  <c r="L124" i="1"/>
  <c r="L125" i="1"/>
  <c r="K126" i="1"/>
  <c r="K127" i="1"/>
  <c r="L102" i="1"/>
  <c r="K92" i="1"/>
  <c r="L93" i="1"/>
  <c r="L94" i="1"/>
  <c r="L95" i="1"/>
  <c r="K96" i="1"/>
  <c r="L97" i="1"/>
  <c r="K91" i="1"/>
  <c r="L85" i="1"/>
  <c r="L86" i="1"/>
  <c r="K84" i="1"/>
  <c r="L71" i="1"/>
  <c r="K72" i="1"/>
  <c r="L73" i="1"/>
  <c r="K74" i="1"/>
  <c r="L75" i="1"/>
  <c r="L76" i="1"/>
  <c r="L77" i="1"/>
  <c r="K78" i="1"/>
  <c r="L79" i="1"/>
  <c r="K70" i="1"/>
  <c r="L84" i="1" l="1"/>
  <c r="K97" i="1"/>
  <c r="L139" i="1"/>
  <c r="J140" i="1"/>
  <c r="L138" i="1"/>
  <c r="K79" i="1"/>
  <c r="K129" i="1"/>
  <c r="K71" i="1"/>
  <c r="K93" i="1"/>
  <c r="K130" i="1"/>
  <c r="L137" i="1"/>
  <c r="J98" i="1"/>
  <c r="J131" i="1"/>
  <c r="K137" i="1"/>
  <c r="K140" i="1" s="1"/>
  <c r="K73" i="1"/>
  <c r="K95" i="1"/>
  <c r="L128" i="1"/>
  <c r="K76" i="1"/>
  <c r="L72" i="1"/>
  <c r="J87" i="1"/>
  <c r="L96" i="1"/>
  <c r="L92" i="1"/>
  <c r="K102" i="1"/>
  <c r="K124" i="1"/>
  <c r="K120" i="1"/>
  <c r="K116" i="1"/>
  <c r="K112" i="1"/>
  <c r="K108" i="1"/>
  <c r="K104" i="1"/>
  <c r="L126" i="1"/>
  <c r="L122" i="1"/>
  <c r="L118" i="1"/>
  <c r="L114" i="1"/>
  <c r="L110" i="1"/>
  <c r="L106" i="1"/>
  <c r="K77" i="1"/>
  <c r="K85" i="1"/>
  <c r="L91" i="1"/>
  <c r="K94" i="1"/>
  <c r="K125" i="1"/>
  <c r="K121" i="1"/>
  <c r="K117" i="1"/>
  <c r="K113" i="1"/>
  <c r="K109" i="1"/>
  <c r="K105" i="1"/>
  <c r="L127" i="1"/>
  <c r="L123" i="1"/>
  <c r="L119" i="1"/>
  <c r="L115" i="1"/>
  <c r="L111" i="1"/>
  <c r="L107" i="1"/>
  <c r="L103" i="1"/>
  <c r="K86" i="1"/>
  <c r="K75" i="1"/>
  <c r="L87" i="1"/>
  <c r="L70" i="1"/>
  <c r="L78" i="1"/>
  <c r="L74" i="1"/>
  <c r="J80" i="1"/>
  <c r="J65" i="1"/>
  <c r="L52" i="1"/>
  <c r="K53" i="1"/>
  <c r="K54" i="1"/>
  <c r="K55" i="1"/>
  <c r="L56" i="1"/>
  <c r="K51" i="1"/>
  <c r="L34" i="1"/>
  <c r="K35" i="1"/>
  <c r="L36" i="1"/>
  <c r="K37" i="1"/>
  <c r="L38" i="1"/>
  <c r="K39" i="1"/>
  <c r="L40" i="1"/>
  <c r="K41" i="1"/>
  <c r="L42" i="1"/>
  <c r="K43" i="1"/>
  <c r="L44" i="1"/>
  <c r="K45" i="1"/>
  <c r="L46" i="1"/>
  <c r="L33" i="1"/>
  <c r="K5" i="1"/>
  <c r="L6" i="1"/>
  <c r="L7" i="1"/>
  <c r="L8" i="1"/>
  <c r="K9" i="1"/>
  <c r="L10" i="1"/>
  <c r="L11" i="1"/>
  <c r="L12" i="1"/>
  <c r="K13" i="1"/>
  <c r="L14" i="1"/>
  <c r="L15" i="1"/>
  <c r="L16" i="1"/>
  <c r="K17" i="1"/>
  <c r="L18" i="1"/>
  <c r="L19" i="1"/>
  <c r="L61" i="1" l="1"/>
  <c r="L65" i="1" s="1"/>
  <c r="L140" i="1"/>
  <c r="L98" i="1"/>
  <c r="K44" i="1"/>
  <c r="K98" i="1"/>
  <c r="L54" i="1"/>
  <c r="L131" i="1"/>
  <c r="K87" i="1"/>
  <c r="K131" i="1"/>
  <c r="K36" i="1"/>
  <c r="K80" i="1"/>
  <c r="K4" i="1"/>
  <c r="K18" i="1"/>
  <c r="K10" i="1"/>
  <c r="L13" i="1"/>
  <c r="K42" i="1"/>
  <c r="K34" i="1"/>
  <c r="K56" i="1"/>
  <c r="K12" i="1"/>
  <c r="L17" i="1"/>
  <c r="L55" i="1"/>
  <c r="K14" i="1"/>
  <c r="K6" i="1"/>
  <c r="L5" i="1"/>
  <c r="K46" i="1"/>
  <c r="K38" i="1"/>
  <c r="L51" i="1"/>
  <c r="K52" i="1"/>
  <c r="K61" i="1"/>
  <c r="K65" i="1" s="1"/>
  <c r="K16" i="1"/>
  <c r="K8" i="1"/>
  <c r="L9" i="1"/>
  <c r="K33" i="1"/>
  <c r="K40" i="1"/>
  <c r="L45" i="1"/>
  <c r="L41" i="1"/>
  <c r="L37" i="1"/>
  <c r="J47" i="1"/>
  <c r="J57" i="1"/>
  <c r="L4" i="1"/>
  <c r="K19" i="1"/>
  <c r="K15" i="1"/>
  <c r="K11" i="1"/>
  <c r="K7" i="1"/>
  <c r="L80" i="1"/>
  <c r="L43" i="1"/>
  <c r="L39" i="1"/>
  <c r="L35" i="1"/>
  <c r="L53" i="1"/>
  <c r="K26" i="1"/>
  <c r="L25" i="1"/>
  <c r="L21" i="1" l="1"/>
  <c r="K25" i="1"/>
  <c r="K27" i="1" s="1"/>
  <c r="L47" i="1"/>
  <c r="K57" i="1"/>
  <c r="L57" i="1"/>
  <c r="K47" i="1"/>
  <c r="J27" i="1"/>
  <c r="J446" i="1" s="1"/>
  <c r="L26" i="1"/>
  <c r="L27" i="1" s="1"/>
  <c r="K21" i="1"/>
  <c r="L446" i="1" l="1"/>
</calcChain>
</file>

<file path=xl/sharedStrings.xml><?xml version="1.0" encoding="utf-8"?>
<sst xmlns="http://schemas.openxmlformats.org/spreadsheetml/2006/main" count="1169" uniqueCount="318">
  <si>
    <t>ZADANIE 1</t>
  </si>
  <si>
    <t>L.p.</t>
  </si>
  <si>
    <t>Przedmiot zamówienia</t>
  </si>
  <si>
    <t>Nazwa handlowa /model/ typ</t>
  </si>
  <si>
    <t>Klasa wyrobu</t>
  </si>
  <si>
    <t>Numer katalogowy</t>
  </si>
  <si>
    <t>Kod EAN / GTIN</t>
  </si>
  <si>
    <t>Producent</t>
  </si>
  <si>
    <t>Ilość [a]</t>
  </si>
  <si>
    <t>Cena jednostkowa netto</t>
  </si>
  <si>
    <t>Wartość netto</t>
  </si>
  <si>
    <t>Kwota VAT</t>
  </si>
  <si>
    <t>Wartość brutto</t>
  </si>
  <si>
    <t>1.</t>
  </si>
  <si>
    <t>2.</t>
  </si>
  <si>
    <t>3.</t>
  </si>
  <si>
    <t>4.</t>
  </si>
  <si>
    <t>5.</t>
  </si>
  <si>
    <t>6.</t>
  </si>
  <si>
    <t>7.</t>
  </si>
  <si>
    <t>8.</t>
  </si>
  <si>
    <t>9.</t>
  </si>
  <si>
    <t xml:space="preserve">Zestaw do przetaczania krwi do pomp objętościowych ALARIS GW, kompatybilny z niniejszymi pompami. Produkt jednorazowego użycia, sterylny. Pozbawiony latexu i DEHP. </t>
  </si>
  <si>
    <t xml:space="preserve">Zestaw standardowy do podawania leków do pomp infuzyjnych objętościowych ALARIS GW z możliwością podaży grawitacyjnej, kompatybilny z niniejszymi pompami. Produkt jednorazowego użycia, sterylny. Pozbawiony latexu i DEHP. </t>
  </si>
  <si>
    <t xml:space="preserve">Zestaw przeźroczysty do pomp infuzyjnych strzykawkowych ALARIS CC  z wbudwanym w linię dyskiem Alaris, kompatybilny z niniejszymi pompami. Produkt jednorazowego użycia, sterylny. Pozbawiony latexu i DEHP. </t>
  </si>
  <si>
    <t xml:space="preserve">Zestaw do żywienia  pozajelitowego (do leków światłoczułych)  do pomp infuzyjnych strzykawkowych ALARIS CC  z wbudwanym w linię dyskiem Alaris, kompatybilny z niniejszymi pompami. Produkt jednorazowego użycia, sterylny. Pozbawiony latexu i DEHP. </t>
  </si>
  <si>
    <t>Standardowa, jednorazowa linia infuzyjna zawierająca 2 porty zaworów bezigłowych, filtr 15 mikronów, 1 kontrolny zawór powrotny, długość 270 cm. Kompatybilna z pompami Alaris.</t>
  </si>
  <si>
    <t>Standardowa, jednorazowa linia infuzyjna zawierająca 1 port zaworu bezigłowego, filtr 15 mikronów, długość 255 cm. Kompatybilna z pompami Alaris.</t>
  </si>
  <si>
    <t>Standardowa, jednorazowa linia infuzyjna zawierająca filtr 15 mikronów, długość 265 cm. Kompatybilna z pompami Alaris.</t>
  </si>
  <si>
    <t>Standardowa, jednorazowa linia infuzyjna zawierająca 2 porty zaworów bezigłowych, filtr 0,2 mikronów, długość 265 cm. Kompatybilna z pompami Alaris.</t>
  </si>
  <si>
    <t>10.</t>
  </si>
  <si>
    <t>11.</t>
  </si>
  <si>
    <t>12.</t>
  </si>
  <si>
    <t>13.</t>
  </si>
  <si>
    <t>14.</t>
  </si>
  <si>
    <t>15.</t>
  </si>
  <si>
    <t>16.</t>
  </si>
  <si>
    <t>17.</t>
  </si>
  <si>
    <t>PORT WYSOKOPROFILOWY. Wszczepialny port tytanowy ( komora i obudowa ) o wysokości 11 mm i ciężarze 10,5 g z odłączalnym cewnikiem silikonowym  6,6 Fr (1,1x2,2mm)/60 cm. Z zestawem do wprowadzania. W skład zestawu wchodzi: port tytanowy o średnicy 28mm i objętości wypełnienia 0,35ml, membrana o średnicy 13 mm, cewnik silikonowy skalowany co 1 cm, cieniujący w RTG, całkowicie rozrywalny zestaw wprowadzający typu desilete, z echogeniczną igłą punkcyjną z systemem BLS ( ograniczenie wypływu krwi) w celu zmniejszenia utraty krwi i zapobiegnięciu zatorowi płucnemu, nitinolowym prowadnikiem J oraz z strzykawką 10 ml, urządzenie do podnoszenia żył, igła prosta typu Huber, zestaw do infuzji z igłą typ Huber i poliuretanowym drenem, igła do tunelizacji, łącznik do przymocowania cewnika, łącznik Luer-lock do wypełnienia odłączalnego cewnika. Membrana silikonowa wytrzymująca do 3000 nakłuć. Stosowany do podawania leków, żywienia dożylnego oraz pobierania próbek krwi. Kompatybilny z tomografią komputerową i rezonansem magnetycznym. Każdy zestaw zawiera paszport w języku polskim plus pakiet edukacyjny dla pacjenta oraz bransoletkę.</t>
  </si>
  <si>
    <t>PORT NISKOPROFILOWY. Wszczepialny port tytanowy ( komora i obudowa ) o wysokości 10 mm i ciężarze 8 g z odłączalnym cewnikiem silikonowym  6,6 Fr (1,1x2,2mm)/60 cm. Z zestawem do wprowadzania .W skład zestawu wchodzi: port tytanowy o średnicy 24mm i objętości wypełnienia 0,27ml, membrana o śrenicy 10 mm, cewnik silikonowy skalowany co 1 cm, cieniujący w Rtg, całkowicie rozrywalny zestaw wprowadzający typu desilete, z echogeniczną igłą punkcyjną z systemem BLS ( ograniczenie wypływu krwi) w celu zmniejszenia utraty krwi i zapobiegnięciu zatorowi płucnemu, nitinolowym prowadnikiem J oraz z strzykawką 10 ml, urządzenie do podnoszenia żył, igła prosta typu Huber, zestaw do infuzji z igłą typ Huber i poliuretanowym drenem, igła do tunelizacji, łącznik do przymocowania cewnika, łącznik Luer-lock do wypełnienia odłączalnego cewnika  Membrana silikonowa wytrzymująca do 3000 nakłuć. Stosowany do podawania leków, żywienia dożylnego oraz pobierania próbek krwi. Kompatybilny z tomografią komputerową i rezonansem magnetycznym. Każdy zestaw zawiera paszport w języku polskim plus pakiet edukacyjny dla pacjenta oraz bransoletkę</t>
  </si>
  <si>
    <t>ZADANIE 2</t>
  </si>
  <si>
    <t>UWAGA DO ZADANIA 2: ZAMAWIAJĄCY WYMAGA DOSTARCZENIA PO 1 PRÓBCE OFEROWANEGO ASORTYMENTU RAZEM Z OFERTĄ</t>
  </si>
  <si>
    <t>ZADANIE 3</t>
  </si>
  <si>
    <t>Wkłucia obwodowe typu venflon z portem bocznym wykonane z PTFE z paskiem kontrastującym w RTG z samodomykającym się zamknięciem portu bocznego. Sterylizowane tlenkiem etylenu. Rozmiar 24G o dł.19 mm, o przepływie 20 ml/min.</t>
  </si>
  <si>
    <t>Opis j.w. Rozmiar 22 G o dł. 25 mm, o przepływie 36 ml/min.</t>
  </si>
  <si>
    <t>Opis j.w. Rozmiar 20 G o dł. 32 mm, o przepływie 60 ml/min.</t>
  </si>
  <si>
    <t>Opis j.w. Rozmiar 18 G o dł. 45 mm, o przepływie 90 ml/min.</t>
  </si>
  <si>
    <t>Opis j.w. Rozmiar 17 G o dł. 45 mm, o przepływie 140 ml/min.</t>
  </si>
  <si>
    <t>Opis j.w. Rozmiar 16 G o dł. 45 mm, o przepływie 180 ml/min.</t>
  </si>
  <si>
    <t>Opis j.w. Rozmiar 14 G o dł. 45 mm, o przepływie 270 ml/min.</t>
  </si>
  <si>
    <t>ZADANIE 4</t>
  </si>
  <si>
    <t>Opis j.w. Rozmiar 20G o dł.33mm</t>
  </si>
  <si>
    <t>Opis j.w. Rozmiar 22G o dł.25mm</t>
  </si>
  <si>
    <t xml:space="preserve">Opis j.w. Rozmiar 18G o dł. 45mm </t>
  </si>
  <si>
    <t>Opis j.w. Rozmiar 18G o dł. 32mm</t>
  </si>
  <si>
    <t>Opis j.w. Rozmiar 17G o dł. 45mm</t>
  </si>
  <si>
    <t>Opis j.w. Rozmiar 16G o dł. 45mm</t>
  </si>
  <si>
    <t>Kaniuła dożylna bezpieczna z portem do iniekcji i pasywną, automatyczną osłoną igły, wykonana z PUR i FEP. Kaniula ma posiadać min. 4 paski kontrastujące w promieniach RTG, filtr hydrofobowy, zapobiegający wypływowi krwi. Bez lateksu, bez PVC, bez DEHP. Rozmiar 24G o dł. 19mm.</t>
  </si>
  <si>
    <t>Opis j.w. Rozmiar 20G dł. 25 mm przepływ 62ml/min</t>
  </si>
  <si>
    <t>Kaniula dożylna bezpieczna, z cewnikiem wykonanym z poliuretanu, bez portu górnego, zastawka zapobiegająca wypływowi krwi podczas kaniulacji, z zabezpieczeniem zapobiegającym ekspozycji  na krew w pełni izolującym igłę , z otworem przy ostrzu umożliwiającym szybkie i pewne wzrokowe potwierdzenie wejścia do naczynia, ergonomiczny kształt, sterylna, jednorazowego użytku. Rozmiar 24G dł.19 mm przepływ 16 ml/min.</t>
  </si>
  <si>
    <t>Opis j.w. Rozmiar 22G dł. 25 mm przepływ 31 ml/min</t>
  </si>
  <si>
    <t>Opis j.w. Rozmiar 14G dł. 31 mm przepływ  272 ml/min,</t>
  </si>
  <si>
    <t>ZADANIE 5</t>
  </si>
  <si>
    <t>ZADANIE 6</t>
  </si>
  <si>
    <t>Zgłębnik dwunastniczy Ch 16-18/1250 j.u. sterylny.</t>
  </si>
  <si>
    <t>Zgłębnik żołądkowy CH16/800 j.u. sterylny.</t>
  </si>
  <si>
    <t>Zgłębnik żołądkowy CH18/800 j.u. sterylny.</t>
  </si>
  <si>
    <t>Zgłębnik żołądkowy CH20/800 j.u. sterylny.</t>
  </si>
  <si>
    <t>Zgłębnik żołądkowy CH30/800 j.u. sterylny.</t>
  </si>
  <si>
    <t>Zgłębnik żołądkowy CH36/800 j.u. sterylny.</t>
  </si>
  <si>
    <t>Osłona na głowice USG, lekko pudrowana, każda szt. pakowana do folii aluminowej średnica 34mm.   *</t>
  </si>
  <si>
    <t>Wziernik ginekologiczny j.u. sterylny typ CUSCO rozmiar XS, S, M, L.</t>
  </si>
  <si>
    <t>ZADANIE 7</t>
  </si>
  <si>
    <t>Dren jednorazowy do insuflacji CO2 kompatybilny z insuflatorem PneumoClear FM300 firmy Stryker posiadanym przez Zamawiającego.</t>
  </si>
  <si>
    <t>Dren jednorazowy do insuflacji CO2 z funkcją usuwania dymu kompatybilny z insuflatorem PneumoClear FM300 firmy Stryker posiadanym przez Zamawiającego.</t>
  </si>
  <si>
    <t>Dren jednorazowy do insuflacji CO2 z funkcją usuwania dymu, podgrzewaniem i nawilżaniem  kompatybilny z insuflatorem PneumoClear FM300 firmy Stryker posiadanym przez Zamawiającego.</t>
  </si>
  <si>
    <t>Zgłębnik Sengstakena CH16-18 j.u. sterylny.</t>
  </si>
  <si>
    <t>Igła do biopsji talerza biodrowego (trepanobiopsji) i aspiracji szpiku kostnego 3,0x100; 3,0x120; 3,5x120, j.u., sterylna.</t>
  </si>
  <si>
    <t>Zestaw do przeskórnej biopsji watroby typu Hepafix lub równoważny 17G/1,4; 16G/1,6, j.u., sterylny.</t>
  </si>
  <si>
    <t>Igła do nakłuć lędźwiowych 20G 0,9 x 90 j.u. sterylna</t>
  </si>
  <si>
    <t>Igła do nakłuć lędźwiowych 18G 1,2 x 90 j.u. sterylna</t>
  </si>
  <si>
    <t>Igła do nakłuć lędźwiowych 22G 0,7 x 90, j.u. sterylna</t>
  </si>
  <si>
    <t>Igła do nakłuć lędźwiowych 22G 0,7 x 38, j.u. sterylna</t>
  </si>
  <si>
    <t>Igła do biopsji szpiku kostnego z mostka 16 G x30 mm, j.u., sterylna.</t>
  </si>
  <si>
    <t>ZADANIE 8</t>
  </si>
  <si>
    <t>Igła j.u. sterylna 0,45x16, opakowanie po 100szt.</t>
  </si>
  <si>
    <t>Igła j.u. sterylna 0,5x25, opakowanie po 100szt.</t>
  </si>
  <si>
    <t>Igła j.u. sterylna 0,5x40, opakowanie po 100szt.</t>
  </si>
  <si>
    <t>Igła j.u. sterylna 0,6x30, opakowanie po 100szt.</t>
  </si>
  <si>
    <t>Igła j.u. sterylna 0,6x40, opakowanie po 100szt.</t>
  </si>
  <si>
    <t>Igła j.u. sterylna 0,6x80, opakowanie po 100szt.</t>
  </si>
  <si>
    <t>Igła j.u. sterylna 0,7x30, opakowanie po 100szt.</t>
  </si>
  <si>
    <t>Igła j.u. sterylna 0,7x50, opakowanie po 100szt.</t>
  </si>
  <si>
    <t>Igła j.u. sterylna 0,8x40, opakowanie po 100szt.</t>
  </si>
  <si>
    <t>Igła j.u. sterylna 0,8x50, opakowanie po 100szt.</t>
  </si>
  <si>
    <t>Igła j.u. sterylna 0,8x120, opakowanie po 100szt.</t>
  </si>
  <si>
    <t>Igła j.u. sterylna 0,9x40, opakowanie po 100szt.</t>
  </si>
  <si>
    <t>Igła j.u. sterylna 1,1x40, opakowanie po 100szt.</t>
  </si>
  <si>
    <t>Igła j.u. sterylna 1,2x40, opakowanie po 100szt.</t>
  </si>
  <si>
    <t>Strzykawka do insuliny z igłą, j.u. sterylna 1 ml. Opakowanie po 100 szt.</t>
  </si>
  <si>
    <t>Strzykawka do tuberkuliny, z igłą, sterylna, 1 ml.  Opakowanie po 100 szt.</t>
  </si>
  <si>
    <t>Igły do wstrzykiwaczy / penów 29G, 30G i 31G, opakowanie po 100 szt.</t>
  </si>
  <si>
    <t>Igła motylek, j.u. sterylna, 0,6 x 1 szt.</t>
  </si>
  <si>
    <t>Igła motylek, j.u. sterylna, 0,7 x 1 szt.</t>
  </si>
  <si>
    <t>Igła motylek, j.u. sterylna, 0,8 x 1 szt.</t>
  </si>
  <si>
    <t>Igła motylek, j.u. sterylna, 1,1 x 1 szt.</t>
  </si>
  <si>
    <t>Strzykawka dwuczęściowa typu Luer, j.u. sterylna, nietoksyczna, wyposażona w skalę, logo producenta na cylindrze, pojemność 2 ml, opakowanie 100 szt.</t>
  </si>
  <si>
    <t>Strzykawka dwuczęściowa typu Luer, j.u. sterylna, nietoksyczna, wyposażona w skalę, logo producenta na cylindrze, pojemność 5 ml, opakowanie 100 szt.</t>
  </si>
  <si>
    <t>Strzykawka dwuczęściowa typu Luer, j.u. sterylna, nietoksyczna, wyposażona w skalę, logo producenta na cylindrze, pojemność 10ml, opakowanie 100 szt.</t>
  </si>
  <si>
    <t>Strzykawka dwuczęściowa typu Luer, j.u. sterylna, nietoksyczna, wyposażona w skalę, logo producenta na cylindrze, pojemność 20 ml, opakowanie 100 szt.</t>
  </si>
  <si>
    <t>Strzykawka cewnikowa 3- częściowa Janeta 100ml, j.u. sterylna. Z centrycznym stożkiem do łączenia z cewnikiem, z dołączoną nasadką Luer. Nietoksyczna, niepirogenna, logo producenta na cylindrze. x 1 szt.</t>
  </si>
  <si>
    <t>Zestaw pojedynczy do upustu krwi 450 ml, z płynem konserwującym CPDA-1, wykonany z PCW, typu Ravimed lub równoważny x 1 szt.</t>
  </si>
  <si>
    <t>Rurka intubacyjna zbrojona z mankietem niskociśnieniowym ustno-nosowa typ Murphy wykonana z miękkiego elastycznego materiału mankiet niskociśnieniowy , wysokoobjętościowy wzmocniona drutem ze stali kwasoodpornej , zbrojenie na całej długości rurki odporna na załamanie , wyprofilowana w kształcie łuku, łącznik 15 mm trwale złączony z rurką, balonik kontrolny znakowany rozmiarem rurki, bez lateksu , bez ftalanów , jałowa , jednorazowego użytku rozmiar 4,0  - 9,0 x 1 szt.</t>
  </si>
  <si>
    <t>Rurka nosowo - gardłowa wykonana z miękkiego , elastycznego termoplastycznego PVC , zabezpieczenie przed całkowitym wsunięciem do nosogardzieli, silikonowa, bez lateksu, bez ftalanów , sterylna j.u.rozm. 3,0 - 9,0 x 1 szt.</t>
  </si>
  <si>
    <t>18.</t>
  </si>
  <si>
    <t>19.</t>
  </si>
  <si>
    <t>20.</t>
  </si>
  <si>
    <t>21.</t>
  </si>
  <si>
    <t>22.</t>
  </si>
  <si>
    <t>23.</t>
  </si>
  <si>
    <t>24.</t>
  </si>
  <si>
    <t>25.</t>
  </si>
  <si>
    <t>26.</t>
  </si>
  <si>
    <t>27.</t>
  </si>
  <si>
    <t>28.</t>
  </si>
  <si>
    <t>29.</t>
  </si>
  <si>
    <t>ZADANIE 9</t>
  </si>
  <si>
    <t>ZADANIE 10</t>
  </si>
  <si>
    <t>Igła przeznaczona do pobierania i rozpuszczania leków z ampułek i fiolek bez filtra,tępa. Nietoksyczna, niepirogenna, sterylizowana tlenkiem etylenu. Rozmiar 18G. Opakowanie 100 szt.</t>
  </si>
  <si>
    <t>ZADANIE 11</t>
  </si>
  <si>
    <t>ZADANIE 12</t>
  </si>
  <si>
    <t>Zestaw do odsysania pola operacyjnego, j.u. sterylny, składający się z: a) końcówka perforowana o średnicy 8mm, dł. 30cm (tolerancja 30mm) bez kontroli ssania, zagięta, Yankauer; b) przewód ssący o średnicy 8mm, dł. 300cm.</t>
  </si>
  <si>
    <t>Przyrząd do pompy infuzyjnej objętościowej Infusomat Space firmy Braun dł. drenu 250/145cm, j.u. sterylny.</t>
  </si>
  <si>
    <t>ZADANIE 13</t>
  </si>
  <si>
    <t>Przedłużacz do pompy infuzyjnej, przezroczysty, dł. 150cm, średnica wew. drenu 1,24mm, j.u. sterylny.</t>
  </si>
  <si>
    <t>Kanka doodbytnicza Ch 16x200mm, j.u. sterylna.</t>
  </si>
  <si>
    <t>Woreczek do pobierania próbek moczu u noworodków i niemowląt dla dziewczynek, j.u. sterylny, wykonany z PE oraz przylepca akrylowego (bez gąbki), firmy Galmed lub równoważny.</t>
  </si>
  <si>
    <t>Woreczek do pobierania próbek moczu u noworodków i niemowląt dla chłopców, j.u. sterylny, wykonany z PE oraz przylepca akrylowego (bez gąbki), firmy Galmed lub równoważny.</t>
  </si>
  <si>
    <t>Woreczek do pobierania próbek moczu dla dorosłych, poj. 2l z zaworem spustowym - korek wkręcany lub zatyczka schodkowa na końcu drenu, j.u. sterylny.</t>
  </si>
  <si>
    <t>ZADANIE 14</t>
  </si>
  <si>
    <t>Rurka intubacyjna z mankietem o zwiększonych właściwościach termoplastycznych i poślizgowych. Materiał zapewniający sztywność ułatwiającą intubację który mięknie dopiero w temp. Ciała zachowując odporność na załamania. Zaokrąglone wszystkie krawędzie mające kontakt z tkankami. Oznaczenie śr. Wew i zew umieszczono na korpusie rurki. Wyraźne znaczniki głębokości co 1 cm znacznik RTG BLUE LINE na całej długości. Jednorazowa sterylna pakowana w opakowaniu umożliwiające szybkie otwarcie rozmiar od 3,0 – 10,0.</t>
  </si>
  <si>
    <t>Rurka intubacyjna ustno-nosowa bez mankietu z mieszaniny silikonu i PCV półprzezroczysta niezbyt miękka co umożliwia intubację bez prowadnicy odporna na załamania z podziałką centymetrową linia RTG na całej długości, rozm. od 2,0 do 7,0</t>
  </si>
  <si>
    <t>Zestaw do wysokociśnieniowego drenażu ran pooperacyjnych - w skład zestawu wchodzi: butelka o pojemności 200 ml wykonana z polietylenu, uniwersalny system podwieszania do ramy łóżka, dren łączący o długości 125 cm, zakończony uniwersalną silikonową końcówką do drenów Redona o rozmiarach CH6-CH18, z możliwością docinania oraz łącznikiem large lock do butelki. Butelka o poj. 200 ml, z fabrycznie wytworzonym podciśnieniem o wartości początkowej 900mbar- przezroczysta ,lekka, nietłukąca, wyraźny wskaźnik zassania podciśnienia. Skalowana co 10 ml- dokładny pomiar odsysanej wydzieliny, tłoczona skala boczna oraz ukośna . Łącznik large-lock umożliwiający odkręcenie drenu łączącego i wymianę butelki na nową. Dwie klemy zaciskowe typu przesuwnego - do próżni i do wydzieliny. Zestaw sterylny, pakowany podwójnie : opakowanie zewnętrzne papier- folia , wewnętrzne folia.</t>
  </si>
  <si>
    <t>Zestaw do wysokociśnieniowego drenażu ran pooperacyjnych - w skład zestawu wchodzi: butelka o pojemności 400 ml. Wykonana z polietylenu, uniwersalny system podwieszania do ramy łóżka, dren łączący o długości 125 cm, zakończony uniwersalną silikonową końcówką do drenów Redona o rozmiarach CH6-CH18, z możliwością docinania oraz łącznikiem large lock do butelki. Butelka o poj. 400 ml, z fabrycznie wytworzonym podciśnieniem o wartości początkowej 900mbar- przezroczysta ,lekka, nietłukąca , wyraźny wskaźnik zassania podciśnienia. Skalowana co 10 ml- dokładny pomiar odsysanej wydzieliny, tłoczona skala boczna oraz ukośna. Łącznik large-lock umożliwiający odkręcenie drenu łączącego i wymianę butelki na nową. Dwie klemy zaciskowe typu przesuwnego - do próżni i do wydzieliny. Zestaw sterylny, pakowany podwójnie: opakowanie zewnętrzne papier- folia , wewnętrzne folia.</t>
  </si>
  <si>
    <t>Zestaw do wysokociśnieniowego drenażu ran pooperacyjnych - w skład zestawu wchodzi: butelka o pojemności 600 ml. Wykonana z polietylenu , uniwersalny system podwieszania do ramy łóżka, dren łączący o długości 125 cm, zakończony uniwersalną silikonową końcówką do drenów Redona o rozmiarach CH6-CH18, z możliwością docinania oraz łącznikiem large lock do butelki. Butelka o poj. 600 ml, z fabrycznie wytworzonym podciśnieniem o wartości początkowej 900mbar- przezroczysta ,lekka, nietłukąca , wyraźny wskaźnik zassania podciśnienia. Skalowana co 10 ml- dokładny pomiar odsysanej wydzieliny, tłoczona skala boczna oraz ukośna. Łącznik large-lock umożliwiający odkręcenie drenu łączącego i wymianę butelki na nową. Dwie klemy zaciskowe typu przesuwnego - do próżni i do wydzieliny. Zestaw sterylny, pakowany podwójnie : opakowanie zewnętrzne papier- folia , wewnętrzne folia.</t>
  </si>
  <si>
    <t>Licznik igieł zapewniający optymalne miejsce do bezpiecznego umieszczania igieł, pokrywa z zawiasami pozwalająca na łatwe i bezpieczne umieszczanie ostrych narzędzi chirurgicznych w pojemniku, a następnie ich utylizację. Wieczko przezroczyste. Wbudowany element usuwający ostrze skalpela, podwójny magnes. Sterylne.</t>
  </si>
  <si>
    <t>Zestaw do wlewów kontrastowych doodbytniczych j.u.bez funkcji pomiarowej.</t>
  </si>
  <si>
    <t xml:space="preserve">Współosiowy anestetyczny obwód oddechowy układ typu rura (wdech)w rurze( wydech) długośc 1,8 m </t>
  </si>
  <si>
    <t>Filtr do żywienia pozajelitowego noworodkowy 96 godzinny - płaskie pediatryczne filtry z membraną 0,2 µm odporny na alkohol i lipidy , wytrzymałość na ciśnienie do 6 bar, bez latexu , wolny od ftalanów (DEHP) bez PVC, przedłużki wykonane z poliuretanu o długości 5 cm i 10cm. Przezroczysty system pozwalający na optyczną kontrolę przepływu , przezroczyste łączniki Luer- Lock zgodne z normą DIN, odpowietrznik w filtrze 96 godzinnym z dodatnio naładowaną membraną nylonową  0,2 µm .</t>
  </si>
  <si>
    <t>Filtr lipidowy neonatologiczny, membrana 1,2 um, eliminuje cząsteczki powietrza, przedłużka z zaciskiem oraz zaworem zwrotnym j.u.</t>
  </si>
  <si>
    <t>Filtr przeciwbakteryjny - oddechowy pediatryczny, z wymiennikiem ciepła i wilgoci, sterylny.</t>
  </si>
  <si>
    <t>Maska do podawania tlenu z drenem dla dorosłych, sterylna.</t>
  </si>
  <si>
    <t>Maska do podawania tlenu z drenem pediatryczna, sterylna.</t>
  </si>
  <si>
    <t xml:space="preserve">Maska tlenowa z nebulizatorem i drenem o długości 2,1 m dla dorosłych. Wykonana z  medycznego PCV. Regulowana blaszka na nos zapewnia wygodne dopasowanie.Dren odporny na zagięcia. Obrotowy łącznik umożliwiający dopasowanie do pozycji pacjenta. Bez DEHP. </t>
  </si>
  <si>
    <t xml:space="preserve">Maska tlenowa z nebulizatorem i drenem o długości 2,1 m pediatryczna. Wykonana z  medycznego PCV. Regulowana blaszka na nos zapewnia wygodne dopasowanie.Dren odporny na zagięcia. Obrotowy łącznik umożliwiający dopasowanie do pozycji pacjenta. Bez DEHP. </t>
  </si>
  <si>
    <t>Cewnik pępkowy krótkoterminowy do 48h- dożylny i dotętniczy - kontrastujący w promieniach RTG. Cewnik jednokanałowy wykonany z medycznego PCV , znacznik długości cewnika co 1 cm pomiędzy 5 a 25 cm. 3,5 ; 5F-dł. 40 cm</t>
  </si>
  <si>
    <t>Zestaw uzupełniający do przezskórnej tracheotomii metodą Griggsa,  zawierający skalpel, kaniulę z igłą i strzykawką do identyfikacji tchawicy, prowadnicę Seldingera, rozszerzadło oraz rurkę tracheostomijną z mankietem niskociśnieniowym , posiadającą sztywny samoblokujący mandryn z otworem na prowadnicę Seldingera . Pakowany na jednej tacy umożliwiającej szybkie otwarcie zestawu.</t>
  </si>
  <si>
    <t>Cewnik do nakłuwania tętnicy metodą Seldingera wykonany z PE widoczny w RTG, rozmiar 3 Fr - 4 Fr długość (4 cm. - 10 cm).  W skład zestawu wchodzą: cewnik PE (18G -20G) o długości ( 4cm - 10 cm) wyposażony w antywłamaniowy kołnierz i skrzydełka umożliwiające przyszycie do skóry; igła wprowadzająca (18G - 20G) o średnicy 0,6-0,9mm, 0,8-1,2mm i długości (38mm- 54mm); prowadnik o średnicy (0,53 mm - 0,71mm) i długości (20 cm - 30 cm), prowadnik nitynylowy.</t>
  </si>
  <si>
    <t xml:space="preserve">Cewnik do nakłuwania tętnicy metodą Seldingera wykonany z PE widoczny w RTG, rozmiar 4 Fr - 5 Fr długość 18 cm. W skład zestawu wchodzą: cewnik PE (16G -18G) o długości 18 cm wyposażony w antywłamaniowy kołnierz i skrzydełka umożliwiające przyszycie do skóry; igła wprowadzająca (16G - 19G) o średnicy (0,8-1,2mm, 1,0-1,5mm, 1,2-1,7mm) i długości (68mm- 70mm); prowadnik o średnicy (0,71 mm - 1,1mm) i długości 46 cm, nitynylowy; polietylenowa przedłużka o dł. 30 cm; 1 strzykawka 5 ml; kranik trójdrożny regulujący przepływ. </t>
  </si>
  <si>
    <t>ZAMKNIĘTY SYSTEM DO POMIARU DIUREZY – przeznaczony do godzinowego pomiaru diurezy. W zestawie: Worek zbiorczy o pojemności 2 000 ml, skalowany co 50 ml, z zastawką antyrefluksyjną i obsługiwanym jedną ręką zaworem spustowym szybkiego opróżniania typu poprzecznego „T”; Dren łączący zakończony uniwersalnym łącznikiem schodkowym, standardowa długość drenu 120 cm, dren o dużej średnicy, wykonany z materiału zapobiegającego jego zaginaniu i skręcaniu, zapewniający swobodny i skuteczny odpływ moczu, na drenie klema zaciskowa typu przesuwnego; Dodatkowy element wzmacniający w miejscu połączenia drenu z komorą, zapobiegający jego zaginaniu; Samouszczelniający się port do pobierania próbek; Trwała, stabilna komora pomiarowa o pojemności 500 ml podzielona na cztery zintegrowane komory pośrednie, komora zaopatrzona w filtr hydrofobowy , zapobiegający zasysaniu , wyrównujący ciśnienie wewnętrzne w systemie, bardzo wysoki stopień dokładności pomiaru, co 1 ml od 4 ml do 50 ml 9 w komorze wstępnej) i co 5 ml do 500 ml ( w pozostałych komorach), biała , tylna ścianka komory, ułatwiająca dokładny odczyt i wizualizację moczu; Obrotowy zawór spustowy z wyraźnym wskaźnikiem położenia (otwarty/zamknięty) opróżniający jednocześnie wszystkie komory pomiarowe. Pozycjonowanie i stabilizacja systemu za pomocą dwóch uniwersalnych taśm , pasujący do okrągłych i kwadratowych ram łóżka. Sterylny</t>
  </si>
  <si>
    <t>ZESTAW DO CEWNIKOWANIA; Pakiety: 1.Miska nerkowata j.u. 1 szt.; 2. Pojemniki PP 250 ml 1 szt.; 3.Kompres gazowy 13N 8W 5cmx5cm x 4 szt.; 4. Serweta operacyjna 50cmx50cm 2 warstwowa z warstwą celulozową 1 szt.; 5. Pęseta plastikowa j.u. dł. 13cm 1 szt. Opakowanie: rękaw foliowo-papierowy. Sterylizacja: w zwalidowanym procesie sterylizacji z zastosowaniem tlenku etylenu (ETO) zgodnym z normą EN ISO 11135-1</t>
  </si>
  <si>
    <t>Jednorazowy, optyczny trokar bezpieczny ze skrętnym, atraumatycznym separatorem tkanowym, z otworem na czubku separatora służącym do przeprowadzenia bezpiecznej insuflacji podczas pierwszego wejścia, zaawansowany system fiksacji składający się z dmuchanego bezlateksowego balonu oraz dysku retencyjnego. Rozmiar 5 mm, długość trokara 100mm</t>
  </si>
  <si>
    <t>Jednorazowy, optyczny trokar bezpieczny ze skrętnym, atraumatycznym separatorem tkanowym, z otworem na czubku separatora służącym do przeprowadzenia bezpiecznej insuflacji podczas pierwszego wejścia, zaawansowany system fiksacji składający się z dmuchanego bezlateksowego balonu oraz dysku retencyjnego. Rozmiar 11 i 12 mm w zależności od zapotrzebowania, długość trokara 100mm, wbudowana automatyczna redukcja do 5mm</t>
  </si>
  <si>
    <t>ZADANIE 15</t>
  </si>
  <si>
    <t xml:space="preserve">Szczoteczka cytologiczna sterylna  - Jednorazowa sterylna szczoteczka do pobierania wymazu z kanału i tarczy szyjki macicy </t>
  </si>
  <si>
    <t>Utrwalacz cytologiczny Cytofix 150ml</t>
  </si>
  <si>
    <t>Jednorazowy przyrząd do pobierania leków i płynów. Posiada wbudowany przeciwbakeryjny filtr powietrza (0,45 µm lub 0,1 µm) i hydrofobowy filtr cząsteczkowy (5 µm). Posiada żeńskie złącze luer lock, ostry kolec pasujący do powszechnie stosowanych fiolek i pojemników. Produkt bez PVC, DEHP i lateksu</t>
  </si>
  <si>
    <t>Maseczka tlenowa kompatybilna do  inkubatora otwartgo COSYCOT firmy Fisher &amp; Paykel i PANDA firmy GE.Rozmiar L śr. 60 mm; Rozmiar M  śr.50 mm; Rozmiar S  śr.42 mm; Rozmiar XS  śr. 35 mm</t>
  </si>
  <si>
    <t>Zestaw do punkcji jamy opłucnej z zastawką bezzwrotną, j.u. sterylny</t>
  </si>
  <si>
    <t>Thoracoport 15 mm do narzędzi do 16,5mm .trokar jednorazowego użytku , nieprzewodząca osłona</t>
  </si>
  <si>
    <t>Szpatułka drewniana sterylna op. x 100 szt.</t>
  </si>
  <si>
    <t>Zestaw cewników dwukanałowych do hemodializy dla dorosłych, tworzywo cewnika gładkie, niełamliwe i giętkie, nie dajace reakcji alergicznych, koniec cewnika stożkowaty, w składzie: rozszerzadło, prowadnik stalowy, cewnik dwukanałowy, skalpel, igła, strzykawka i serweta. Dł. 16,20,24 cm śr. 12-14FR  Na zewnętrznej części cewnika skala długości.</t>
  </si>
  <si>
    <t>Dren płuczący do procedur z kontrolą ciśnienia, sterylny, jednorazowy, kompatybilny z pompą Endomat Select posiadaną przez Zamawiającego. Wymagana naklejka lepna identyfikująca wyrób medyczny.</t>
  </si>
  <si>
    <t>Zestaw do drenażu klatki piersiowej - wysokoobjętościowy, system drenażowy, segmentowy o pojemności komór zbiorczych 2300 ml. Tylna ściana zestawu nieprzezroczysta, podziałka ułatwiająca obserwację ilości drenowanej treści, z portem do pobierania próbek drenowanej treści w komorze kolekcyjnej, porty samouszczelniające do dopełnienia zastawki wodnej i komory regulacji siły ssania, z płynną regulacją siły ssania. Zestaw o stabilnej podstawie z uchwytem umożliwiającym przenoszenie lub powieszenie. Pozwala na ustawienie wyższego poziomu ssania próżni do poziomu-40cmH2O dla szerokiego zakresu procedur medycznych. Zestaw zawiera :system drenażu klatki piersiowej o poj. 2300 ml , zestaw dwóch drenów z zabezpieczeniami przeciwzagięciowymi, lejek napełniający , automatyczny zawór uwalniający pozytywne ciśnienie zabezpiecza przed wystąpienem odmy płucnej, zawór antyrefluksyjny wskazujący i zabezpiczający przed nienormalną, wysokonegatywną utratą wody , wysokonegatywny , manualny zawór upuszczający przeciwdziałający ciśnieniu generowanemu przez pacjenta i zapobiegający utracie szczelności przed przelaniem do komory zbiorczej.</t>
  </si>
  <si>
    <t xml:space="preserve">Zestaw uniwersalny seria e/n , filtr 15um , zacisk rolkowy - do pompy Mindray </t>
  </si>
  <si>
    <t>Zestaw laryngologiczny 2 mm</t>
  </si>
  <si>
    <t>Zestaw laryngologiczny 3 mm</t>
  </si>
  <si>
    <t>Zestaw laryngologiczny 4 mm</t>
  </si>
  <si>
    <t>Dren w torze napływu do pompy laparoskopowej, jednorazowy sterylny. Zamawiający wymaga aby dren był kompatybilny z posiadaną pompą o kodzie P 102.</t>
  </si>
  <si>
    <t>Igła doszpikowa dla dorosłych</t>
  </si>
  <si>
    <t>Igła doszpikowa dla dzieci</t>
  </si>
  <si>
    <t xml:space="preserve">Jednorazowe dreny do płaszczy kątowych MDT pakowane po 5 szt. w op. </t>
  </si>
  <si>
    <t>Elektrody jałowe przeznaczone do zapisu elektromiografu (EMG) oraz potencjałów czynnościowych nerwów . Zestaw 3 elektrod - czerwona , czarna i zielona. Elektody igłowe 3x20mm  x 20 zestawów w op.</t>
  </si>
  <si>
    <t>Dren do pompy Neuvag DP20 i DP 30</t>
  </si>
  <si>
    <t>Dreny do irygacji z regulacją przepływu 100% oraz 50% , długość drenu 3 m , jednorazowego użytku, sterylny w op. 10 szt.</t>
  </si>
  <si>
    <t>Wiertło wielorazowe, wolframowe w systemie PM2 50K, śr. 5 mm dł. 70 mm</t>
  </si>
  <si>
    <t>Wiertło wielorazowe, stalowe w systemie PM2 50K, śr. 5 mm dł. 70 mm</t>
  </si>
  <si>
    <t>Wiertło wielorazowe, wolframowe w systemie PM2 50K, śr. 6 mm dł. 70 mm</t>
  </si>
  <si>
    <t>Wiertło wielorazowe, wolframowe w systemie PM2 50K, śr. 3,1 mm dł. 70 mm</t>
  </si>
  <si>
    <t>Drut nitinolowy SENSOR DUAL FLEX z hydrofilową końcówką 0,89 MM 150 CM , końcówka prosta elastyczna 3 CM</t>
  </si>
  <si>
    <t>Płaszcze NAVIGATOR HD do moczowodów 12/14 FR  x 36 CM</t>
  </si>
  <si>
    <t xml:space="preserve">System pompujący SAPS do irygacji </t>
  </si>
  <si>
    <t>Stent PERCUFLEX PLUS 6,0 FR X 26 cm bez drutu prowadzącego (z osłoną HYDROPLUS)</t>
  </si>
  <si>
    <t>Druty prowadzące ZIPWIRE hydrofilowe, prosta końcówka, średnica 0,035 mm, długość 150 cm.</t>
  </si>
  <si>
    <t>Druty prowadzące z powłoką hydrofilną na całej długości, prosta końcówka, średnica 0,89 mm, długość 150 cm, o podwyższonej sztywności.</t>
  </si>
  <si>
    <t>Adapter Y GATEWAY</t>
  </si>
  <si>
    <t>Zestaw do zakładania szwów.</t>
  </si>
  <si>
    <t>UWAGA DO ZADANIA 46: Wyroby W POZYCJI 1-8 muszą być kompatybilne z Ureterorenoskopem firmy HAWK ref. DR030670YD</t>
  </si>
  <si>
    <t>Ureterorenoskop giętki cyfrowy, sterylizowany, z ograniczeniem czasowym - max. 21h pracy. Kanał roboczy irygacyjny o średnicy 3,6 Fr, kąt wygięcia końcówki 270ᵒ góra i 270ᵒ dół , średnica części roboczej 7,5 Fr, długość robocza 670mm, pole widzenia 110ᵒ. Wymóg : URS kompatybilny z posiadanym przez Szpital kontrolerem obrazu typ SD- 300A</t>
  </si>
  <si>
    <t>Opis j.w. Rozmiar 1,5</t>
  </si>
  <si>
    <t>Opis j.w. Rozmiar 2,0</t>
  </si>
  <si>
    <t>Maska krtaniowa żelowa I-GEL jednorazowa, sterylna. Rozmiar 1,0</t>
  </si>
  <si>
    <t>Opis j.w. Rozmiar 2,5</t>
  </si>
  <si>
    <t>Opis j.w. Rozmiar 3,0</t>
  </si>
  <si>
    <t>Opis j.w. Rozmiar 4,0</t>
  </si>
  <si>
    <t>Opis j.w. Rozmiar 5,0</t>
  </si>
  <si>
    <t>SUMA</t>
  </si>
  <si>
    <t>Zestaw do odsysania pola operacyjnego typ Yankauer. Typ zakrzywiony, rączka użebrowana o jasnoniebieskim zabarwieniu, o zmiennej średnicy gwarantującej pewne trzymanie. Końcówka perforowana, 4 otwory boczne o łącznej powierzchni otworu centralnego. Dren o długości 2100 mm i średnicy wewnętrznej 6mm , powierzchnia wewnętrzna użebrowana zapobiegająca zasysaniu. Podwójne zabezpieczenie przed rozłączeniem końcówki i drenu. Opakowanie podwójne, sterylny.</t>
  </si>
  <si>
    <t>Przedłużacz do pompy infuzyjnej przeznaczony do leków światłoczułych, dł. 150cm, j.u. sterylny.</t>
  </si>
  <si>
    <t>Kranik odcinający, trójdrożny Luer-Lock, j.u. sterylny, przezroczysta obudowa, pokrętło białe, posiadający optyczny i wyczuwalny indykator położenia w każdej pozycji (kurek obrotowy 360°, co 45°) maksymalna objętość wypełnienia 0,22ml. x 1 szt.</t>
  </si>
  <si>
    <t>Koreczki do wenflonów Luer Lock, j.u. sterylne x 1 szt.</t>
  </si>
  <si>
    <t xml:space="preserve">Koreczek Combi z końcówką damsko - męską </t>
  </si>
  <si>
    <t>ZADANIE 16</t>
  </si>
  <si>
    <t>ZADANIE 17</t>
  </si>
  <si>
    <t>Maska Venturiego dla dorosłych sterylna wyposażona w rurkę karbowaną oraz pojemnik, regulowana koncentracja przepływu tlenu.</t>
  </si>
  <si>
    <t>Filtr przeciwbakteryjny - oddechowy dla dorosłych, z wymiennikiem ciepła i wilgoci, sterylny.</t>
  </si>
  <si>
    <t>Znacznik tkankowy do oznaczania guzów piersi w terapii neoadjuwantowej , aplikowany przezskórnie brak zużycia</t>
  </si>
  <si>
    <t xml:space="preserve">Zestaw do żywienia dojelitowego, zacisk rolkowy, biureta bez filtra, port Y zakręcany, adapter stopniowy, 310/200- do pompy Mindray </t>
  </si>
  <si>
    <t>Zestaw drenów jednorazowych z końcówką roboczą, sterylnych, kompatybilnych z posiadaną pompą laparoskopową AHTO ref. 0250070601 firmy Stryker</t>
  </si>
  <si>
    <t>Zestaw drenów jednorazowych bez końcówki roboczej, sterylnych, kompatybilnych z posiadaną pompą laparoskopową AHTO ref. 0250070601 firmy Stryker</t>
  </si>
  <si>
    <t>Przyrząd do przetoczeń płynów infuzyjnych z filtrem air stop automatycznie zatrzymujący infuzję po opróżnieniu komory kroplowej. Ostry, uniwersalny kolec umożliwiający łatwe wprowadzenie nawet do małych opakowań. Komora kroplowa z odpowietrznikiem. Górna część sztywna, dolna elastyczna w celu łatwego ustalenia poziomu płynów. Odpowietrznik zaopatrzony w filtr powietrza o skuteczności filtracji bakterii (BFE) oraz wirusów (VFE) min. 99,99  (potwierdzenie dokumentem producenta- dołączyć do oferty). Filtr odpowietrzania stanowiący system zamknięty zgodnie z definicją NIOSH, zapobiegający przedostawaniu się niebezpiecznych zanieczyszczeń do otoczenia. Precyzyjny zacisk rolkowy z miejscem do umocowania końcówki drenu i zintegrowaną osłoną na kolec komory kroplowej po zużyciu aparatu. Filtr hydrofobowy na końcu drenu, zabezpieczający przed wyciekaniem płynu z drenu podczas jego wypełniania. Zawór wypełniania drenu na jego końcu z filtrem hydrofobowym zapobiegający przedostawaniu się zanieczyszczeń bakteryjnych. Długość drenu min. 180 cm. Zestaw wolny od DEHP i latexu. Aparat zakończony zastawką bezzwrotną zapobiegającą cofaniu się krwi do aparatu. Sterylne, jednorazowego użytku, pakowanie pojedynczo.</t>
  </si>
  <si>
    <t xml:space="preserve">Przyrząd do przetoczeń płynów infuzyjnych bursztynowy z filtrem air stop automatycznie zatrzymujący infuzję po opróżnieniu komory kroplowej. Ostry, uniwersalny kolec umożliwiający łatwe wprowadzenie nawet do małych opakowań. Komora kroplowa dwuczęściowa o zabarwieniu bursztynowym z odpowietrznikiem. Odpowietrznik zaopatrzony w filtr powietrza o skuteczności filtracji bakterii (BFE) oraz wirusów (VFE) min. 99,99  (potwierdzenie dokumentem producenta- dołączyć do oferty). Filtr odpowietrzania stanowiący system zamknięty zgodnie z definicją NIOSH, zapobiegający przedostawaniu się niebezpiecznych zanieczyszczeń do otoczenia. Precyzyjny zacisk rolkowy z miejscem do umocowania końcówki drenu i zintegrowaną osłoną na kolec komory kroplowej po zużyciu aparatu. Filtr hydrofobowy na końcu drenu, zabezpieczający przed wyciekaniem płynu z drenu podczas jego wypełniania. Zawór wypełniania drenu na jego końcu z filtrem hydrofobowym zapobiegający przedostawaniu się zanieczyszczeń bakteryjnych. Długość drenu min. 180 cm. Zestaw bez PCV, wolny od DEHP i latexu. Sterylne, jednorazowego użytku, pakowanie pojedynczo. </t>
  </si>
  <si>
    <t>Przyrząd do przetaczania płynów infuzyjnych przy użyciu infuzyjnych pomp perystaltycznych produkcji ASCOR AP31 (dł. 230cm) z wkładką silikonową dł. 22, j.u. sterylny.</t>
  </si>
  <si>
    <t>Łącznik T ze złączką Venturiego 40%, 60% tlenu dla dorosłych (rura karbowana ok. 15cm)</t>
  </si>
  <si>
    <t>Opis j.w. Rozmiar 16G dł. 31 mm przepływ 183 ml/min</t>
  </si>
  <si>
    <t>Opis j.w. Rozmiar 18G dł. 31 mm przepływ 100ml/min</t>
  </si>
  <si>
    <t>Zestaw do odsysania w układzie zamkniętym 72 godz. CH16, długość cewnika od 540mm do 600 mm, bezwrotny port do płukania cewnika , port do podawania leków w aerozolu.</t>
  </si>
  <si>
    <t>UWAGA DO ZADANIA 5 : ZAMAWIAJĄCY WYMAGA DOSTARCZENIA 2 PRÓBEK OFEROWANEGO ASORTYMENTU RAZEM Z OFERTĄ</t>
  </si>
  <si>
    <t>Uwaga do zadania 10: Zamawiający wymaga dostarczenia próbek oferowanego asortymentu w ilości 3 szt. do każdej pozycji.</t>
  </si>
  <si>
    <t>ZADANIE 18</t>
  </si>
  <si>
    <t>Zestaw do znieczulenia przewodowego zawierający: 1 x serweta dwuwarstwowa na stół narzędziowy 75 x 75 cm (opakowanie zestawu); 1 x serweta epiduralna dwuwarstwowa przylepna 60 x 75 cm, otwór przylepny romb 10 x 10 cm decentralnie; 1 x igła iniekcyjna 25G, 0,50 x 38 mm; 1 x igła iniekcyjna 18G, 1,20 x 38 mm; 1 x strzykawka 2 ml Luer, 2 części, biała, centralna; 1 x strzykawka 5 ml Luer, 2 części, biała, decentralna; 1 x opatrunek na ranę operacyjną 7,2 x 5 cm; 1 x kleszczyki plastikowe proste do mycia pola operacyjnego 19 cm, niebieskie; 3 x kompres z włókniny 10 x 10 cm, 6 warstw, 30g/m2; 6 x tupfer z gazy No. 4 24 x 24 cm, 20 nitek; 1 x pojemnik plastikowy 120 ml przeźroczysty niebieski</t>
  </si>
  <si>
    <t>Zestaw do iniekcji węwnątrzgałkowej: 1x serweta okulistyczna 50 x 60 cm,otwór 10 x 10 cm, z folią z nacięciem 8 cm bez zbiornika; 1 x serweta na stół do owinięcia 75 x 90 cm; 1 x kocher (pean); 1 x rozwórka pełne blaszki; 1 x sclerar marker (plastikowy); 2 x patyczki 15 cm; 2 x miska Gallipot 60 ml; 5 x kompres 10 x 10 cm.</t>
  </si>
  <si>
    <t>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Rozmiar 26G – fioletowy -  0,6 x 19 mm.  – przepływ 14 ml/min</t>
  </si>
  <si>
    <t>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Rozmiar 24G – żółty - 0,7 x 19 mm.  – przepływ 19 ml/min</t>
  </si>
  <si>
    <t>Igła przeznaczona do pobierania i rozpuszczania leków z ampułek i fiolek z filtrem 5 um, tępa. Nietoksyczna, niepirogenna, sterylizowana tlenkiem etylenu. Rozmiar 18G. Opakowanie 100 szt.</t>
  </si>
  <si>
    <t>ZADANIE 52</t>
  </si>
  <si>
    <t>Cewnik do punkcji obwodowych naczyń tętniczych wprowadzany po igle,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t>
  </si>
  <si>
    <t>Igła jednorazowa do nakłuć (nie nożyk) do pobierania krwi z palca.</t>
  </si>
  <si>
    <t>Kanka doodbytnicza Ch 22x200mm, j.u. sterylna.</t>
  </si>
  <si>
    <t>Łącznik międzystrzykawkowy. Po obu stronach łącznika znajduje się zarówno końcówka wtykana typu Luer jak i końcówka Luer-lock dzięki czemu można do łącznika przyłączyć każdy rodzaj strzykawki.</t>
  </si>
  <si>
    <t>Sonda nosowo - lub ustno- żołądkowa . 8Fr x 100/145 cm i 6Fr x 60 cm Poliuretanowy łącznik z łącznikiem umożliwiający połączenie z zestawem do żywienia dojelitowego Przezroczysty, poliuretanowy przewód zgłębnika, z niebieską linią kontrastującą w promieniach RTG i centymetrową podziałką. Końcówka zgłębnika z dwoma bocznymi otworami i jednym głównym otworem kończącym zgłębnik.Prowadnica pokryta silikonem, z kulkową końcówka i żeńskim łącznikiem.</t>
  </si>
  <si>
    <t>Strzykawka przezroczysta  (fioletowy tłok) posiadająca bezpieczne połączenie kompatybilne wyłącznie z produktami typu Enfit objętość 1 ml x 1 szt. Niepirogenna, nietoksyczna, sterylna.</t>
  </si>
  <si>
    <t>Strzykawka przezroczysta  (fioletowy tłok) posiadająca bezpieczne połączenie kompatybilne wyłącznie z produktami typu Enfit objętość 3 ml x 1 szt. Niepirogenna, nietoksyczna, sterylna.</t>
  </si>
  <si>
    <t>Strzykawka przezroczysta  (fioletowy tłok) posiadająca bezpieczne połączenie kompatybilne wyłącznie z produktami typu Enfit objętość 5 ml x 1 szt. Niepirogenna, nietoksyczna, sterylna.</t>
  </si>
  <si>
    <t>Strzykawka przezroczysta  (fioletowy tłok) posiadająca bezpieczne połączenie kompatybilne wyłącznie z produktami typu Enfit objętość 10 ml x 1 szt. Niepirogenna, nietoksyczna, sterylna.</t>
  </si>
  <si>
    <t>Strzykawka przezroczysta  (fioletowy tłok) posiadająca bezpieczne połączenie kompatybilne wyłącznie z produktami typu Enfit objętość 20 ml x 1 szt. Niepirogenna, nietoksyczna, sterylna.</t>
  </si>
  <si>
    <t>Strzykawka przezroczysta  (fioletowy tłok) posiadająca bezpieczne połączenie kompatybilne wyłącznie z produktami typu Enfit objętość 60 ml x 1 szt. Niepirogenna, nietoksyczna, sterylna.</t>
  </si>
  <si>
    <t>ZADANIE 19</t>
  </si>
  <si>
    <t>ZADANIE 20</t>
  </si>
  <si>
    <t>ZADANIE 21</t>
  </si>
  <si>
    <t>ZADANIE 22</t>
  </si>
  <si>
    <t>ZADANIE 23</t>
  </si>
  <si>
    <t>ZADANIE 24</t>
  </si>
  <si>
    <t>ZADANIE 25</t>
  </si>
  <si>
    <t>ZADANIE 26</t>
  </si>
  <si>
    <t>ZADANIE 27</t>
  </si>
  <si>
    <t>ZADANIE 28</t>
  </si>
  <si>
    <t>ZADANIE 29</t>
  </si>
  <si>
    <t>ZADANIE 30</t>
  </si>
  <si>
    <t>ZADANIE 31</t>
  </si>
  <si>
    <t>ZADANIE 32</t>
  </si>
  <si>
    <t>ZADANIE 33</t>
  </si>
  <si>
    <t>ZADANIE 34</t>
  </si>
  <si>
    <t>ZADANIE 35</t>
  </si>
  <si>
    <t>ZADANIE 36</t>
  </si>
  <si>
    <t>ZADANIE 37</t>
  </si>
  <si>
    <t>ZADANIE 38</t>
  </si>
  <si>
    <t>ZADANIE 39</t>
  </si>
  <si>
    <t>ZADANIE 40</t>
  </si>
  <si>
    <t>ZADANIE 41</t>
  </si>
  <si>
    <t>ZADANIE 42</t>
  </si>
  <si>
    <t>ZADANIE 43</t>
  </si>
  <si>
    <t>ZADANIE 44</t>
  </si>
  <si>
    <t>ZADANIE 45</t>
  </si>
  <si>
    <t>ZADANIE 47</t>
  </si>
  <si>
    <t>ZADANIE 48</t>
  </si>
  <si>
    <t>ZADANIE 49</t>
  </si>
  <si>
    <t>ZADANIE 50</t>
  </si>
  <si>
    <t>ZADANIE 51</t>
  </si>
  <si>
    <t>Przyrząd do drenażu jamy bębenkowej ucha środkowego, typ II, fi=1,15mm, j.u.</t>
  </si>
  <si>
    <t>Retraktor/protektor 360 , długość linii cięcia 5-9 cm i do wyboru 9-14 cm, dwa pojedyncze pierścienie połączone bezlateksowym rękawem, sztywny pierścień zewnętrzny.</t>
  </si>
  <si>
    <t>Thoracoport 11,5 mm do narzędzi do 12mm .trokar jednorazowego użytku , nieprzewodząca osłona.</t>
  </si>
  <si>
    <t>Jednorazowe płaszcze wraz z drenami do optyki 0 stopni pakowane po 5 szt. w op.</t>
  </si>
  <si>
    <t>Koszyk DORMIA ZERO TIP 2,4 FR</t>
  </si>
  <si>
    <t>Standardowa, jednorazowa linia infuzyjna zawierająca filtr 200 mikronów, do podaży preparatów krwi, długość 270 cm. Kompatybilna z pompami Alaris.</t>
  </si>
  <si>
    <t>Standardowa, jednorazowa linia infuzyjna zawierająca 2 porty zaworów bezigłowych, filtr 1,2 i 15 mikronów, do podaży preparatów żywienia pozajelitowego, długość 275 cm. Kompatybilna z pompami Alaris.</t>
  </si>
  <si>
    <t>Standardowa, jednorazowa linia infuzyjna zawierająca 3 porty zaworów bezigłowych, filtr 15 mikronów, długość 260 cm. Kompatybilna z pompami Alaris. (onkologiczny, przeźroczysty, 3 złącza)</t>
  </si>
  <si>
    <t>Standardowa, jednorazowa linia infuzyjna odporna na światło zawierająca 5 portów zaworów bezigłowych, filtr 15 mikronów, długość 260 cm. Kompatybilna z pompami Alaris. (onkologiczny, bursztynowy, 5 złączy)</t>
  </si>
  <si>
    <t xml:space="preserve">Strzykawka trzyczęściowa Luer Lock 10 ml przezroczysta do pomp infuzyjnych strzykawkowych ALARIS CC,  kompatybilna z niniejszymi pompami (wymienione w instrukcji obsługi pomp infuzyjnych oraz fabrycznie wpisane w menu pomp) Produkt jednorazowego użycia, sterylny. Pozbawiony latexu i DEHP. </t>
  </si>
  <si>
    <t xml:space="preserve">Strzykawka trzyczęściowa Luer Lock 20 ml przezroczysta do pomp infuzyjnych strzykawkowych ALARIS CC,  kompatybilna z niniejszymi pompami (wymienione w instrukcji obsługi pomp infuzyjnych oraz fabrycznie wpisane w menu  pomp) Produkt jednorazowego użycia, sterylny. Pozbawiony latexu i DEHP. </t>
  </si>
  <si>
    <t>Strzykawka trzyczęściowa Luer Lock 50/60 ml przezroczysta do pomp infuzyjnych strzykawkowych ALARIS CC,  kompatybilna z niniejszymi pompami (wymienione w instrukcji obsługi pomp infuzyjnych oraz fabrycznie wpisane w menu  pomp). Produkt jednorazowego użycia, sterylny. Pozbawiony latexu i DEHP.</t>
  </si>
  <si>
    <t xml:space="preserve">Strzykawka trzyczęściowa Luer Lock 50/60 ml zapewniająca ochronę przd światłem do pomp infuzyjnych strzykawkowych ALARIS CC,  (kompatybilna z niniejszymi pompami (wymienione w instrukcji obsługi pomp infuzyjnych oraz fabrycznie wpisane w menu  pomp) Produkt jednorazowego użycia, sterylny. Pozbawiony latexu i DEHP. </t>
  </si>
  <si>
    <t>Bezpieczna kaniula w systemie zamkniętym wykonana z biokompatybilnego poliuretanu z 6 paskami RTG,  przeznaczona do wlewów pod wysokim ciśnieniem,  umożliwiająca współpracę ze wstrzykiwaczami  kontrastu przy ustawieniu 325 psi i szybką podaż kontrastu, cewnik kaniuli posiadający trzy wycięte laserowo  otwory w kształcie łzy redukujące: * natężenie przepływu podawanego płynu i tym samym podrażnienie naczynia oraz * ryzyko wynaczynienia środka kontrastowego do tkanek, posiadająca otwór przy ostrzu igły umozliwiający natychmiastowe potwierdzenie wejścia do naczynia podczas kaniulacji posiadająca drenik przedłużający odporny na wysokie ciśnienie podaży płynu. Rozmiar 22 G x 25mm</t>
  </si>
  <si>
    <t>Bezpieczna kaniula w systemie zamkniętym wykonana z biokompatybilnego poliuretanu z 6 paskami RTG,  przeznaczona do wlewów pod wysokim ciśnieniem,  umożliwiająca współpracę ze wstrzykiwaczami  kontrastu przy ustawieniu 325 psi i szybką podaż kontrastu, cewnik kaniuli posiadający trzy wycięte laserowo  otwory w kształcie łzy redukujące: * natężenie przepływu podawanego płynu i tym samym podrażnienie naczynia oraz * ryzyko wynaczynienia środka kontrastowego do tkanek, posiadająca otwór przy ostrzu igły umozliwiający natychmiastowe potwierdzenie wejścia do naczynia podczas kaniulacji posiadająca drenik przedłużający odporny na wysokie ciśnienie podaży płynu. Rozmiar 20 G x 25mm</t>
  </si>
  <si>
    <t>ZADANIE 46</t>
  </si>
  <si>
    <t>Razem:</t>
  </si>
  <si>
    <t>Zestaw do wkłuć centralnych zawierający: 1 x serweta dwuwarstwowa 150x100 cm z otworem przylepnym 10 cm, docentralnie; 1 x ostrze skalpela nr 11; 1 x imadło chirurgiczne metalowe Mayo-Hegar 12 cm; 1 x strzykawka Luer 20 ml dwuczęściowa; 10 x kompres z włókniny 7,5x7,5 cm,4 warstwowy; 3 x tupfer gazowy 24x24 cm, 20 nitek; 1 x opatrunek przezroczysty na rany pooperacyjne 10 x 15 cm; 1 x fartuch chirurgiczny L; 1 x pojemnik plastikowy 120 ml; 1 x kleszczyki plastikowe do mycia pola operacyjnego 19 cm; 1 x serweta dwuwarstwowa na stół narzędziowy (opakowanie zestawu). Materiał obłożenia spełnia wymogi normy EN 13795-1:2019 lub równoważną na poziomie wymogów podwyższonej funkcjonalności.</t>
  </si>
  <si>
    <t>Osłona szyi w kształcie golfu o średnicy otworu min 17 cm, wykonana z miękkiej dzianiny wokół szyi o wysokości min 5 cm i wydłużonym kołnierzem opadającym na ramiona, wykonanym z miękkiej oddychającej włókniny w kształcie prostokąta o wielkości min: 44 x 55 cm, zabezpieczająca obustronnie szyję, kark i przednią część mostka. Wyrób medyczny (certyfikowany znakiem CE, zgodny z EN 13795, niejałowy)</t>
  </si>
  <si>
    <t>Strzykawka trzyczęściowa o pojemności 1 ml z podziałką co 0,01 ml, skala idealnie kontrastująca, czytelna,  zakończenie Luer Lock . Tłok z podwójnym gumowym uszczelnieniem  wykonanym z materiału pozbawionego lateksu. Blokada tłoka, zapobiegająca niekontrolowanemu wysunięciu się tłoka z komory. Produkt sterylny, pakowany pojedynczo.</t>
  </si>
  <si>
    <t>Infuzyjny zawór zwrotny stosowany przy kombinacji infuzji grawitacyjnych i pomp strzykawkowych. przepuszcza płyn w kierunku przepływu, zapobiegając cofaniu się substancji lub przeniknięciu krwi do systemu infuzyjnego. Końcówka Luer Lock oraz kapturki ochronne po obu stronach. Produkt sterylny. Bez lateksu, DEHP i PCV.</t>
  </si>
  <si>
    <t>Prowadnica do drenu dootrzewnowego standardowa i sztywna ( do wyboru przez Zamawiajacego) dostępne długości 30,45,60 i 70 cm (do wyboru przez Zamawiającego) , jednorazowego użytku , mozliwość wyboru pracy z dwoma różnymi zakończeniami każdej prowadnicy (tępe i ostre) , zdejmowana rękojeść mocowania z każdej strony prowadnicy w dwóch róznych pozycjach , pakowana sterylnie w opakowaniu zbiorczym po 10 szt.</t>
  </si>
  <si>
    <t>Bezpieczny skalpel sterylny, jednorazowy, z plastikową rączką, rozmiar 10,15, 23, opakowanie 10 szt.</t>
  </si>
  <si>
    <t>Kaniula oftalmologiczna (do odsysania mas zaćmowych), tępo zakończona, zakrzywiona, jednorazowego użytku, sterylna. Rozmiar 23Gx7/8 in 60x20mm</t>
  </si>
  <si>
    <t>Opis j.w. Rozmiar 27G x 7/8 in 60x20mm</t>
  </si>
  <si>
    <t>Kaniula oftalmologiczna (do odsysania mas zaćmowych), tępo zakończona, prosta, jednorazowego użytku, sterylna. Rozmiar 27Gx7/8in 60x20mm</t>
  </si>
  <si>
    <t>Butle wymienne do zestawu wysokociśnieniowego o pojemności 200 ml.</t>
  </si>
  <si>
    <t xml:space="preserve">Przyrząd do przetaczania płynów infuzyjnych. Dwukanałowy ostry kolec komory kroplowej, gwarantujący szczelne i pewne połączenie z pojemnikami z płynami, zabezpieczony zatyczką. Odpowietrznik z filtrem przeciwbakteryjnym zamykany klapką. Elastyczna komora kroplowa o długości min. 60 mm zaopatrzona w dodatkowe skrzydełka dociskowe ułatwiające wkłucie  w pojemniki z płynami. Filtr 15um zabezpieczający przed większymi cząsteczkami. Zacisk rolkowy w wyposażony w pochewkę na igłę biorczą i zaczep na dren do powieszenia. Elastyczny dren, odporny na zagięcia, o długości min. 150 cm. Dren zakończony łącznikiem Luer-Lock zabezpieczony koreczkiem z filtrem hydrofobowym, umożliwiający wypełnienie drenu bez przypadkowego zanieczyszczenia oraz zabezpieczający przed wyciekaniem płynu. Pakowany pojedynczo,sterylnie, produkt pozbawiony ftalanów i lateksu. </t>
  </si>
  <si>
    <t xml:space="preserve">Przyrząd do przetaczania płynów infuzyjnych przeznaczony do podawania leków światłoczułych. Dwukanałowy ostry kolec komory kroplowej, gwarantujący szczelne i pewne połączenie z pojemnikami z płynami, zabezpieczony zatyczką. Odpowietrznik z filtrem przeciwbakteryjnym zamykany klapką. Elastyczna komora kroplowa o długości min. 60 mm zaopatrzona w dodatkowe skrzydełka dociskowe ułatwiające wkłucie  w pojemniki z płynami. Filtr 15um zabezpieczający przed większymi cząsteczkami. Zacisk rolkowy w wyposażony w pochewkę na igłę biorczą i zaczep na dren do powieszenia. Elastyczny dren, odporny na zagięcia, o długości min. 150 cm. Dren zakończony łącznikiem Luer-Lock zabezpieczony koreczkiem z filtrem hydrofobowym, umożliwiający wypełnienie drenu bez przypadkowego zanieczyszczenia oraz zabezpieczający przed wyciekaniem płynu. Pakowany pojedynczo,sterylnie, produkt pozbawiony ftalanów i lateksu. </t>
  </si>
  <si>
    <t xml:space="preserve">Przyrząd do przetaczania krwi i preparatów krwiopochodnych. Dwukanałowy ostry kolec komory kroplowej, gwarantujący szczelne i pewne połączenie z pojemnikami z płynami, zabezpieczony 8zatyczką. Odpowietrznik z filtrem przeciwbakteryjnym zamykany klapką. Elastyczna komora kroplowa o długości min. 80 mm . Specjalny filtr do krwi o dużej powierzchni i wielkości oczek 200um. Zacisk rolkowy w wyposażony w pochewkę na igłę biorczą i zaczep na dren do powieszenia. Elastyczny dren, odporny na zagięcia, o długości min. 150 cm. Dren zakończony łącznikiem Luer-Lock zabezpieczony koreczkiem. Pakowany pojedynczo,sterylnie, produkt pozbawiony ftalanów i lateksu. </t>
  </si>
  <si>
    <t xml:space="preserve">Przyrząd do przetaczania krwi i preparatów krwiopochodnych. Dwukanałowy ostry kolec komory kroplowej, gwarantujący szczelne i pewne połączenie z pojemnikami z płynami, zabezpieczony zatyczką. Odpowietrznik z filtrem przeciwbakteryjnym zamykany klapką. Elastyczna komora kroplowa o długości min. 80 mm . Specjalny filtr do krwi o dużej powierzchni i wielkości oczek 200um. Zacisk rolkowy w wyposażony w pochewkę na igłę biorczą i zaczep na dren do powieszenia. Elastyczny dren, odporny na zagięcia, o długości min. 150 cm. Dren zakończony łącznikiem Luer-Lock zabezpieczony koreczkiem. Pakowany pojedynczo,sterylnie, produkt pozbawiony ftalanów i lateksu. </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</si>
  <si>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0,1 ml. Niepirogenna, nietoksyczna. Produkt wolny od lateksu, DEHP. j.u. sterylna, 3 ml. Wymagane logo producenta na cylindrze.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</si>
  <si>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0,1 lub 0,2 ml. Niepirogenna, nietoksyczna, Produkt wolny od lateksu, DEHP. j.u. sterylna, 5 ml. Wymagane logo producenta na cylindrze.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</si>
  <si>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0,2 ml. Niepirogenna, nietoksyczna, Produkt wolny od lateksu, DEHP.  j.u. sterylna, 10 ml. Wymagane logo producenta na cylindrze.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</si>
  <si>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1 ml. Niepirogenna, nietoksyczna, Produkt wolny od lateksu, DEHP.  j.u. sterylna, 20 ml. wymagane logo producenta na cylindrze x 1 szt.</t>
  </si>
  <si>
    <t>Strzykawka trzyczęsciowa typu Luer Lock do pomp infuzyjnych, j.u. sterylna, niepirogenna, nietoksyczna, wykonana z polipropylenu. Pierścień zabezpieczający przed przypadkowym wysunięciem tłoka, przezroczysty cylinder umożliwiający wizualizację zawartości, wyraźne oznakowanie skali. Skala co 1 ml. Wymagane logo producenta na cylindrze. Pojemność 50/60 ml. Produkt wolny od lateksu, DEHP, j.u. sterylna. Dwustronna skala pomiarowa x 1 szt.</t>
  </si>
  <si>
    <t>Strzykawka trzyczęsciowa typu Luer Lock do pomp infuzyjnych, j.u. sterylna, niepirogenna, nietoksyczna, wykonana z polipropylenu,przeznaczona do podawania leków światłoczułych. Pierścień zabezpieczający przed przypadkowym wysunięciem tłoka, przezroczysty cylinder umożliwiający wizualizację zawartości, wyraźne oznakowanie skali. Skala co 1 ml. Wymagane logo producenta na cylindrze. Pojemność 50/60 ml. Produkt wolny od lateksu, DEHP, j.u. sterylna Dwustronna skala pomiarowa x 1 szt.</t>
  </si>
  <si>
    <t>Kompletny zestaw do przezskórnej tracheotomii metodą Griggsa, z wielorazowym peanem, zawierający skalpel, kaniulę z igłą i strzykawką do identyfikacji tchawicy, prowadnicę Seldingera , rozszerzadło oraz rurkę tracheostomijną z mankietem niskociśnieniowym, posiadającą sztywny samoblokujący mandryn z otworem na prowadnicę Seldingera. Pakowany na jednej tacy umożliwiającej szybkie otwarcie zestawu.</t>
  </si>
  <si>
    <t>Załącznik nr 2 dp SWZ 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</si>
</sst>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General"/>
  </numFmts>
  <fonts count="9">
    <font>
      <sz val="11"/>
      <color theme="1"/>
      <name val="Czcionka tekstu podstawowego"/>
      <family val="2"/>
      <charset val="238"/>
    </font>
    <font>
      <sz val="9"/>
      <name val="Czcionka tekstu podstawowego"/>
      <charset val="238"/>
    </font>
    <font>
      <b/>
      <sz val="9"/>
      <name val="Czcionka tekstu podstawowego"/>
      <charset val="238"/>
    </font>
    <font>
      <sz val="11"/>
      <color rgb="FF000000"/>
      <name val="Czcionka tekstu podstawowego"/>
      <charset val="238"/>
    </font>
    <font>
      <b/>
      <sz val="11"/>
      <color theme="1"/>
      <name val="Czcionka tekstu podstawowego"/>
      <charset val="238"/>
    </font>
    <font>
      <sz val="11"/>
      <name val="Czcionka tekstu podstawowego"/>
      <family val="2"/>
      <charset val="238"/>
    </font>
    <font>
      <b/>
      <sz val="11"/>
      <name val="Czcionka tekstu podstawowego"/>
      <charset val="238"/>
    </font>
    <font>
      <sz val="8"/>
      <name val="Czcionka tekstu podstawowego"/>
      <family val="2"/>
      <charset val="238"/>
    </font>
    <font>
      <sz val="11"/>
      <name val="Czcionka tekstu podstawowego"/>
      <charset val="238"/>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3" fillId="0" borderId="0"/>
  </cellStyleXfs>
  <cellXfs count="72">
    <xf numFmtId="0" fontId="0" fillId="0" borderId="0" xfId="0"/>
    <xf numFmtId="0" fontId="1" fillId="0" borderId="0" xfId="0" applyFont="1" applyAlignment="1">
      <alignment horizontal="center" vertical="center" wrapText="1"/>
    </xf>
    <xf numFmtId="44"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xf numFmtId="0" fontId="1" fillId="0" borderId="1" xfId="0" applyFont="1" applyBorder="1" applyAlignment="1">
      <alignment horizontal="left" vertical="top" wrapText="1"/>
    </xf>
    <xf numFmtId="0" fontId="4" fillId="0" borderId="0" xfId="0" applyFont="1"/>
    <xf numFmtId="0" fontId="0" fillId="0" borderId="1" xfId="0" applyBorder="1" applyAlignment="1">
      <alignment horizontal="center" vertical="center"/>
    </xf>
    <xf numFmtId="0" fontId="0" fillId="0" borderId="1" xfId="0" applyBorder="1" applyAlignment="1">
      <alignment horizontal="left" vertical="top" wrapText="1"/>
    </xf>
    <xf numFmtId="0" fontId="1"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left" vertical="top" wrapText="1"/>
    </xf>
    <xf numFmtId="0" fontId="0" fillId="0" borderId="1" xfId="0" applyBorder="1" applyAlignment="1">
      <alignment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wrapText="1"/>
    </xf>
    <xf numFmtId="0" fontId="4" fillId="0" borderId="1" xfId="0" applyFont="1" applyBorder="1"/>
    <xf numFmtId="44" fontId="0" fillId="0" borderId="1" xfId="0" applyNumberFormat="1" applyBorder="1"/>
    <xf numFmtId="44" fontId="4" fillId="0" borderId="1" xfId="0" applyNumberFormat="1" applyFont="1" applyBorder="1"/>
    <xf numFmtId="44" fontId="0" fillId="0" borderId="1" xfId="0" applyNumberFormat="1" applyBorder="1" applyAlignment="1">
      <alignment horizontal="center"/>
    </xf>
    <xf numFmtId="44" fontId="0" fillId="0" borderId="1" xfId="0" applyNumberFormat="1" applyBorder="1" applyAlignment="1">
      <alignment horizontal="center" vertical="center"/>
    </xf>
    <xf numFmtId="44" fontId="4" fillId="0" borderId="1" xfId="0" applyNumberFormat="1" applyFont="1" applyBorder="1" applyAlignment="1">
      <alignment horizontal="center" vertical="center"/>
    </xf>
    <xf numFmtId="44" fontId="0" fillId="0" borderId="1" xfId="0" applyNumberFormat="1" applyBorder="1" applyAlignment="1">
      <alignment vertical="center"/>
    </xf>
    <xf numFmtId="0" fontId="0" fillId="0" borderId="1" xfId="0" applyBorder="1" applyAlignment="1">
      <alignment vertical="center"/>
    </xf>
    <xf numFmtId="0" fontId="0" fillId="0" borderId="4" xfId="0" applyBorder="1" applyAlignment="1">
      <alignment horizontal="left" vertical="top" wrapText="1"/>
    </xf>
    <xf numFmtId="0" fontId="0" fillId="0" borderId="5" xfId="0" applyBorder="1"/>
    <xf numFmtId="0" fontId="0" fillId="0" borderId="5" xfId="0" applyBorder="1" applyAlignment="1">
      <alignment horizontal="center" vertical="center" wrapText="1"/>
    </xf>
    <xf numFmtId="0" fontId="0" fillId="0" borderId="6" xfId="0" applyBorder="1"/>
    <xf numFmtId="0" fontId="0" fillId="0" borderId="6"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44" fontId="0" fillId="0" borderId="5" xfId="0" applyNumberFormat="1" applyBorder="1" applyAlignment="1">
      <alignment vertical="center"/>
    </xf>
    <xf numFmtId="44" fontId="0" fillId="0" borderId="6" xfId="0" applyNumberFormat="1" applyBorder="1"/>
    <xf numFmtId="0" fontId="0" fillId="0" borderId="3" xfId="0" applyBorder="1" applyAlignment="1">
      <alignment horizontal="center" vertical="center" wrapText="1"/>
    </xf>
    <xf numFmtId="44" fontId="0" fillId="0" borderId="6" xfId="0" applyNumberFormat="1" applyBorder="1" applyAlignment="1">
      <alignment vertical="center"/>
    </xf>
    <xf numFmtId="0" fontId="5" fillId="0" borderId="1" xfId="0" applyFont="1" applyBorder="1" applyAlignment="1">
      <alignment vertical="top" wrapText="1"/>
    </xf>
    <xf numFmtId="44" fontId="0" fillId="0" borderId="1" xfId="0" applyNumberFormat="1" applyBorder="1" applyAlignment="1">
      <alignment horizontal="center" vertical="center" wrapText="1"/>
    </xf>
    <xf numFmtId="0" fontId="0" fillId="0" borderId="1" xfId="0" applyBorder="1" applyAlignment="1">
      <alignment horizontal="right" vertical="center"/>
    </xf>
    <xf numFmtId="44" fontId="0" fillId="0" borderId="1" xfId="0" applyNumberFormat="1" applyBorder="1" applyAlignment="1">
      <alignment horizontal="right" vertical="center"/>
    </xf>
    <xf numFmtId="0" fontId="5" fillId="0" borderId="1" xfId="0" applyFont="1" applyBorder="1" applyAlignment="1">
      <alignment wrapText="1"/>
    </xf>
    <xf numFmtId="0" fontId="6" fillId="0" borderId="0" xfId="0" applyFont="1" applyAlignment="1">
      <alignment horizontal="left" vertical="top" wrapText="1"/>
    </xf>
    <xf numFmtId="0" fontId="5" fillId="0" borderId="1" xfId="0" applyFont="1" applyBorder="1"/>
    <xf numFmtId="0" fontId="4" fillId="0" borderId="6" xfId="0" applyFont="1" applyBorder="1"/>
    <xf numFmtId="44" fontId="4" fillId="0" borderId="6" xfId="0" applyNumberFormat="1" applyFont="1" applyBorder="1"/>
    <xf numFmtId="0" fontId="0" fillId="0" borderId="0" xfId="0" applyAlignment="1">
      <alignment horizontal="center" vertical="center"/>
    </xf>
    <xf numFmtId="0" fontId="4" fillId="0" borderId="0" xfId="0" applyFont="1" applyAlignment="1">
      <alignment horizontal="left"/>
    </xf>
    <xf numFmtId="0" fontId="0" fillId="0" borderId="3" xfId="0" applyBorder="1" applyAlignment="1">
      <alignment horizontal="left" wrapText="1"/>
    </xf>
    <xf numFmtId="0" fontId="5" fillId="0" borderId="1" xfId="0" applyFont="1" applyBorder="1" applyAlignment="1">
      <alignment horizontal="left" vertical="top" wrapText="1"/>
    </xf>
    <xf numFmtId="44" fontId="4" fillId="0" borderId="0" xfId="0" applyNumberFormat="1" applyFont="1"/>
    <xf numFmtId="0" fontId="0" fillId="0" borderId="1" xfId="0" applyBorder="1" applyAlignment="1">
      <alignment vertical="top"/>
    </xf>
    <xf numFmtId="0" fontId="0" fillId="0" borderId="1" xfId="0" applyBorder="1" applyAlignment="1">
      <alignment horizontal="center" vertical="top"/>
    </xf>
    <xf numFmtId="44" fontId="0" fillId="0" borderId="1" xfId="0" applyNumberFormat="1" applyBorder="1" applyAlignment="1">
      <alignment horizontal="center" vertical="top"/>
    </xf>
    <xf numFmtId="0" fontId="8" fillId="0" borderId="1" xfId="0" applyFont="1" applyBorder="1" applyAlignment="1">
      <alignment horizontal="left" vertical="center" wrapText="1"/>
    </xf>
    <xf numFmtId="0" fontId="8" fillId="0" borderId="1" xfId="0" applyFont="1" applyBorder="1"/>
    <xf numFmtId="44" fontId="8" fillId="0" borderId="1" xfId="0" applyNumberFormat="1" applyFont="1" applyBorder="1" applyAlignment="1">
      <alignment vertical="center"/>
    </xf>
    <xf numFmtId="44" fontId="8"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center"/>
    </xf>
    <xf numFmtId="0" fontId="5" fillId="0" borderId="1" xfId="0" applyFont="1" applyBorder="1" applyAlignment="1">
      <alignment vertical="top"/>
    </xf>
    <xf numFmtId="0" fontId="5" fillId="0" borderId="1" xfId="0" applyFont="1" applyBorder="1" applyAlignment="1">
      <alignment horizontal="center" vertical="top"/>
    </xf>
    <xf numFmtId="44" fontId="5" fillId="0" borderId="1" xfId="0" applyNumberFormat="1" applyFont="1" applyBorder="1" applyAlignment="1">
      <alignment horizontal="center" vertical="top"/>
    </xf>
    <xf numFmtId="0" fontId="8" fillId="0" borderId="1" xfId="0" applyFont="1" applyBorder="1" applyAlignment="1">
      <alignment vertical="top" wrapText="1"/>
    </xf>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0" fontId="0" fillId="2" borderId="0" xfId="0" applyFill="1"/>
    <xf numFmtId="0" fontId="4" fillId="2" borderId="0" xfId="0" applyFont="1" applyFill="1"/>
    <xf numFmtId="0" fontId="2" fillId="4" borderId="1" xfId="0" applyFont="1" applyFill="1" applyBorder="1" applyAlignment="1">
      <alignment horizontal="center" vertical="center" wrapText="1"/>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6"/>
  <sheetViews>
    <sheetView tabSelected="1" zoomScale="80" zoomScaleNormal="80" workbookViewId="0">
      <selection activeCell="B1" sqref="B1"/>
    </sheetView>
  </sheetViews>
  <sheetFormatPr defaultRowHeight="13.8"/>
  <cols>
    <col min="1" max="1" width="4.09765625" customWidth="1"/>
    <col min="2" max="2" width="49.19921875" customWidth="1"/>
    <col min="3" max="3" width="16.5" customWidth="1"/>
    <col min="4" max="4" width="8" customWidth="1"/>
    <col min="5" max="5" width="9.59765625" customWidth="1"/>
    <col min="6" max="6" width="8.3984375" customWidth="1"/>
    <col min="7" max="7" width="9.3984375" customWidth="1"/>
    <col min="8" max="8" width="9.5" customWidth="1"/>
    <col min="9" max="9" width="8.19921875" customWidth="1"/>
    <col min="10" max="10" width="7.3984375" customWidth="1"/>
    <col min="11" max="11" width="10.59765625" customWidth="1"/>
    <col min="12" max="12" width="11" customWidth="1"/>
  </cols>
  <sheetData>
    <row r="1" spans="1:12" ht="30.75" customHeight="1">
      <c r="B1" s="9" t="s">
        <v>317</v>
      </c>
    </row>
    <row r="2" spans="1:12" ht="18.75" customHeight="1">
      <c r="A2" s="1"/>
      <c r="B2" s="43" t="s">
        <v>0</v>
      </c>
      <c r="C2" s="1"/>
      <c r="D2" s="1"/>
      <c r="E2" s="1"/>
      <c r="G2" s="1"/>
      <c r="H2" s="1"/>
      <c r="I2" s="2"/>
      <c r="J2" s="2"/>
      <c r="K2" s="2"/>
      <c r="L2" s="2"/>
    </row>
    <row r="3" spans="1:12" ht="64.2" customHeight="1">
      <c r="A3" s="65" t="s">
        <v>1</v>
      </c>
      <c r="B3" s="65" t="s">
        <v>2</v>
      </c>
      <c r="C3" s="65" t="s">
        <v>3</v>
      </c>
      <c r="D3" s="65" t="s">
        <v>4</v>
      </c>
      <c r="E3" s="65" t="s">
        <v>5</v>
      </c>
      <c r="F3" s="65" t="s">
        <v>6</v>
      </c>
      <c r="G3" s="65" t="s">
        <v>7</v>
      </c>
      <c r="H3" s="65" t="s">
        <v>8</v>
      </c>
      <c r="I3" s="66" t="s">
        <v>9</v>
      </c>
      <c r="J3" s="66" t="s">
        <v>10</v>
      </c>
      <c r="K3" s="66" t="s">
        <v>11</v>
      </c>
      <c r="L3" s="66" t="s">
        <v>12</v>
      </c>
    </row>
    <row r="4" spans="1:12" ht="64.5" customHeight="1">
      <c r="A4" s="7" t="s">
        <v>13</v>
      </c>
      <c r="B4" s="11" t="s">
        <v>26</v>
      </c>
      <c r="C4" s="6"/>
      <c r="D4" s="6"/>
      <c r="E4" s="6"/>
      <c r="F4" s="6"/>
      <c r="G4" s="6"/>
      <c r="H4" s="5">
        <v>1120</v>
      </c>
      <c r="I4" s="22"/>
      <c r="J4" s="22">
        <f>H4*I4</f>
        <v>0</v>
      </c>
      <c r="K4" s="22">
        <f>J4*8%</f>
        <v>0</v>
      </c>
      <c r="L4" s="22">
        <f>J4*1.08</f>
        <v>0</v>
      </c>
    </row>
    <row r="5" spans="1:12" ht="56.25" customHeight="1">
      <c r="A5" s="7" t="s">
        <v>14</v>
      </c>
      <c r="B5" s="11" t="s">
        <v>27</v>
      </c>
      <c r="C5" s="6"/>
      <c r="D5" s="6"/>
      <c r="E5" s="6"/>
      <c r="F5" s="6"/>
      <c r="G5" s="6"/>
      <c r="H5" s="5">
        <v>160</v>
      </c>
      <c r="I5" s="22"/>
      <c r="J5" s="22">
        <f t="shared" ref="J5:J20" si="0">H5*I5</f>
        <v>0</v>
      </c>
      <c r="K5" s="22">
        <f t="shared" ref="K5:K20" si="1">J5*8%</f>
        <v>0</v>
      </c>
      <c r="L5" s="22">
        <f t="shared" ref="L5:L20" si="2">J5*1.08</f>
        <v>0</v>
      </c>
    </row>
    <row r="6" spans="1:12" ht="72" customHeight="1">
      <c r="A6" s="7" t="s">
        <v>15</v>
      </c>
      <c r="B6" s="11" t="s">
        <v>285</v>
      </c>
      <c r="C6" s="6"/>
      <c r="D6" s="6"/>
      <c r="E6" s="6"/>
      <c r="F6" s="6"/>
      <c r="G6" s="6"/>
      <c r="H6" s="5">
        <v>60</v>
      </c>
      <c r="I6" s="22"/>
      <c r="J6" s="22">
        <f t="shared" si="0"/>
        <v>0</v>
      </c>
      <c r="K6" s="22">
        <f t="shared" si="1"/>
        <v>0</v>
      </c>
      <c r="L6" s="22">
        <f t="shared" si="2"/>
        <v>0</v>
      </c>
    </row>
    <row r="7" spans="1:12" ht="57.75" customHeight="1">
      <c r="A7" s="7" t="s">
        <v>16</v>
      </c>
      <c r="B7" s="11" t="s">
        <v>28</v>
      </c>
      <c r="C7" s="6"/>
      <c r="D7" s="6"/>
      <c r="E7" s="6"/>
      <c r="F7" s="6"/>
      <c r="G7" s="6"/>
      <c r="H7" s="5">
        <v>640</v>
      </c>
      <c r="I7" s="22"/>
      <c r="J7" s="22">
        <f t="shared" si="0"/>
        <v>0</v>
      </c>
      <c r="K7" s="22">
        <f t="shared" si="1"/>
        <v>0</v>
      </c>
      <c r="L7" s="22">
        <f t="shared" si="2"/>
        <v>0</v>
      </c>
    </row>
    <row r="8" spans="1:12" ht="54" customHeight="1">
      <c r="A8" s="7" t="s">
        <v>17</v>
      </c>
      <c r="B8" s="11" t="s">
        <v>284</v>
      </c>
      <c r="C8" s="6"/>
      <c r="D8" s="6"/>
      <c r="E8" s="6"/>
      <c r="F8" s="6"/>
      <c r="G8" s="6"/>
      <c r="H8" s="5">
        <v>60</v>
      </c>
      <c r="I8" s="22"/>
      <c r="J8" s="22">
        <f t="shared" si="0"/>
        <v>0</v>
      </c>
      <c r="K8" s="22">
        <f t="shared" si="1"/>
        <v>0</v>
      </c>
      <c r="L8" s="22">
        <f t="shared" si="2"/>
        <v>0</v>
      </c>
    </row>
    <row r="9" spans="1:12" ht="68.25" customHeight="1">
      <c r="A9" s="7" t="s">
        <v>18</v>
      </c>
      <c r="B9" s="11" t="s">
        <v>286</v>
      </c>
      <c r="C9" s="6"/>
      <c r="D9" s="6"/>
      <c r="E9" s="6"/>
      <c r="F9" s="6"/>
      <c r="G9" s="6"/>
      <c r="H9" s="5">
        <v>400</v>
      </c>
      <c r="I9" s="22"/>
      <c r="J9" s="22">
        <f t="shared" si="0"/>
        <v>0</v>
      </c>
      <c r="K9" s="22">
        <f t="shared" si="1"/>
        <v>0</v>
      </c>
      <c r="L9" s="22">
        <f t="shared" si="2"/>
        <v>0</v>
      </c>
    </row>
    <row r="10" spans="1:12" ht="72.75" customHeight="1">
      <c r="A10" s="7" t="s">
        <v>19</v>
      </c>
      <c r="B10" s="11" t="s">
        <v>287</v>
      </c>
      <c r="C10" s="6"/>
      <c r="D10" s="6"/>
      <c r="E10" s="6"/>
      <c r="F10" s="6"/>
      <c r="G10" s="6"/>
      <c r="H10" s="5">
        <v>300</v>
      </c>
      <c r="I10" s="22"/>
      <c r="J10" s="22">
        <f t="shared" si="0"/>
        <v>0</v>
      </c>
      <c r="K10" s="22">
        <f t="shared" si="1"/>
        <v>0</v>
      </c>
      <c r="L10" s="22">
        <f t="shared" si="2"/>
        <v>0</v>
      </c>
    </row>
    <row r="11" spans="1:12" ht="54" customHeight="1">
      <c r="A11" s="7" t="s">
        <v>20</v>
      </c>
      <c r="B11" s="11" t="s">
        <v>29</v>
      </c>
      <c r="C11" s="6"/>
      <c r="D11" s="6"/>
      <c r="E11" s="6"/>
      <c r="F11" s="6"/>
      <c r="G11" s="6"/>
      <c r="H11" s="5">
        <v>100</v>
      </c>
      <c r="I11" s="22"/>
      <c r="J11" s="22">
        <f t="shared" si="0"/>
        <v>0</v>
      </c>
      <c r="K11" s="22">
        <f t="shared" si="1"/>
        <v>0</v>
      </c>
      <c r="L11" s="22">
        <f t="shared" si="2"/>
        <v>0</v>
      </c>
    </row>
    <row r="12" spans="1:12" ht="63.75" customHeight="1">
      <c r="A12" s="7" t="s">
        <v>21</v>
      </c>
      <c r="B12" s="11" t="s">
        <v>22</v>
      </c>
      <c r="C12" s="7"/>
      <c r="D12" s="7"/>
      <c r="E12" s="7"/>
      <c r="F12" s="7"/>
      <c r="G12" s="7"/>
      <c r="H12" s="5">
        <v>120</v>
      </c>
      <c r="I12" s="20"/>
      <c r="J12" s="22">
        <f t="shared" si="0"/>
        <v>0</v>
      </c>
      <c r="K12" s="22">
        <f t="shared" si="1"/>
        <v>0</v>
      </c>
      <c r="L12" s="22">
        <f t="shared" si="2"/>
        <v>0</v>
      </c>
    </row>
    <row r="13" spans="1:12" ht="82.5" customHeight="1">
      <c r="A13" s="7" t="s">
        <v>30</v>
      </c>
      <c r="B13" s="11" t="s">
        <v>23</v>
      </c>
      <c r="C13" s="7"/>
      <c r="D13" s="7"/>
      <c r="E13" s="7"/>
      <c r="F13" s="7"/>
      <c r="G13" s="7"/>
      <c r="H13" s="5">
        <v>400</v>
      </c>
      <c r="I13" s="20"/>
      <c r="J13" s="22">
        <f t="shared" si="0"/>
        <v>0</v>
      </c>
      <c r="K13" s="22">
        <f t="shared" si="1"/>
        <v>0</v>
      </c>
      <c r="L13" s="22">
        <f t="shared" si="2"/>
        <v>0</v>
      </c>
    </row>
    <row r="14" spans="1:12" ht="82.5" customHeight="1">
      <c r="A14" s="7" t="s">
        <v>31</v>
      </c>
      <c r="B14" s="11" t="s">
        <v>24</v>
      </c>
      <c r="C14" s="7"/>
      <c r="D14" s="7"/>
      <c r="E14" s="7"/>
      <c r="F14" s="7"/>
      <c r="G14" s="7"/>
      <c r="H14" s="5">
        <v>100</v>
      </c>
      <c r="I14" s="20"/>
      <c r="J14" s="22">
        <f t="shared" si="0"/>
        <v>0</v>
      </c>
      <c r="K14" s="22">
        <f t="shared" si="1"/>
        <v>0</v>
      </c>
      <c r="L14" s="22">
        <f t="shared" si="2"/>
        <v>0</v>
      </c>
    </row>
    <row r="15" spans="1:12" ht="81" customHeight="1">
      <c r="A15" s="7" t="s">
        <v>32</v>
      </c>
      <c r="B15" s="11" t="s">
        <v>25</v>
      </c>
      <c r="C15" s="7"/>
      <c r="D15" s="7"/>
      <c r="E15" s="7"/>
      <c r="F15" s="7"/>
      <c r="G15" s="7"/>
      <c r="H15" s="5">
        <v>400</v>
      </c>
      <c r="I15" s="20"/>
      <c r="J15" s="22">
        <f t="shared" si="0"/>
        <v>0</v>
      </c>
      <c r="K15" s="22">
        <f t="shared" si="1"/>
        <v>0</v>
      </c>
      <c r="L15" s="22">
        <f t="shared" si="2"/>
        <v>0</v>
      </c>
    </row>
    <row r="16" spans="1:12" ht="82.8">
      <c r="A16" s="7" t="s">
        <v>33</v>
      </c>
      <c r="B16" s="11" t="s">
        <v>288</v>
      </c>
      <c r="C16" s="7"/>
      <c r="D16" s="7"/>
      <c r="E16" s="7"/>
      <c r="F16" s="7"/>
      <c r="G16" s="7"/>
      <c r="H16" s="5">
        <v>600</v>
      </c>
      <c r="I16" s="20"/>
      <c r="J16" s="22">
        <f t="shared" si="0"/>
        <v>0</v>
      </c>
      <c r="K16" s="22">
        <f t="shared" si="1"/>
        <v>0</v>
      </c>
      <c r="L16" s="22">
        <f t="shared" si="2"/>
        <v>0</v>
      </c>
    </row>
    <row r="17" spans="1:12" ht="100.5" customHeight="1">
      <c r="A17" s="7" t="s">
        <v>34</v>
      </c>
      <c r="B17" s="11" t="s">
        <v>289</v>
      </c>
      <c r="C17" s="7"/>
      <c r="D17" s="7"/>
      <c r="E17" s="7"/>
      <c r="F17" s="7"/>
      <c r="G17" s="7"/>
      <c r="H17" s="5">
        <v>480</v>
      </c>
      <c r="I17" s="20"/>
      <c r="J17" s="22">
        <f t="shared" si="0"/>
        <v>0</v>
      </c>
      <c r="K17" s="22">
        <f t="shared" si="1"/>
        <v>0</v>
      </c>
      <c r="L17" s="22">
        <f t="shared" si="2"/>
        <v>0</v>
      </c>
    </row>
    <row r="18" spans="1:12" ht="108.75" customHeight="1">
      <c r="A18" s="7" t="s">
        <v>35</v>
      </c>
      <c r="B18" s="11" t="s">
        <v>290</v>
      </c>
      <c r="C18" s="7"/>
      <c r="D18" s="7"/>
      <c r="E18" s="7"/>
      <c r="F18" s="7"/>
      <c r="G18" s="7"/>
      <c r="H18" s="5">
        <v>840</v>
      </c>
      <c r="I18" s="20"/>
      <c r="J18" s="22">
        <f t="shared" si="0"/>
        <v>0</v>
      </c>
      <c r="K18" s="22">
        <f t="shared" si="1"/>
        <v>0</v>
      </c>
      <c r="L18" s="22">
        <f t="shared" si="2"/>
        <v>0</v>
      </c>
    </row>
    <row r="19" spans="1:12" ht="105.75" customHeight="1">
      <c r="A19" s="7" t="s">
        <v>36</v>
      </c>
      <c r="B19" s="11" t="s">
        <v>291</v>
      </c>
      <c r="C19" s="7"/>
      <c r="D19" s="7"/>
      <c r="E19" s="7"/>
      <c r="F19" s="7"/>
      <c r="G19" s="7"/>
      <c r="H19" s="5">
        <v>840</v>
      </c>
      <c r="I19" s="20"/>
      <c r="J19" s="22">
        <f t="shared" si="0"/>
        <v>0</v>
      </c>
      <c r="K19" s="22">
        <f t="shared" si="1"/>
        <v>0</v>
      </c>
      <c r="L19" s="22">
        <f t="shared" si="2"/>
        <v>0</v>
      </c>
    </row>
    <row r="20" spans="1:12" ht="117.75" customHeight="1">
      <c r="A20" s="7" t="s">
        <v>37</v>
      </c>
      <c r="B20" s="55" t="s">
        <v>298</v>
      </c>
      <c r="C20" s="56"/>
      <c r="D20" s="56"/>
      <c r="E20" s="56"/>
      <c r="F20" s="56"/>
      <c r="G20" s="56"/>
      <c r="H20" s="5">
        <v>2400</v>
      </c>
      <c r="I20" s="57"/>
      <c r="J20" s="58">
        <f t="shared" si="0"/>
        <v>0</v>
      </c>
      <c r="K20" s="58">
        <f t="shared" si="1"/>
        <v>0</v>
      </c>
      <c r="L20" s="58">
        <f t="shared" si="2"/>
        <v>0</v>
      </c>
    </row>
    <row r="21" spans="1:12">
      <c r="I21" s="46" t="s">
        <v>206</v>
      </c>
      <c r="J21" s="46">
        <f>SUM(J4:J20)</f>
        <v>0</v>
      </c>
      <c r="K21" s="46">
        <f t="shared" ref="K21" si="3">SUM(K4:K19)</f>
        <v>0</v>
      </c>
      <c r="L21" s="46">
        <f>SUM(L4:L20)</f>
        <v>0</v>
      </c>
    </row>
    <row r="23" spans="1:12">
      <c r="A23" s="1"/>
      <c r="B23" s="43" t="s">
        <v>40</v>
      </c>
      <c r="C23" s="1"/>
      <c r="D23" s="1"/>
      <c r="E23" s="1"/>
      <c r="G23" s="1"/>
      <c r="H23" s="1"/>
      <c r="I23" s="2"/>
      <c r="J23" s="2"/>
      <c r="K23" s="2"/>
      <c r="L23" s="2"/>
    </row>
    <row r="24" spans="1:12" ht="73.2" customHeight="1">
      <c r="A24" s="65" t="s">
        <v>1</v>
      </c>
      <c r="B24" s="65" t="s">
        <v>2</v>
      </c>
      <c r="C24" s="65" t="s">
        <v>3</v>
      </c>
      <c r="D24" s="65" t="s">
        <v>4</v>
      </c>
      <c r="E24" s="65" t="s">
        <v>5</v>
      </c>
      <c r="F24" s="65" t="s">
        <v>6</v>
      </c>
      <c r="G24" s="65" t="s">
        <v>7</v>
      </c>
      <c r="H24" s="65" t="s">
        <v>8</v>
      </c>
      <c r="I24" s="66" t="s">
        <v>9</v>
      </c>
      <c r="J24" s="66" t="s">
        <v>10</v>
      </c>
      <c r="K24" s="66" t="s">
        <v>11</v>
      </c>
      <c r="L24" s="66" t="s">
        <v>12</v>
      </c>
    </row>
    <row r="25" spans="1:12" ht="320.39999999999998" customHeight="1">
      <c r="A25" s="7" t="s">
        <v>13</v>
      </c>
      <c r="B25" s="11" t="s">
        <v>38</v>
      </c>
      <c r="C25" s="7"/>
      <c r="D25" s="7"/>
      <c r="E25" s="7"/>
      <c r="F25" s="7"/>
      <c r="G25" s="7"/>
      <c r="H25" s="5">
        <v>70</v>
      </c>
      <c r="I25" s="25"/>
      <c r="J25" s="25">
        <f>H25*I25</f>
        <v>0</v>
      </c>
      <c r="K25" s="25">
        <f>J25*8%</f>
        <v>0</v>
      </c>
      <c r="L25" s="25">
        <f>J25*1.08</f>
        <v>0</v>
      </c>
    </row>
    <row r="26" spans="1:12" ht="329.25" customHeight="1">
      <c r="A26" s="7" t="s">
        <v>14</v>
      </c>
      <c r="B26" s="11" t="s">
        <v>39</v>
      </c>
      <c r="C26" s="7"/>
      <c r="D26" s="7"/>
      <c r="E26" s="7"/>
      <c r="F26" s="7"/>
      <c r="G26" s="7"/>
      <c r="H26" s="5">
        <v>50</v>
      </c>
      <c r="I26" s="25"/>
      <c r="J26" s="25">
        <f>H26*I26</f>
        <v>0</v>
      </c>
      <c r="K26" s="25">
        <f>J26*8%</f>
        <v>0</v>
      </c>
      <c r="L26" s="25">
        <f>J26*1.08</f>
        <v>0</v>
      </c>
    </row>
    <row r="27" spans="1:12">
      <c r="I27" s="21" t="s">
        <v>206</v>
      </c>
      <c r="J27" s="21">
        <f>SUM(J25:J26)</f>
        <v>0</v>
      </c>
      <c r="K27" s="21">
        <f t="shared" ref="K27:L27" si="4">SUM(K25:K26)</f>
        <v>0</v>
      </c>
      <c r="L27" s="21">
        <f t="shared" si="4"/>
        <v>0</v>
      </c>
    </row>
    <row r="29" spans="1:12">
      <c r="B29" s="9" t="s">
        <v>41</v>
      </c>
    </row>
    <row r="31" spans="1:12">
      <c r="A31" s="1"/>
      <c r="B31" s="43" t="s">
        <v>42</v>
      </c>
      <c r="C31" s="1"/>
      <c r="D31" s="1"/>
      <c r="E31" s="1"/>
      <c r="G31" s="1"/>
      <c r="H31" s="1"/>
      <c r="I31" s="2"/>
      <c r="J31" s="2"/>
      <c r="K31" s="2"/>
      <c r="L31" s="2"/>
    </row>
    <row r="32" spans="1:12" ht="65.400000000000006" customHeight="1">
      <c r="A32" s="65" t="s">
        <v>1</v>
      </c>
      <c r="B32" s="65" t="s">
        <v>2</v>
      </c>
      <c r="C32" s="65" t="s">
        <v>3</v>
      </c>
      <c r="D32" s="65" t="s">
        <v>4</v>
      </c>
      <c r="E32" s="65" t="s">
        <v>5</v>
      </c>
      <c r="F32" s="65" t="s">
        <v>6</v>
      </c>
      <c r="G32" s="65" t="s">
        <v>7</v>
      </c>
      <c r="H32" s="65" t="s">
        <v>8</v>
      </c>
      <c r="I32" s="66" t="s">
        <v>9</v>
      </c>
      <c r="J32" s="66" t="s">
        <v>10</v>
      </c>
      <c r="K32" s="66" t="s">
        <v>11</v>
      </c>
      <c r="L32" s="66" t="s">
        <v>12</v>
      </c>
    </row>
    <row r="33" spans="1:12" ht="84" customHeight="1">
      <c r="A33" s="8" t="s">
        <v>13</v>
      </c>
      <c r="B33" s="11" t="s">
        <v>43</v>
      </c>
      <c r="C33" s="7"/>
      <c r="D33" s="7"/>
      <c r="E33" s="7"/>
      <c r="F33" s="7"/>
      <c r="G33" s="7"/>
      <c r="H33" s="5">
        <v>3000</v>
      </c>
      <c r="I33" s="23"/>
      <c r="J33" s="23">
        <f>H33*I33</f>
        <v>0</v>
      </c>
      <c r="K33" s="23">
        <f>J33*8%</f>
        <v>0</v>
      </c>
      <c r="L33" s="23">
        <f>J33*1.08</f>
        <v>0</v>
      </c>
    </row>
    <row r="34" spans="1:12" ht="27.6">
      <c r="A34" s="8" t="s">
        <v>14</v>
      </c>
      <c r="B34" s="11" t="s">
        <v>44</v>
      </c>
      <c r="C34" s="7"/>
      <c r="D34" s="7"/>
      <c r="E34" s="7"/>
      <c r="F34" s="7"/>
      <c r="G34" s="7"/>
      <c r="H34" s="5">
        <v>28000</v>
      </c>
      <c r="I34" s="23"/>
      <c r="J34" s="23">
        <f t="shared" ref="J34:J46" si="5">H34*I34</f>
        <v>0</v>
      </c>
      <c r="K34" s="23">
        <f t="shared" ref="K34:K46" si="6">J34*8%</f>
        <v>0</v>
      </c>
      <c r="L34" s="23">
        <f t="shared" ref="L34:L46" si="7">J34*1.08</f>
        <v>0</v>
      </c>
    </row>
    <row r="35" spans="1:12" ht="27.6">
      <c r="A35" s="8" t="s">
        <v>15</v>
      </c>
      <c r="B35" s="11" t="s">
        <v>45</v>
      </c>
      <c r="C35" s="7"/>
      <c r="D35" s="7"/>
      <c r="E35" s="7"/>
      <c r="F35" s="7"/>
      <c r="G35" s="7"/>
      <c r="H35" s="5">
        <v>48000</v>
      </c>
      <c r="I35" s="23"/>
      <c r="J35" s="23">
        <f t="shared" si="5"/>
        <v>0</v>
      </c>
      <c r="K35" s="23">
        <f t="shared" si="6"/>
        <v>0</v>
      </c>
      <c r="L35" s="23">
        <f t="shared" si="7"/>
        <v>0</v>
      </c>
    </row>
    <row r="36" spans="1:12" ht="27.6">
      <c r="A36" s="8" t="s">
        <v>16</v>
      </c>
      <c r="B36" s="11" t="s">
        <v>46</v>
      </c>
      <c r="C36" s="7"/>
      <c r="D36" s="7"/>
      <c r="E36" s="7"/>
      <c r="F36" s="7"/>
      <c r="G36" s="7"/>
      <c r="H36" s="5">
        <v>9000</v>
      </c>
      <c r="I36" s="23"/>
      <c r="J36" s="23">
        <f t="shared" si="5"/>
        <v>0</v>
      </c>
      <c r="K36" s="23">
        <f t="shared" si="6"/>
        <v>0</v>
      </c>
      <c r="L36" s="23">
        <f t="shared" si="7"/>
        <v>0</v>
      </c>
    </row>
    <row r="37" spans="1:12" ht="27.6">
      <c r="A37" s="8" t="s">
        <v>17</v>
      </c>
      <c r="B37" s="11" t="s">
        <v>47</v>
      </c>
      <c r="C37" s="7"/>
      <c r="D37" s="7"/>
      <c r="E37" s="7"/>
      <c r="F37" s="7"/>
      <c r="G37" s="7"/>
      <c r="H37" s="5">
        <v>1000</v>
      </c>
      <c r="I37" s="23"/>
      <c r="J37" s="23">
        <f t="shared" si="5"/>
        <v>0</v>
      </c>
      <c r="K37" s="23">
        <f t="shared" si="6"/>
        <v>0</v>
      </c>
      <c r="L37" s="23">
        <f t="shared" si="7"/>
        <v>0</v>
      </c>
    </row>
    <row r="38" spans="1:12" ht="27.6">
      <c r="A38" s="8" t="s">
        <v>18</v>
      </c>
      <c r="B38" s="11" t="s">
        <v>48</v>
      </c>
      <c r="C38" s="7"/>
      <c r="D38" s="7"/>
      <c r="E38" s="7"/>
      <c r="F38" s="7"/>
      <c r="G38" s="7"/>
      <c r="H38" s="5">
        <v>600</v>
      </c>
      <c r="I38" s="23"/>
      <c r="J38" s="23">
        <f t="shared" si="5"/>
        <v>0</v>
      </c>
      <c r="K38" s="23">
        <f t="shared" si="6"/>
        <v>0</v>
      </c>
      <c r="L38" s="23">
        <f t="shared" si="7"/>
        <v>0</v>
      </c>
    </row>
    <row r="39" spans="1:12" ht="27.6">
      <c r="A39" s="8" t="s">
        <v>19</v>
      </c>
      <c r="B39" s="11" t="s">
        <v>49</v>
      </c>
      <c r="C39" s="7"/>
      <c r="D39" s="7"/>
      <c r="E39" s="7"/>
      <c r="F39" s="7"/>
      <c r="G39" s="7"/>
      <c r="H39" s="5">
        <v>400</v>
      </c>
      <c r="I39" s="23"/>
      <c r="J39" s="23">
        <f t="shared" si="5"/>
        <v>0</v>
      </c>
      <c r="K39" s="23">
        <f t="shared" si="6"/>
        <v>0</v>
      </c>
      <c r="L39" s="23">
        <f t="shared" si="7"/>
        <v>0</v>
      </c>
    </row>
    <row r="40" spans="1:12" ht="72.599999999999994" customHeight="1">
      <c r="A40" s="8" t="s">
        <v>20</v>
      </c>
      <c r="B40" s="11" t="s">
        <v>57</v>
      </c>
      <c r="C40" s="7"/>
      <c r="D40" s="7"/>
      <c r="E40" s="7"/>
      <c r="F40" s="7"/>
      <c r="G40" s="7"/>
      <c r="H40" s="5">
        <v>2000</v>
      </c>
      <c r="I40" s="25"/>
      <c r="J40" s="23">
        <f t="shared" si="5"/>
        <v>0</v>
      </c>
      <c r="K40" s="23">
        <f t="shared" si="6"/>
        <v>0</v>
      </c>
      <c r="L40" s="23">
        <f t="shared" si="7"/>
        <v>0</v>
      </c>
    </row>
    <row r="41" spans="1:12">
      <c r="A41" s="8" t="s">
        <v>21</v>
      </c>
      <c r="B41" s="11" t="s">
        <v>52</v>
      </c>
      <c r="C41" s="7"/>
      <c r="D41" s="7"/>
      <c r="E41" s="7"/>
      <c r="F41" s="7"/>
      <c r="G41" s="7"/>
      <c r="H41" s="5">
        <v>10000</v>
      </c>
      <c r="I41" s="25"/>
      <c r="J41" s="23">
        <f t="shared" si="5"/>
        <v>0</v>
      </c>
      <c r="K41" s="23">
        <f t="shared" si="6"/>
        <v>0</v>
      </c>
      <c r="L41" s="23">
        <f t="shared" si="7"/>
        <v>0</v>
      </c>
    </row>
    <row r="42" spans="1:12">
      <c r="A42" s="8" t="s">
        <v>30</v>
      </c>
      <c r="B42" s="11" t="s">
        <v>51</v>
      </c>
      <c r="C42" s="7"/>
      <c r="D42" s="7"/>
      <c r="E42" s="7"/>
      <c r="F42" s="7"/>
      <c r="G42" s="7"/>
      <c r="H42" s="5">
        <v>12000</v>
      </c>
      <c r="I42" s="25"/>
      <c r="J42" s="23">
        <f t="shared" si="5"/>
        <v>0</v>
      </c>
      <c r="K42" s="23">
        <f t="shared" si="6"/>
        <v>0</v>
      </c>
      <c r="L42" s="23">
        <f t="shared" si="7"/>
        <v>0</v>
      </c>
    </row>
    <row r="43" spans="1:12">
      <c r="A43" s="8" t="s">
        <v>31</v>
      </c>
      <c r="B43" s="11" t="s">
        <v>54</v>
      </c>
      <c r="C43" s="7"/>
      <c r="D43" s="7"/>
      <c r="E43" s="7"/>
      <c r="F43" s="7"/>
      <c r="G43" s="7"/>
      <c r="H43" s="5">
        <v>4000</v>
      </c>
      <c r="I43" s="25"/>
      <c r="J43" s="23">
        <f t="shared" si="5"/>
        <v>0</v>
      </c>
      <c r="K43" s="23">
        <f t="shared" si="6"/>
        <v>0</v>
      </c>
      <c r="L43" s="23">
        <f t="shared" si="7"/>
        <v>0</v>
      </c>
    </row>
    <row r="44" spans="1:12">
      <c r="A44" s="8" t="s">
        <v>32</v>
      </c>
      <c r="B44" s="11" t="s">
        <v>53</v>
      </c>
      <c r="C44" s="7"/>
      <c r="D44" s="7"/>
      <c r="E44" s="7"/>
      <c r="F44" s="7"/>
      <c r="G44" s="7"/>
      <c r="H44" s="12">
        <v>2000</v>
      </c>
      <c r="I44" s="25"/>
      <c r="J44" s="23">
        <f t="shared" si="5"/>
        <v>0</v>
      </c>
      <c r="K44" s="23">
        <f t="shared" si="6"/>
        <v>0</v>
      </c>
      <c r="L44" s="23">
        <f t="shared" si="7"/>
        <v>0</v>
      </c>
    </row>
    <row r="45" spans="1:12">
      <c r="A45" s="8" t="s">
        <v>33</v>
      </c>
      <c r="B45" s="11" t="s">
        <v>55</v>
      </c>
      <c r="C45" s="7"/>
      <c r="D45" s="7"/>
      <c r="E45" s="7"/>
      <c r="F45" s="7"/>
      <c r="G45" s="7"/>
      <c r="H45" s="5">
        <v>600</v>
      </c>
      <c r="I45" s="25"/>
      <c r="J45" s="23">
        <f t="shared" si="5"/>
        <v>0</v>
      </c>
      <c r="K45" s="23">
        <f t="shared" si="6"/>
        <v>0</v>
      </c>
      <c r="L45" s="23">
        <f t="shared" si="7"/>
        <v>0</v>
      </c>
    </row>
    <row r="46" spans="1:12">
      <c r="A46" s="8" t="s">
        <v>34</v>
      </c>
      <c r="B46" s="11" t="s">
        <v>56</v>
      </c>
      <c r="C46" s="7"/>
      <c r="D46" s="7"/>
      <c r="E46" s="7"/>
      <c r="F46" s="7"/>
      <c r="G46" s="7"/>
      <c r="H46" s="5">
        <v>400</v>
      </c>
      <c r="I46" s="25"/>
      <c r="J46" s="23">
        <f t="shared" si="5"/>
        <v>0</v>
      </c>
      <c r="K46" s="23">
        <f t="shared" si="6"/>
        <v>0</v>
      </c>
      <c r="L46" s="23">
        <f t="shared" si="7"/>
        <v>0</v>
      </c>
    </row>
    <row r="47" spans="1:12">
      <c r="I47" s="19" t="s">
        <v>206</v>
      </c>
      <c r="J47" s="24">
        <f>SUM(J33:J46)</f>
        <v>0</v>
      </c>
      <c r="K47" s="24">
        <f t="shared" ref="K47:L47" si="8">SUM(K33:K46)</f>
        <v>0</v>
      </c>
      <c r="L47" s="24">
        <f t="shared" si="8"/>
        <v>0</v>
      </c>
    </row>
    <row r="49" spans="1:12">
      <c r="A49" s="1"/>
      <c r="B49" s="43" t="s">
        <v>50</v>
      </c>
      <c r="C49" s="1"/>
      <c r="D49" s="1"/>
      <c r="E49" s="1"/>
      <c r="G49" s="1"/>
      <c r="H49" s="1"/>
      <c r="I49" s="2"/>
      <c r="J49" s="2"/>
      <c r="K49" s="2"/>
      <c r="L49" s="2"/>
    </row>
    <row r="50" spans="1:12" ht="54" customHeight="1">
      <c r="A50" s="65" t="s">
        <v>1</v>
      </c>
      <c r="B50" s="65" t="s">
        <v>2</v>
      </c>
      <c r="C50" s="65" t="s">
        <v>3</v>
      </c>
      <c r="D50" s="65" t="s">
        <v>4</v>
      </c>
      <c r="E50" s="65" t="s">
        <v>5</v>
      </c>
      <c r="F50" s="65" t="s">
        <v>6</v>
      </c>
      <c r="G50" s="65" t="s">
        <v>7</v>
      </c>
      <c r="H50" s="65" t="s">
        <v>8</v>
      </c>
      <c r="I50" s="66" t="s">
        <v>9</v>
      </c>
      <c r="J50" s="66" t="s">
        <v>10</v>
      </c>
      <c r="K50" s="66" t="s">
        <v>11</v>
      </c>
      <c r="L50" s="66" t="s">
        <v>12</v>
      </c>
    </row>
    <row r="51" spans="1:12" ht="110.4">
      <c r="A51" s="7" t="s">
        <v>13</v>
      </c>
      <c r="B51" s="11" t="s">
        <v>59</v>
      </c>
      <c r="C51" s="7"/>
      <c r="D51" s="7"/>
      <c r="E51" s="7"/>
      <c r="F51" s="7"/>
      <c r="G51" s="7"/>
      <c r="H51" s="26">
        <v>2000</v>
      </c>
      <c r="I51" s="25"/>
      <c r="J51" s="25">
        <f>H51*I51</f>
        <v>0</v>
      </c>
      <c r="K51" s="25">
        <f>J51*8%</f>
        <v>0</v>
      </c>
      <c r="L51" s="25">
        <f>J51*1.08</f>
        <v>0</v>
      </c>
    </row>
    <row r="52" spans="1:12">
      <c r="A52" s="7" t="s">
        <v>14</v>
      </c>
      <c r="B52" s="7" t="s">
        <v>60</v>
      </c>
      <c r="C52" s="7"/>
      <c r="D52" s="7"/>
      <c r="E52" s="7"/>
      <c r="F52" s="7"/>
      <c r="G52" s="7"/>
      <c r="H52" s="26">
        <v>10000</v>
      </c>
      <c r="I52" s="25"/>
      <c r="J52" s="25">
        <f t="shared" ref="J52:J56" si="9">H52*I52</f>
        <v>0</v>
      </c>
      <c r="K52" s="25">
        <f t="shared" ref="K52:K56" si="10">J52*8%</f>
        <v>0</v>
      </c>
      <c r="L52" s="25">
        <f t="shared" ref="L52:L56" si="11">J52*1.08</f>
        <v>0</v>
      </c>
    </row>
    <row r="53" spans="1:12">
      <c r="A53" s="7" t="s">
        <v>15</v>
      </c>
      <c r="B53" s="7" t="s">
        <v>58</v>
      </c>
      <c r="C53" s="7"/>
      <c r="D53" s="7"/>
      <c r="E53" s="7"/>
      <c r="F53" s="7"/>
      <c r="G53" s="7"/>
      <c r="H53" s="26">
        <v>12000</v>
      </c>
      <c r="I53" s="25"/>
      <c r="J53" s="25">
        <f t="shared" si="9"/>
        <v>0</v>
      </c>
      <c r="K53" s="25">
        <f t="shared" si="10"/>
        <v>0</v>
      </c>
      <c r="L53" s="25">
        <f t="shared" si="11"/>
        <v>0</v>
      </c>
    </row>
    <row r="54" spans="1:12">
      <c r="A54" s="7" t="s">
        <v>16</v>
      </c>
      <c r="B54" s="7" t="s">
        <v>225</v>
      </c>
      <c r="C54" s="7"/>
      <c r="D54" s="7"/>
      <c r="E54" s="7"/>
      <c r="F54" s="7"/>
      <c r="G54" s="7"/>
      <c r="H54" s="26">
        <v>4000</v>
      </c>
      <c r="I54" s="25"/>
      <c r="J54" s="25">
        <f t="shared" si="9"/>
        <v>0</v>
      </c>
      <c r="K54" s="25">
        <f t="shared" si="10"/>
        <v>0</v>
      </c>
      <c r="L54" s="25">
        <f t="shared" si="11"/>
        <v>0</v>
      </c>
    </row>
    <row r="55" spans="1:12">
      <c r="A55" s="7" t="s">
        <v>17</v>
      </c>
      <c r="B55" s="7" t="s">
        <v>224</v>
      </c>
      <c r="C55" s="7"/>
      <c r="D55" s="7"/>
      <c r="E55" s="7"/>
      <c r="F55" s="7"/>
      <c r="G55" s="7"/>
      <c r="H55" s="26">
        <v>400</v>
      </c>
      <c r="I55" s="25"/>
      <c r="J55" s="25">
        <f t="shared" si="9"/>
        <v>0</v>
      </c>
      <c r="K55" s="25">
        <f t="shared" si="10"/>
        <v>0</v>
      </c>
      <c r="L55" s="25">
        <f t="shared" si="11"/>
        <v>0</v>
      </c>
    </row>
    <row r="56" spans="1:12" ht="14.4" customHeight="1">
      <c r="A56" s="7" t="s">
        <v>18</v>
      </c>
      <c r="B56" s="7" t="s">
        <v>61</v>
      </c>
      <c r="C56" s="7"/>
      <c r="D56" s="7"/>
      <c r="E56" s="7"/>
      <c r="F56" s="7"/>
      <c r="G56" s="7"/>
      <c r="H56" s="26">
        <v>400</v>
      </c>
      <c r="I56" s="25"/>
      <c r="J56" s="25">
        <f t="shared" si="9"/>
        <v>0</v>
      </c>
      <c r="K56" s="25">
        <f t="shared" si="10"/>
        <v>0</v>
      </c>
      <c r="L56" s="25">
        <f t="shared" si="11"/>
        <v>0</v>
      </c>
    </row>
    <row r="57" spans="1:12">
      <c r="I57" s="19" t="s">
        <v>206</v>
      </c>
      <c r="J57" s="21">
        <f>SUM(J51:J56)</f>
        <v>0</v>
      </c>
      <c r="K57" s="21">
        <f t="shared" ref="K57:L57" si="12">SUM(K51:K56)</f>
        <v>0</v>
      </c>
      <c r="L57" s="21">
        <f t="shared" si="12"/>
        <v>0</v>
      </c>
    </row>
    <row r="59" spans="1:12">
      <c r="A59" s="1"/>
      <c r="B59" s="43" t="s">
        <v>62</v>
      </c>
      <c r="C59" s="1"/>
      <c r="D59" s="1"/>
      <c r="E59" s="1"/>
      <c r="G59" s="1"/>
      <c r="H59" s="1"/>
      <c r="I59" s="2"/>
      <c r="J59" s="2"/>
      <c r="K59" s="2"/>
      <c r="L59" s="2"/>
    </row>
    <row r="60" spans="1:12" ht="61.2" customHeight="1">
      <c r="A60" s="65" t="s">
        <v>1</v>
      </c>
      <c r="B60" s="65" t="s">
        <v>2</v>
      </c>
      <c r="C60" s="65" t="s">
        <v>3</v>
      </c>
      <c r="D60" s="65" t="s">
        <v>4</v>
      </c>
      <c r="E60" s="65" t="s">
        <v>5</v>
      </c>
      <c r="F60" s="65" t="s">
        <v>6</v>
      </c>
      <c r="G60" s="65" t="s">
        <v>7</v>
      </c>
      <c r="H60" s="65" t="s">
        <v>8</v>
      </c>
      <c r="I60" s="66" t="s">
        <v>9</v>
      </c>
      <c r="J60" s="66" t="s">
        <v>10</v>
      </c>
      <c r="K60" s="66" t="s">
        <v>11</v>
      </c>
      <c r="L60" s="66" t="s">
        <v>12</v>
      </c>
    </row>
    <row r="61" spans="1:12" ht="220.95" customHeight="1">
      <c r="A61" s="7" t="s">
        <v>13</v>
      </c>
      <c r="B61" s="11" t="s">
        <v>232</v>
      </c>
      <c r="C61" s="7"/>
      <c r="D61" s="7"/>
      <c r="E61" s="7"/>
      <c r="F61" s="7"/>
      <c r="G61" s="7"/>
      <c r="H61" s="10">
        <v>2500</v>
      </c>
      <c r="I61" s="25"/>
      <c r="J61" s="25">
        <f>H61*I61</f>
        <v>0</v>
      </c>
      <c r="K61" s="25">
        <f>J61*8%</f>
        <v>0</v>
      </c>
      <c r="L61" s="25">
        <f>J61*1.08</f>
        <v>0</v>
      </c>
    </row>
    <row r="62" spans="1:12" ht="207">
      <c r="A62" s="7" t="s">
        <v>14</v>
      </c>
      <c r="B62" s="11" t="s">
        <v>233</v>
      </c>
      <c r="C62" s="7"/>
      <c r="D62" s="7"/>
      <c r="E62" s="7"/>
      <c r="F62" s="7"/>
      <c r="G62" s="7"/>
      <c r="H62" s="10">
        <v>1500</v>
      </c>
      <c r="I62" s="25"/>
      <c r="J62" s="25">
        <f t="shared" ref="J62:J64" si="13">H62*I62</f>
        <v>0</v>
      </c>
      <c r="K62" s="25">
        <f>J62*8%</f>
        <v>0</v>
      </c>
      <c r="L62" s="25">
        <f>J62*1.08</f>
        <v>0</v>
      </c>
    </row>
    <row r="63" spans="1:12" ht="197.4" customHeight="1">
      <c r="A63" s="7" t="s">
        <v>15</v>
      </c>
      <c r="B63" s="11" t="s">
        <v>292</v>
      </c>
      <c r="C63" s="7"/>
      <c r="D63" s="7"/>
      <c r="E63" s="7"/>
      <c r="F63" s="7"/>
      <c r="G63" s="7"/>
      <c r="H63" s="10">
        <v>200</v>
      </c>
      <c r="I63" s="25"/>
      <c r="J63" s="25">
        <f t="shared" si="13"/>
        <v>0</v>
      </c>
      <c r="K63" s="25">
        <f>J63*8%</f>
        <v>0</v>
      </c>
      <c r="L63" s="25">
        <f>J63*1.08</f>
        <v>0</v>
      </c>
    </row>
    <row r="64" spans="1:12" ht="199.2" customHeight="1">
      <c r="A64" s="7" t="s">
        <v>16</v>
      </c>
      <c r="B64" s="11" t="s">
        <v>293</v>
      </c>
      <c r="C64" s="7"/>
      <c r="D64" s="7"/>
      <c r="E64" s="7"/>
      <c r="F64" s="7"/>
      <c r="G64" s="7"/>
      <c r="H64" s="10">
        <v>60</v>
      </c>
      <c r="I64" s="25"/>
      <c r="J64" s="25">
        <f t="shared" si="13"/>
        <v>0</v>
      </c>
      <c r="K64" s="25">
        <f>J64*8%</f>
        <v>0</v>
      </c>
      <c r="L64" s="25">
        <f>J64*1.08</f>
        <v>0</v>
      </c>
    </row>
    <row r="65" spans="1:12">
      <c r="I65" s="45" t="s">
        <v>206</v>
      </c>
      <c r="J65" s="35">
        <f>SUM(J61:J64)</f>
        <v>0</v>
      </c>
      <c r="K65" s="35">
        <f t="shared" ref="K65:L65" si="14">SUM(K61:K64)</f>
        <v>0</v>
      </c>
      <c r="L65" s="35">
        <f t="shared" si="14"/>
        <v>0</v>
      </c>
    </row>
    <row r="66" spans="1:12">
      <c r="B66" s="9" t="s">
        <v>227</v>
      </c>
    </row>
    <row r="68" spans="1:12">
      <c r="A68" s="1"/>
      <c r="B68" s="43" t="s">
        <v>63</v>
      </c>
      <c r="C68" s="1"/>
      <c r="D68" s="1"/>
      <c r="E68" s="1"/>
      <c r="G68" s="1"/>
      <c r="H68" s="1"/>
      <c r="I68" s="2"/>
      <c r="J68" s="2"/>
      <c r="K68" s="2"/>
      <c r="L68" s="2"/>
    </row>
    <row r="69" spans="1:12" ht="69.599999999999994" customHeight="1">
      <c r="A69" s="65" t="s">
        <v>1</v>
      </c>
      <c r="B69" s="65" t="s">
        <v>2</v>
      </c>
      <c r="C69" s="65" t="s">
        <v>3</v>
      </c>
      <c r="D69" s="65" t="s">
        <v>4</v>
      </c>
      <c r="E69" s="65" t="s">
        <v>5</v>
      </c>
      <c r="F69" s="65" t="s">
        <v>6</v>
      </c>
      <c r="G69" s="65" t="s">
        <v>7</v>
      </c>
      <c r="H69" s="65" t="s">
        <v>8</v>
      </c>
      <c r="I69" s="66" t="s">
        <v>9</v>
      </c>
      <c r="J69" s="66" t="s">
        <v>10</v>
      </c>
      <c r="K69" s="66" t="s">
        <v>11</v>
      </c>
      <c r="L69" s="66" t="s">
        <v>12</v>
      </c>
    </row>
    <row r="70" spans="1:12">
      <c r="A70" s="7" t="s">
        <v>13</v>
      </c>
      <c r="B70" s="11" t="s">
        <v>76</v>
      </c>
      <c r="C70" s="7"/>
      <c r="D70" s="7"/>
      <c r="E70" s="7"/>
      <c r="F70" s="7"/>
      <c r="G70" s="7"/>
      <c r="H70" s="13">
        <v>10</v>
      </c>
      <c r="I70" s="25"/>
      <c r="J70" s="25">
        <f>H70*I70</f>
        <v>0</v>
      </c>
      <c r="K70" s="25">
        <f>J70*8%</f>
        <v>0</v>
      </c>
      <c r="L70" s="25">
        <f>J70*1.08</f>
        <v>0</v>
      </c>
    </row>
    <row r="71" spans="1:12">
      <c r="A71" s="7" t="s">
        <v>14</v>
      </c>
      <c r="B71" s="11" t="s">
        <v>64</v>
      </c>
      <c r="C71" s="7"/>
      <c r="D71" s="7"/>
      <c r="E71" s="7"/>
      <c r="F71" s="7"/>
      <c r="G71" s="7"/>
      <c r="H71" s="13">
        <v>20</v>
      </c>
      <c r="I71" s="25"/>
      <c r="J71" s="25">
        <f t="shared" ref="J71:J79" si="15">H71*I71</f>
        <v>0</v>
      </c>
      <c r="K71" s="25">
        <f t="shared" ref="K71:K79" si="16">J71*8%</f>
        <v>0</v>
      </c>
      <c r="L71" s="25">
        <f t="shared" ref="L71:L79" si="17">J71*1.08</f>
        <v>0</v>
      </c>
    </row>
    <row r="72" spans="1:12">
      <c r="A72" s="7" t="s">
        <v>15</v>
      </c>
      <c r="B72" s="11" t="s">
        <v>65</v>
      </c>
      <c r="C72" s="7"/>
      <c r="D72" s="7"/>
      <c r="E72" s="7"/>
      <c r="F72" s="7"/>
      <c r="G72" s="7"/>
      <c r="H72" s="13">
        <v>300</v>
      </c>
      <c r="I72" s="25"/>
      <c r="J72" s="25">
        <f t="shared" si="15"/>
        <v>0</v>
      </c>
      <c r="K72" s="25">
        <f t="shared" si="16"/>
        <v>0</v>
      </c>
      <c r="L72" s="25">
        <f t="shared" si="17"/>
        <v>0</v>
      </c>
    </row>
    <row r="73" spans="1:12">
      <c r="A73" s="7" t="s">
        <v>16</v>
      </c>
      <c r="B73" s="11" t="s">
        <v>66</v>
      </c>
      <c r="C73" s="7"/>
      <c r="D73" s="7"/>
      <c r="E73" s="7"/>
      <c r="F73" s="7"/>
      <c r="G73" s="7"/>
      <c r="H73" s="13">
        <v>400</v>
      </c>
      <c r="I73" s="25"/>
      <c r="J73" s="25">
        <f t="shared" si="15"/>
        <v>0</v>
      </c>
      <c r="K73" s="25">
        <f t="shared" si="16"/>
        <v>0</v>
      </c>
      <c r="L73" s="25">
        <f t="shared" si="17"/>
        <v>0</v>
      </c>
    </row>
    <row r="74" spans="1:12">
      <c r="A74" s="7" t="s">
        <v>17</v>
      </c>
      <c r="B74" s="11" t="s">
        <v>67</v>
      </c>
      <c r="C74" s="7"/>
      <c r="D74" s="7"/>
      <c r="E74" s="7"/>
      <c r="F74" s="7"/>
      <c r="G74" s="7"/>
      <c r="H74" s="13">
        <v>300</v>
      </c>
      <c r="I74" s="25"/>
      <c r="J74" s="25">
        <f t="shared" si="15"/>
        <v>0</v>
      </c>
      <c r="K74" s="25">
        <f t="shared" si="16"/>
        <v>0</v>
      </c>
      <c r="L74" s="25">
        <f t="shared" si="17"/>
        <v>0</v>
      </c>
    </row>
    <row r="75" spans="1:12">
      <c r="A75" s="7" t="s">
        <v>18</v>
      </c>
      <c r="B75" s="11" t="s">
        <v>68</v>
      </c>
      <c r="C75" s="7"/>
      <c r="D75" s="7"/>
      <c r="E75" s="7"/>
      <c r="F75" s="7"/>
      <c r="G75" s="7"/>
      <c r="H75" s="13">
        <v>40</v>
      </c>
      <c r="I75" s="25"/>
      <c r="J75" s="25">
        <f t="shared" si="15"/>
        <v>0</v>
      </c>
      <c r="K75" s="25">
        <f t="shared" si="16"/>
        <v>0</v>
      </c>
      <c r="L75" s="25">
        <f t="shared" si="17"/>
        <v>0</v>
      </c>
    </row>
    <row r="76" spans="1:12">
      <c r="A76" s="7" t="s">
        <v>19</v>
      </c>
      <c r="B76" s="11" t="s">
        <v>69</v>
      </c>
      <c r="C76" s="7"/>
      <c r="D76" s="7"/>
      <c r="E76" s="7"/>
      <c r="F76" s="7"/>
      <c r="G76" s="7"/>
      <c r="H76" s="13">
        <v>20</v>
      </c>
      <c r="I76" s="25"/>
      <c r="J76" s="25">
        <f t="shared" si="15"/>
        <v>0</v>
      </c>
      <c r="K76" s="25">
        <f t="shared" si="16"/>
        <v>0</v>
      </c>
      <c r="L76" s="25">
        <f t="shared" si="17"/>
        <v>0</v>
      </c>
    </row>
    <row r="77" spans="1:12" ht="27.6">
      <c r="A77" s="7" t="s">
        <v>20</v>
      </c>
      <c r="B77" s="11" t="s">
        <v>70</v>
      </c>
      <c r="C77" s="7"/>
      <c r="D77" s="7"/>
      <c r="E77" s="7"/>
      <c r="F77" s="7"/>
      <c r="G77" s="7"/>
      <c r="H77" s="13">
        <v>12960</v>
      </c>
      <c r="I77" s="25"/>
      <c r="J77" s="25">
        <f t="shared" si="15"/>
        <v>0</v>
      </c>
      <c r="K77" s="25">
        <f t="shared" si="16"/>
        <v>0</v>
      </c>
      <c r="L77" s="25">
        <f t="shared" si="17"/>
        <v>0</v>
      </c>
    </row>
    <row r="78" spans="1:12" ht="27.6">
      <c r="A78" s="7" t="s">
        <v>21</v>
      </c>
      <c r="B78" s="11" t="s">
        <v>71</v>
      </c>
      <c r="C78" s="7"/>
      <c r="D78" s="7"/>
      <c r="E78" s="7"/>
      <c r="F78" s="7"/>
      <c r="G78" s="7"/>
      <c r="H78" s="13">
        <v>9200</v>
      </c>
      <c r="I78" s="25"/>
      <c r="J78" s="25">
        <f t="shared" si="15"/>
        <v>0</v>
      </c>
      <c r="K78" s="25">
        <f t="shared" si="16"/>
        <v>0</v>
      </c>
      <c r="L78" s="25">
        <f t="shared" si="17"/>
        <v>0</v>
      </c>
    </row>
    <row r="79" spans="1:12" ht="27.6">
      <c r="A79" s="7" t="s">
        <v>30</v>
      </c>
      <c r="B79" s="50" t="s">
        <v>279</v>
      </c>
      <c r="C79" s="7"/>
      <c r="D79" s="7"/>
      <c r="E79" s="7"/>
      <c r="F79" s="7"/>
      <c r="G79" s="7"/>
      <c r="H79" s="13">
        <v>40</v>
      </c>
      <c r="I79" s="25"/>
      <c r="J79" s="25">
        <f t="shared" si="15"/>
        <v>0</v>
      </c>
      <c r="K79" s="25">
        <f t="shared" si="16"/>
        <v>0</v>
      </c>
      <c r="L79" s="25">
        <f t="shared" si="17"/>
        <v>0</v>
      </c>
    </row>
    <row r="80" spans="1:12">
      <c r="I80" s="19" t="s">
        <v>206</v>
      </c>
      <c r="J80" s="20">
        <f>SUM(J70:J79)</f>
        <v>0</v>
      </c>
      <c r="K80" s="20">
        <f t="shared" ref="K80:L80" si="18">SUM(K70:K79)</f>
        <v>0</v>
      </c>
      <c r="L80" s="20">
        <f t="shared" si="18"/>
        <v>0</v>
      </c>
    </row>
    <row r="82" spans="1:12">
      <c r="A82" s="1"/>
      <c r="B82" s="43" t="s">
        <v>72</v>
      </c>
      <c r="C82" s="1"/>
      <c r="D82" s="1"/>
      <c r="E82" s="1"/>
      <c r="G82" s="1"/>
      <c r="H82" s="1"/>
      <c r="I82" s="2"/>
      <c r="J82" s="2"/>
      <c r="K82" s="2"/>
      <c r="L82" s="2"/>
    </row>
    <row r="83" spans="1:12" ht="68.400000000000006" customHeight="1">
      <c r="A83" s="65" t="s">
        <v>1</v>
      </c>
      <c r="B83" s="65" t="s">
        <v>2</v>
      </c>
      <c r="C83" s="65" t="s">
        <v>3</v>
      </c>
      <c r="D83" s="65" t="s">
        <v>4</v>
      </c>
      <c r="E83" s="65" t="s">
        <v>5</v>
      </c>
      <c r="F83" s="65" t="s">
        <v>6</v>
      </c>
      <c r="G83" s="65" t="s">
        <v>7</v>
      </c>
      <c r="H83" s="65" t="s">
        <v>8</v>
      </c>
      <c r="I83" s="66" t="s">
        <v>9</v>
      </c>
      <c r="J83" s="66" t="s">
        <v>10</v>
      </c>
      <c r="K83" s="66" t="s">
        <v>11</v>
      </c>
      <c r="L83" s="66" t="s">
        <v>12</v>
      </c>
    </row>
    <row r="84" spans="1:12" ht="41.4">
      <c r="A84" s="7" t="s">
        <v>13</v>
      </c>
      <c r="B84" s="11" t="s">
        <v>73</v>
      </c>
      <c r="C84" s="7"/>
      <c r="D84" s="7"/>
      <c r="E84" s="7"/>
      <c r="F84" s="7"/>
      <c r="G84" s="7"/>
      <c r="H84" s="13">
        <v>400</v>
      </c>
      <c r="I84" s="20"/>
      <c r="J84" s="20">
        <f>H84*I84</f>
        <v>0</v>
      </c>
      <c r="K84" s="20">
        <f>J84*8%</f>
        <v>0</v>
      </c>
      <c r="L84" s="20">
        <f>J84*1.08</f>
        <v>0</v>
      </c>
    </row>
    <row r="85" spans="1:12" ht="41.4">
      <c r="A85" s="7" t="s">
        <v>14</v>
      </c>
      <c r="B85" s="11" t="s">
        <v>74</v>
      </c>
      <c r="C85" s="7"/>
      <c r="D85" s="7"/>
      <c r="E85" s="7"/>
      <c r="F85" s="7"/>
      <c r="G85" s="7"/>
      <c r="H85" s="13">
        <v>80</v>
      </c>
      <c r="I85" s="20"/>
      <c r="J85" s="20">
        <f t="shared" ref="J85:J86" si="19">H85*I85</f>
        <v>0</v>
      </c>
      <c r="K85" s="20">
        <f t="shared" ref="K85:K86" si="20">J85*8%</f>
        <v>0</v>
      </c>
      <c r="L85" s="20">
        <f t="shared" ref="L85:L86" si="21">J85*1.08</f>
        <v>0</v>
      </c>
    </row>
    <row r="86" spans="1:12" ht="55.2">
      <c r="A86" s="7" t="s">
        <v>15</v>
      </c>
      <c r="B86" s="11" t="s">
        <v>75</v>
      </c>
      <c r="C86" s="7"/>
      <c r="D86" s="7"/>
      <c r="E86" s="7"/>
      <c r="F86" s="7"/>
      <c r="G86" s="7"/>
      <c r="H86" s="13">
        <v>40</v>
      </c>
      <c r="I86" s="20"/>
      <c r="J86" s="20">
        <f t="shared" si="19"/>
        <v>0</v>
      </c>
      <c r="K86" s="20">
        <f t="shared" si="20"/>
        <v>0</v>
      </c>
      <c r="L86" s="20">
        <f t="shared" si="21"/>
        <v>0</v>
      </c>
    </row>
    <row r="87" spans="1:12">
      <c r="I87" s="19" t="s">
        <v>206</v>
      </c>
      <c r="J87" s="21">
        <f>SUM(J84:J86)</f>
        <v>0</v>
      </c>
      <c r="K87" s="21">
        <f t="shared" ref="K87:L87" si="22">SUM(K84:K86)</f>
        <v>0</v>
      </c>
      <c r="L87" s="21">
        <f t="shared" si="22"/>
        <v>0</v>
      </c>
    </row>
    <row r="89" spans="1:12">
      <c r="A89" s="1"/>
      <c r="B89" s="43" t="s">
        <v>84</v>
      </c>
      <c r="C89" s="1"/>
      <c r="D89" s="1"/>
      <c r="E89" s="1"/>
      <c r="G89" s="1"/>
      <c r="H89" s="1"/>
      <c r="I89" s="2"/>
      <c r="J89" s="2"/>
      <c r="K89" s="2"/>
      <c r="L89" s="2"/>
    </row>
    <row r="90" spans="1:12" ht="60" customHeight="1">
      <c r="A90" s="65" t="s">
        <v>1</v>
      </c>
      <c r="B90" s="65" t="s">
        <v>2</v>
      </c>
      <c r="C90" s="65" t="s">
        <v>3</v>
      </c>
      <c r="D90" s="65" t="s">
        <v>4</v>
      </c>
      <c r="E90" s="65" t="s">
        <v>5</v>
      </c>
      <c r="F90" s="65" t="s">
        <v>6</v>
      </c>
      <c r="G90" s="65" t="s">
        <v>7</v>
      </c>
      <c r="H90" s="65" t="s">
        <v>8</v>
      </c>
      <c r="I90" s="66" t="s">
        <v>9</v>
      </c>
      <c r="J90" s="66" t="s">
        <v>10</v>
      </c>
      <c r="K90" s="66" t="s">
        <v>11</v>
      </c>
      <c r="L90" s="66" t="s">
        <v>12</v>
      </c>
    </row>
    <row r="91" spans="1:12">
      <c r="A91" s="7" t="s">
        <v>13</v>
      </c>
      <c r="B91" s="11" t="s">
        <v>82</v>
      </c>
      <c r="C91" s="7"/>
      <c r="D91" s="7"/>
      <c r="E91" s="7"/>
      <c r="F91" s="7"/>
      <c r="G91" s="7"/>
      <c r="H91" s="13">
        <v>100</v>
      </c>
      <c r="I91" s="20"/>
      <c r="J91" s="20">
        <f>H91*I91</f>
        <v>0</v>
      </c>
      <c r="K91" s="20">
        <f>J91*8%</f>
        <v>0</v>
      </c>
      <c r="L91" s="20">
        <f>J91*1.08</f>
        <v>0</v>
      </c>
    </row>
    <row r="92" spans="1:12">
      <c r="A92" s="7" t="s">
        <v>14</v>
      </c>
      <c r="B92" s="11" t="s">
        <v>81</v>
      </c>
      <c r="C92" s="7"/>
      <c r="D92" s="7"/>
      <c r="E92" s="7"/>
      <c r="F92" s="7"/>
      <c r="G92" s="7"/>
      <c r="H92" s="13">
        <v>400</v>
      </c>
      <c r="I92" s="20"/>
      <c r="J92" s="20">
        <f t="shared" ref="J92:J97" si="23">H92*I92</f>
        <v>0</v>
      </c>
      <c r="K92" s="20">
        <f t="shared" ref="K92:K97" si="24">J92*8%</f>
        <v>0</v>
      </c>
      <c r="L92" s="20">
        <f t="shared" ref="L92:L97" si="25">J92*1.08</f>
        <v>0</v>
      </c>
    </row>
    <row r="93" spans="1:12">
      <c r="A93" s="7" t="s">
        <v>15</v>
      </c>
      <c r="B93" s="11" t="s">
        <v>79</v>
      </c>
      <c r="C93" s="7"/>
      <c r="D93" s="7"/>
      <c r="E93" s="7"/>
      <c r="F93" s="7"/>
      <c r="G93" s="7"/>
      <c r="H93" s="13">
        <v>700</v>
      </c>
      <c r="I93" s="20"/>
      <c r="J93" s="20">
        <f t="shared" si="23"/>
        <v>0</v>
      </c>
      <c r="K93" s="20">
        <f t="shared" si="24"/>
        <v>0</v>
      </c>
      <c r="L93" s="20">
        <f t="shared" si="25"/>
        <v>0</v>
      </c>
    </row>
    <row r="94" spans="1:12">
      <c r="A94" s="7" t="s">
        <v>16</v>
      </c>
      <c r="B94" s="11" t="s">
        <v>80</v>
      </c>
      <c r="C94" s="7"/>
      <c r="D94" s="7"/>
      <c r="E94" s="7"/>
      <c r="F94" s="7"/>
      <c r="G94" s="7"/>
      <c r="H94" s="13">
        <v>400</v>
      </c>
      <c r="I94" s="20"/>
      <c r="J94" s="20">
        <f t="shared" si="23"/>
        <v>0</v>
      </c>
      <c r="K94" s="20">
        <f t="shared" si="24"/>
        <v>0</v>
      </c>
      <c r="L94" s="20">
        <f t="shared" si="25"/>
        <v>0</v>
      </c>
    </row>
    <row r="95" spans="1:12" ht="27.6">
      <c r="A95" s="7" t="s">
        <v>17</v>
      </c>
      <c r="B95" s="11" t="s">
        <v>83</v>
      </c>
      <c r="C95" s="7"/>
      <c r="D95" s="7"/>
      <c r="E95" s="7"/>
      <c r="F95" s="7"/>
      <c r="G95" s="7"/>
      <c r="H95" s="13">
        <v>20</v>
      </c>
      <c r="I95" s="20"/>
      <c r="J95" s="20">
        <f t="shared" si="23"/>
        <v>0</v>
      </c>
      <c r="K95" s="20">
        <f t="shared" si="24"/>
        <v>0</v>
      </c>
      <c r="L95" s="20">
        <f t="shared" si="25"/>
        <v>0</v>
      </c>
    </row>
    <row r="96" spans="1:12" ht="27.6">
      <c r="A96" s="7" t="s">
        <v>18</v>
      </c>
      <c r="B96" s="11" t="s">
        <v>77</v>
      </c>
      <c r="C96" s="7"/>
      <c r="D96" s="7"/>
      <c r="E96" s="7"/>
      <c r="F96" s="7"/>
      <c r="G96" s="7"/>
      <c r="H96" s="13">
        <v>6</v>
      </c>
      <c r="I96" s="20"/>
      <c r="J96" s="20">
        <f t="shared" si="23"/>
        <v>0</v>
      </c>
      <c r="K96" s="20">
        <f t="shared" si="24"/>
        <v>0</v>
      </c>
      <c r="L96" s="20">
        <f t="shared" si="25"/>
        <v>0</v>
      </c>
    </row>
    <row r="97" spans="1:12" ht="27.6">
      <c r="A97" s="7" t="s">
        <v>19</v>
      </c>
      <c r="B97" s="11" t="s">
        <v>78</v>
      </c>
      <c r="C97" s="7"/>
      <c r="D97" s="7"/>
      <c r="E97" s="7"/>
      <c r="F97" s="7"/>
      <c r="G97" s="7"/>
      <c r="H97" s="13">
        <v>10</v>
      </c>
      <c r="I97" s="20"/>
      <c r="J97" s="20">
        <f t="shared" si="23"/>
        <v>0</v>
      </c>
      <c r="K97" s="20">
        <f t="shared" si="24"/>
        <v>0</v>
      </c>
      <c r="L97" s="20">
        <f t="shared" si="25"/>
        <v>0</v>
      </c>
    </row>
    <row r="98" spans="1:12">
      <c r="I98" s="19" t="s">
        <v>206</v>
      </c>
      <c r="J98" s="21">
        <f>SUM(J91:J97)</f>
        <v>0</v>
      </c>
      <c r="K98" s="21">
        <f>SUM(K91:K97)</f>
        <v>0</v>
      </c>
      <c r="L98" s="21">
        <f>SUM(L91:L97)</f>
        <v>0</v>
      </c>
    </row>
    <row r="100" spans="1:12">
      <c r="A100" s="1"/>
      <c r="B100" s="43" t="s">
        <v>126</v>
      </c>
      <c r="C100" s="1"/>
      <c r="D100" s="1"/>
      <c r="E100" s="1"/>
      <c r="G100" s="1"/>
      <c r="H100" s="1"/>
      <c r="I100" s="2"/>
      <c r="J100" s="2"/>
      <c r="K100" s="2"/>
      <c r="L100" s="2"/>
    </row>
    <row r="101" spans="1:12" ht="61.2" customHeight="1">
      <c r="A101" s="65" t="s">
        <v>1</v>
      </c>
      <c r="B101" s="65" t="s">
        <v>2</v>
      </c>
      <c r="C101" s="65" t="s">
        <v>3</v>
      </c>
      <c r="D101" s="65" t="s">
        <v>4</v>
      </c>
      <c r="E101" s="65" t="s">
        <v>5</v>
      </c>
      <c r="F101" s="65" t="s">
        <v>6</v>
      </c>
      <c r="G101" s="65" t="s">
        <v>7</v>
      </c>
      <c r="H101" s="65" t="s">
        <v>8</v>
      </c>
      <c r="I101" s="66" t="s">
        <v>9</v>
      </c>
      <c r="J101" s="66" t="s">
        <v>10</v>
      </c>
      <c r="K101" s="66" t="s">
        <v>11</v>
      </c>
      <c r="L101" s="66" t="s">
        <v>12</v>
      </c>
    </row>
    <row r="102" spans="1:12" ht="27.6">
      <c r="A102" s="7" t="s">
        <v>13</v>
      </c>
      <c r="B102" s="14" t="s">
        <v>101</v>
      </c>
      <c r="C102" s="7"/>
      <c r="D102" s="7"/>
      <c r="E102" s="7"/>
      <c r="F102" s="7"/>
      <c r="G102" s="7"/>
      <c r="H102" s="13">
        <v>300</v>
      </c>
      <c r="I102" s="25"/>
      <c r="J102" s="25">
        <f>H102*I102</f>
        <v>0</v>
      </c>
      <c r="K102" s="25">
        <f>J102*8%</f>
        <v>0</v>
      </c>
      <c r="L102" s="25">
        <f>J102*1.08</f>
        <v>0</v>
      </c>
    </row>
    <row r="103" spans="1:12">
      <c r="A103" s="7" t="s">
        <v>14</v>
      </c>
      <c r="B103" s="14" t="s">
        <v>85</v>
      </c>
      <c r="C103" s="7"/>
      <c r="D103" s="7"/>
      <c r="E103" s="7"/>
      <c r="F103" s="7"/>
      <c r="G103" s="7"/>
      <c r="H103" s="13">
        <v>80</v>
      </c>
      <c r="I103" s="25"/>
      <c r="J103" s="25">
        <f t="shared" ref="J103:J130" si="26">H103*I103</f>
        <v>0</v>
      </c>
      <c r="K103" s="25">
        <f t="shared" ref="K103:K130" si="27">J103*8%</f>
        <v>0</v>
      </c>
      <c r="L103" s="25">
        <f t="shared" ref="L103:L130" si="28">J103*1.08</f>
        <v>0</v>
      </c>
    </row>
    <row r="104" spans="1:12">
      <c r="A104" s="7" t="s">
        <v>15</v>
      </c>
      <c r="B104" s="14" t="s">
        <v>86</v>
      </c>
      <c r="C104" s="7"/>
      <c r="D104" s="7"/>
      <c r="E104" s="7"/>
      <c r="F104" s="7"/>
      <c r="G104" s="7"/>
      <c r="H104" s="13">
        <v>400</v>
      </c>
      <c r="I104" s="25"/>
      <c r="J104" s="25">
        <f t="shared" si="26"/>
        <v>0</v>
      </c>
      <c r="K104" s="25">
        <f t="shared" si="27"/>
        <v>0</v>
      </c>
      <c r="L104" s="25">
        <f t="shared" si="28"/>
        <v>0</v>
      </c>
    </row>
    <row r="105" spans="1:12">
      <c r="A105" s="7" t="s">
        <v>16</v>
      </c>
      <c r="B105" s="14" t="s">
        <v>87</v>
      </c>
      <c r="C105" s="7"/>
      <c r="D105" s="7"/>
      <c r="E105" s="7"/>
      <c r="F105" s="7"/>
      <c r="G105" s="7"/>
      <c r="H105" s="13">
        <v>10</v>
      </c>
      <c r="I105" s="25"/>
      <c r="J105" s="25">
        <f t="shared" si="26"/>
        <v>0</v>
      </c>
      <c r="K105" s="25">
        <f t="shared" si="27"/>
        <v>0</v>
      </c>
      <c r="L105" s="25">
        <f t="shared" si="28"/>
        <v>0</v>
      </c>
    </row>
    <row r="106" spans="1:12">
      <c r="A106" s="7" t="s">
        <v>17</v>
      </c>
      <c r="B106" s="14" t="s">
        <v>88</v>
      </c>
      <c r="C106" s="7"/>
      <c r="D106" s="7"/>
      <c r="E106" s="7"/>
      <c r="F106" s="7"/>
      <c r="G106" s="7"/>
      <c r="H106" s="13">
        <v>80</v>
      </c>
      <c r="I106" s="25"/>
      <c r="J106" s="25">
        <f t="shared" si="26"/>
        <v>0</v>
      </c>
      <c r="K106" s="25">
        <f t="shared" si="27"/>
        <v>0</v>
      </c>
      <c r="L106" s="25">
        <f t="shared" si="28"/>
        <v>0</v>
      </c>
    </row>
    <row r="107" spans="1:12">
      <c r="A107" s="7" t="s">
        <v>18</v>
      </c>
      <c r="B107" s="14" t="s">
        <v>89</v>
      </c>
      <c r="C107" s="7"/>
      <c r="D107" s="7"/>
      <c r="E107" s="7"/>
      <c r="F107" s="7"/>
      <c r="G107" s="7"/>
      <c r="H107" s="13">
        <v>10</v>
      </c>
      <c r="I107" s="25"/>
      <c r="J107" s="25">
        <f t="shared" si="26"/>
        <v>0</v>
      </c>
      <c r="K107" s="25">
        <f t="shared" si="27"/>
        <v>0</v>
      </c>
      <c r="L107" s="25">
        <f t="shared" si="28"/>
        <v>0</v>
      </c>
    </row>
    <row r="108" spans="1:12">
      <c r="A108" s="7" t="s">
        <v>19</v>
      </c>
      <c r="B108" s="14" t="s">
        <v>90</v>
      </c>
      <c r="C108" s="7"/>
      <c r="D108" s="7"/>
      <c r="E108" s="7"/>
      <c r="F108" s="7"/>
      <c r="G108" s="7"/>
      <c r="H108" s="13">
        <v>20</v>
      </c>
      <c r="I108" s="25"/>
      <c r="J108" s="25">
        <f t="shared" si="26"/>
        <v>0</v>
      </c>
      <c r="K108" s="25">
        <f t="shared" si="27"/>
        <v>0</v>
      </c>
      <c r="L108" s="25">
        <f t="shared" si="28"/>
        <v>0</v>
      </c>
    </row>
    <row r="109" spans="1:12">
      <c r="A109" s="7" t="s">
        <v>20</v>
      </c>
      <c r="B109" s="14" t="s">
        <v>91</v>
      </c>
      <c r="C109" s="7"/>
      <c r="D109" s="7"/>
      <c r="E109" s="7"/>
      <c r="F109" s="7"/>
      <c r="G109" s="7"/>
      <c r="H109" s="13">
        <v>260</v>
      </c>
      <c r="I109" s="25"/>
      <c r="J109" s="25">
        <f t="shared" si="26"/>
        <v>0</v>
      </c>
      <c r="K109" s="25">
        <f t="shared" si="27"/>
        <v>0</v>
      </c>
      <c r="L109" s="25">
        <f t="shared" si="28"/>
        <v>0</v>
      </c>
    </row>
    <row r="110" spans="1:12">
      <c r="A110" s="7" t="s">
        <v>21</v>
      </c>
      <c r="B110" s="14" t="s">
        <v>92</v>
      </c>
      <c r="C110" s="7"/>
      <c r="D110" s="7"/>
      <c r="E110" s="7"/>
      <c r="F110" s="7"/>
      <c r="G110" s="7"/>
      <c r="H110" s="13">
        <v>10</v>
      </c>
      <c r="I110" s="25"/>
      <c r="J110" s="25">
        <f t="shared" si="26"/>
        <v>0</v>
      </c>
      <c r="K110" s="25">
        <f t="shared" si="27"/>
        <v>0</v>
      </c>
      <c r="L110" s="25">
        <f t="shared" si="28"/>
        <v>0</v>
      </c>
    </row>
    <row r="111" spans="1:12">
      <c r="A111" s="7" t="s">
        <v>30</v>
      </c>
      <c r="B111" s="14" t="s">
        <v>93</v>
      </c>
      <c r="C111" s="7"/>
      <c r="D111" s="7"/>
      <c r="E111" s="7"/>
      <c r="F111" s="7"/>
      <c r="G111" s="7"/>
      <c r="H111" s="13">
        <v>1600</v>
      </c>
      <c r="I111" s="25"/>
      <c r="J111" s="25">
        <f t="shared" si="26"/>
        <v>0</v>
      </c>
      <c r="K111" s="25">
        <f t="shared" si="27"/>
        <v>0</v>
      </c>
      <c r="L111" s="25">
        <f t="shared" si="28"/>
        <v>0</v>
      </c>
    </row>
    <row r="112" spans="1:12">
      <c r="A112" s="7" t="s">
        <v>31</v>
      </c>
      <c r="B112" s="14" t="s">
        <v>94</v>
      </c>
      <c r="C112" s="7"/>
      <c r="D112" s="7"/>
      <c r="E112" s="7"/>
      <c r="F112" s="7"/>
      <c r="G112" s="7"/>
      <c r="H112" s="13">
        <v>10</v>
      </c>
      <c r="I112" s="25"/>
      <c r="J112" s="25">
        <f t="shared" si="26"/>
        <v>0</v>
      </c>
      <c r="K112" s="25">
        <f t="shared" si="27"/>
        <v>0</v>
      </c>
      <c r="L112" s="25">
        <f t="shared" si="28"/>
        <v>0</v>
      </c>
    </row>
    <row r="113" spans="1:12">
      <c r="A113" s="7" t="s">
        <v>32</v>
      </c>
      <c r="B113" s="14" t="s">
        <v>95</v>
      </c>
      <c r="C113" s="7"/>
      <c r="D113" s="7"/>
      <c r="E113" s="7"/>
      <c r="F113" s="7"/>
      <c r="G113" s="7"/>
      <c r="H113" s="13">
        <v>10</v>
      </c>
      <c r="I113" s="25"/>
      <c r="J113" s="25">
        <f t="shared" si="26"/>
        <v>0</v>
      </c>
      <c r="K113" s="25">
        <f t="shared" si="27"/>
        <v>0</v>
      </c>
      <c r="L113" s="25">
        <f t="shared" si="28"/>
        <v>0</v>
      </c>
    </row>
    <row r="114" spans="1:12">
      <c r="A114" s="7" t="s">
        <v>33</v>
      </c>
      <c r="B114" s="14" t="s">
        <v>96</v>
      </c>
      <c r="C114" s="7"/>
      <c r="D114" s="7"/>
      <c r="E114" s="7"/>
      <c r="F114" s="7"/>
      <c r="G114" s="7"/>
      <c r="H114" s="13">
        <v>600</v>
      </c>
      <c r="I114" s="25"/>
      <c r="J114" s="25">
        <f t="shared" si="26"/>
        <v>0</v>
      </c>
      <c r="K114" s="25">
        <f t="shared" si="27"/>
        <v>0</v>
      </c>
      <c r="L114" s="25">
        <f t="shared" si="28"/>
        <v>0</v>
      </c>
    </row>
    <row r="115" spans="1:12">
      <c r="A115" s="7" t="s">
        <v>34</v>
      </c>
      <c r="B115" s="14" t="s">
        <v>97</v>
      </c>
      <c r="C115" s="7"/>
      <c r="D115" s="7"/>
      <c r="E115" s="7"/>
      <c r="F115" s="7"/>
      <c r="G115" s="7"/>
      <c r="H115" s="13">
        <v>200</v>
      </c>
      <c r="I115" s="25"/>
      <c r="J115" s="25">
        <f t="shared" si="26"/>
        <v>0</v>
      </c>
      <c r="K115" s="25">
        <f t="shared" si="27"/>
        <v>0</v>
      </c>
      <c r="L115" s="25">
        <f t="shared" si="28"/>
        <v>0</v>
      </c>
    </row>
    <row r="116" spans="1:12">
      <c r="A116" s="7" t="s">
        <v>35</v>
      </c>
      <c r="B116" s="14" t="s">
        <v>98</v>
      </c>
      <c r="C116" s="7"/>
      <c r="D116" s="7"/>
      <c r="E116" s="7"/>
      <c r="F116" s="7"/>
      <c r="G116" s="7"/>
      <c r="H116" s="13">
        <v>5000</v>
      </c>
      <c r="I116" s="25"/>
      <c r="J116" s="25">
        <f t="shared" si="26"/>
        <v>0</v>
      </c>
      <c r="K116" s="25">
        <f t="shared" si="27"/>
        <v>0</v>
      </c>
      <c r="L116" s="25">
        <f t="shared" si="28"/>
        <v>0</v>
      </c>
    </row>
    <row r="117" spans="1:12">
      <c r="A117" s="7" t="s">
        <v>36</v>
      </c>
      <c r="B117" s="14" t="s">
        <v>102</v>
      </c>
      <c r="C117" s="7"/>
      <c r="D117" s="7"/>
      <c r="E117" s="7"/>
      <c r="F117" s="7"/>
      <c r="G117" s="7"/>
      <c r="H117" s="13">
        <v>20</v>
      </c>
      <c r="I117" s="25"/>
      <c r="J117" s="25">
        <f t="shared" si="26"/>
        <v>0</v>
      </c>
      <c r="K117" s="25">
        <f t="shared" si="27"/>
        <v>0</v>
      </c>
      <c r="L117" s="25">
        <f t="shared" si="28"/>
        <v>0</v>
      </c>
    </row>
    <row r="118" spans="1:12">
      <c r="A118" s="7" t="s">
        <v>37</v>
      </c>
      <c r="B118" s="14" t="s">
        <v>103</v>
      </c>
      <c r="C118" s="7"/>
      <c r="D118" s="7"/>
      <c r="E118" s="7"/>
      <c r="F118" s="7"/>
      <c r="G118" s="7"/>
      <c r="H118" s="13">
        <v>200</v>
      </c>
      <c r="I118" s="25"/>
      <c r="J118" s="25">
        <f t="shared" si="26"/>
        <v>0</v>
      </c>
      <c r="K118" s="25">
        <f t="shared" si="27"/>
        <v>0</v>
      </c>
      <c r="L118" s="25">
        <f t="shared" si="28"/>
        <v>0</v>
      </c>
    </row>
    <row r="119" spans="1:12">
      <c r="A119" s="7" t="s">
        <v>114</v>
      </c>
      <c r="B119" s="14" t="s">
        <v>104</v>
      </c>
      <c r="C119" s="7"/>
      <c r="D119" s="7"/>
      <c r="E119" s="7"/>
      <c r="F119" s="7"/>
      <c r="G119" s="7"/>
      <c r="H119" s="13">
        <v>200</v>
      </c>
      <c r="I119" s="25"/>
      <c r="J119" s="25">
        <f t="shared" si="26"/>
        <v>0</v>
      </c>
      <c r="K119" s="25">
        <f t="shared" si="27"/>
        <v>0</v>
      </c>
      <c r="L119" s="25">
        <f t="shared" si="28"/>
        <v>0</v>
      </c>
    </row>
    <row r="120" spans="1:12">
      <c r="A120" s="7" t="s">
        <v>115</v>
      </c>
      <c r="B120" s="14" t="s">
        <v>105</v>
      </c>
      <c r="C120" s="7"/>
      <c r="D120" s="7"/>
      <c r="E120" s="7"/>
      <c r="F120" s="7"/>
      <c r="G120" s="7"/>
      <c r="H120" s="13">
        <v>20</v>
      </c>
      <c r="I120" s="25"/>
      <c r="J120" s="25">
        <f t="shared" si="26"/>
        <v>0</v>
      </c>
      <c r="K120" s="25">
        <f t="shared" si="27"/>
        <v>0</v>
      </c>
      <c r="L120" s="25">
        <f t="shared" si="28"/>
        <v>0</v>
      </c>
    </row>
    <row r="121" spans="1:12" ht="41.4">
      <c r="A121" s="7" t="s">
        <v>116</v>
      </c>
      <c r="B121" s="14" t="s">
        <v>106</v>
      </c>
      <c r="C121" s="7"/>
      <c r="D121" s="7"/>
      <c r="E121" s="7"/>
      <c r="F121" s="7"/>
      <c r="G121" s="7"/>
      <c r="H121" s="13">
        <v>2400</v>
      </c>
      <c r="I121" s="25"/>
      <c r="J121" s="25">
        <f t="shared" si="26"/>
        <v>0</v>
      </c>
      <c r="K121" s="25">
        <f t="shared" si="27"/>
        <v>0</v>
      </c>
      <c r="L121" s="25">
        <f t="shared" si="28"/>
        <v>0</v>
      </c>
    </row>
    <row r="122" spans="1:12" ht="41.4">
      <c r="A122" s="7" t="s">
        <v>117</v>
      </c>
      <c r="B122" s="14" t="s">
        <v>107</v>
      </c>
      <c r="C122" s="7"/>
      <c r="D122" s="7"/>
      <c r="E122" s="7"/>
      <c r="F122" s="7"/>
      <c r="G122" s="7"/>
      <c r="H122" s="13">
        <v>3200</v>
      </c>
      <c r="I122" s="25"/>
      <c r="J122" s="25">
        <f t="shared" si="26"/>
        <v>0</v>
      </c>
      <c r="K122" s="25">
        <f t="shared" si="27"/>
        <v>0</v>
      </c>
      <c r="L122" s="25">
        <f t="shared" si="28"/>
        <v>0</v>
      </c>
    </row>
    <row r="123" spans="1:12" ht="41.4">
      <c r="A123" s="7" t="s">
        <v>118</v>
      </c>
      <c r="B123" s="14" t="s">
        <v>108</v>
      </c>
      <c r="C123" s="7"/>
      <c r="D123" s="7"/>
      <c r="E123" s="7"/>
      <c r="F123" s="7"/>
      <c r="G123" s="7"/>
      <c r="H123" s="13">
        <v>3400</v>
      </c>
      <c r="I123" s="25"/>
      <c r="J123" s="25">
        <f t="shared" si="26"/>
        <v>0</v>
      </c>
      <c r="K123" s="25">
        <f t="shared" si="27"/>
        <v>0</v>
      </c>
      <c r="L123" s="25">
        <f t="shared" si="28"/>
        <v>0</v>
      </c>
    </row>
    <row r="124" spans="1:12" ht="41.4">
      <c r="A124" s="7" t="s">
        <v>119</v>
      </c>
      <c r="B124" s="14" t="s">
        <v>109</v>
      </c>
      <c r="C124" s="7"/>
      <c r="D124" s="7"/>
      <c r="E124" s="7"/>
      <c r="F124" s="7"/>
      <c r="G124" s="7"/>
      <c r="H124" s="13">
        <v>5000</v>
      </c>
      <c r="I124" s="25"/>
      <c r="J124" s="25">
        <f t="shared" si="26"/>
        <v>0</v>
      </c>
      <c r="K124" s="25">
        <f t="shared" si="27"/>
        <v>0</v>
      </c>
      <c r="L124" s="25">
        <f t="shared" si="28"/>
        <v>0</v>
      </c>
    </row>
    <row r="125" spans="1:12" ht="27.6">
      <c r="A125" s="7" t="s">
        <v>120</v>
      </c>
      <c r="B125" s="14" t="s">
        <v>99</v>
      </c>
      <c r="C125" s="7"/>
      <c r="D125" s="7"/>
      <c r="E125" s="7"/>
      <c r="F125" s="7"/>
      <c r="G125" s="7"/>
      <c r="H125" s="13">
        <v>60</v>
      </c>
      <c r="I125" s="25"/>
      <c r="J125" s="25">
        <f t="shared" si="26"/>
        <v>0</v>
      </c>
      <c r="K125" s="25">
        <f t="shared" si="27"/>
        <v>0</v>
      </c>
      <c r="L125" s="25">
        <f t="shared" si="28"/>
        <v>0</v>
      </c>
    </row>
    <row r="126" spans="1:12" ht="27.6">
      <c r="A126" s="7" t="s">
        <v>121</v>
      </c>
      <c r="B126" s="27" t="s">
        <v>100</v>
      </c>
      <c r="C126" s="28"/>
      <c r="D126" s="28"/>
      <c r="E126" s="28"/>
      <c r="F126" s="28"/>
      <c r="G126" s="28"/>
      <c r="H126" s="29">
        <v>10</v>
      </c>
      <c r="I126" s="34"/>
      <c r="J126" s="25">
        <f t="shared" si="26"/>
        <v>0</v>
      </c>
      <c r="K126" s="25">
        <f t="shared" si="27"/>
        <v>0</v>
      </c>
      <c r="L126" s="25">
        <f t="shared" si="28"/>
        <v>0</v>
      </c>
    </row>
    <row r="127" spans="1:12" ht="55.2">
      <c r="A127" s="7" t="s">
        <v>122</v>
      </c>
      <c r="B127" s="11" t="s">
        <v>110</v>
      </c>
      <c r="C127" s="7"/>
      <c r="D127" s="7"/>
      <c r="E127" s="7"/>
      <c r="F127" s="7"/>
      <c r="G127" s="7"/>
      <c r="H127" s="13">
        <v>6200</v>
      </c>
      <c r="I127" s="25"/>
      <c r="J127" s="25">
        <f t="shared" si="26"/>
        <v>0</v>
      </c>
      <c r="K127" s="25">
        <f t="shared" si="27"/>
        <v>0</v>
      </c>
      <c r="L127" s="25">
        <f t="shared" si="28"/>
        <v>0</v>
      </c>
    </row>
    <row r="128" spans="1:12" ht="41.4">
      <c r="A128" s="7" t="s">
        <v>123</v>
      </c>
      <c r="B128" s="11" t="s">
        <v>111</v>
      </c>
      <c r="C128" s="7"/>
      <c r="D128" s="7"/>
      <c r="E128" s="7"/>
      <c r="F128" s="7"/>
      <c r="G128" s="7"/>
      <c r="H128" s="13">
        <v>60</v>
      </c>
      <c r="I128" s="25"/>
      <c r="J128" s="25">
        <f t="shared" si="26"/>
        <v>0</v>
      </c>
      <c r="K128" s="25">
        <f t="shared" si="27"/>
        <v>0</v>
      </c>
      <c r="L128" s="25">
        <f t="shared" si="28"/>
        <v>0</v>
      </c>
    </row>
    <row r="129" spans="1:12" ht="139.19999999999999" customHeight="1">
      <c r="A129" s="7" t="s">
        <v>124</v>
      </c>
      <c r="B129" s="11" t="s">
        <v>112</v>
      </c>
      <c r="C129" s="7"/>
      <c r="D129" s="7"/>
      <c r="E129" s="7"/>
      <c r="F129" s="7"/>
      <c r="G129" s="7"/>
      <c r="H129" s="13">
        <v>2100</v>
      </c>
      <c r="I129" s="25"/>
      <c r="J129" s="25">
        <f t="shared" si="26"/>
        <v>0</v>
      </c>
      <c r="K129" s="25">
        <f t="shared" si="27"/>
        <v>0</v>
      </c>
      <c r="L129" s="25">
        <f t="shared" si="28"/>
        <v>0</v>
      </c>
    </row>
    <row r="130" spans="1:12" ht="69">
      <c r="A130" s="7" t="s">
        <v>125</v>
      </c>
      <c r="B130" s="11" t="s">
        <v>113</v>
      </c>
      <c r="C130" s="7"/>
      <c r="D130" s="7"/>
      <c r="E130" s="7"/>
      <c r="F130" s="7"/>
      <c r="G130" s="7"/>
      <c r="H130" s="13">
        <v>40</v>
      </c>
      <c r="I130" s="25"/>
      <c r="J130" s="25">
        <f t="shared" si="26"/>
        <v>0</v>
      </c>
      <c r="K130" s="25">
        <f t="shared" si="27"/>
        <v>0</v>
      </c>
      <c r="L130" s="25">
        <f t="shared" si="28"/>
        <v>0</v>
      </c>
    </row>
    <row r="131" spans="1:12">
      <c r="C131" s="32"/>
      <c r="H131" s="33"/>
      <c r="I131" s="19" t="s">
        <v>206</v>
      </c>
      <c r="J131" s="21">
        <f>SUM(J102:J130)</f>
        <v>0</v>
      </c>
      <c r="K131" s="21">
        <f t="shared" ref="K131:L131" si="29">SUM(K102:K130)</f>
        <v>0</v>
      </c>
      <c r="L131" s="21">
        <f t="shared" si="29"/>
        <v>0</v>
      </c>
    </row>
    <row r="132" spans="1:12">
      <c r="B132" s="32"/>
      <c r="H132" s="33"/>
    </row>
    <row r="133" spans="1:12">
      <c r="B133" s="32"/>
      <c r="H133" s="33"/>
    </row>
    <row r="134" spans="1:12">
      <c r="B134" s="32"/>
      <c r="H134" s="33"/>
    </row>
    <row r="135" spans="1:12">
      <c r="A135" s="1"/>
      <c r="B135" s="43" t="s">
        <v>127</v>
      </c>
      <c r="C135" s="1"/>
      <c r="D135" s="1"/>
      <c r="E135" s="1"/>
      <c r="G135" s="1"/>
      <c r="H135" s="1"/>
      <c r="I135" s="2"/>
      <c r="J135" s="2"/>
      <c r="K135" s="2"/>
      <c r="L135" s="2"/>
    </row>
    <row r="136" spans="1:12" ht="24" customHeight="1">
      <c r="A136" s="65" t="s">
        <v>1</v>
      </c>
      <c r="B136" s="65" t="s">
        <v>2</v>
      </c>
      <c r="C136" s="65" t="s">
        <v>3</v>
      </c>
      <c r="D136" s="65" t="s">
        <v>4</v>
      </c>
      <c r="E136" s="65" t="s">
        <v>5</v>
      </c>
      <c r="F136" s="65" t="s">
        <v>6</v>
      </c>
      <c r="G136" s="65" t="s">
        <v>7</v>
      </c>
      <c r="H136" s="65" t="s">
        <v>8</v>
      </c>
      <c r="I136" s="66" t="s">
        <v>9</v>
      </c>
      <c r="J136" s="66" t="s">
        <v>10</v>
      </c>
      <c r="K136" s="66" t="s">
        <v>11</v>
      </c>
      <c r="L136" s="66" t="s">
        <v>12</v>
      </c>
    </row>
    <row r="137" spans="1:12" ht="180" customHeight="1">
      <c r="A137" s="7" t="s">
        <v>13</v>
      </c>
      <c r="B137" s="11" t="s">
        <v>309</v>
      </c>
      <c r="C137" s="7"/>
      <c r="D137" s="7"/>
      <c r="E137" s="7"/>
      <c r="F137" s="7"/>
      <c r="G137" s="7"/>
      <c r="H137" s="13">
        <v>14600</v>
      </c>
      <c r="I137" s="25"/>
      <c r="J137" s="25">
        <f>H137*I137</f>
        <v>0</v>
      </c>
      <c r="K137" s="25">
        <f>J137*8%</f>
        <v>0</v>
      </c>
      <c r="L137" s="25">
        <f>J137*1.08</f>
        <v>0</v>
      </c>
    </row>
    <row r="138" spans="1:12" ht="221.4" customHeight="1">
      <c r="A138" s="7" t="s">
        <v>14</v>
      </c>
      <c r="B138" s="16" t="s">
        <v>306</v>
      </c>
      <c r="C138" s="30"/>
      <c r="D138" s="30"/>
      <c r="E138" s="30"/>
      <c r="F138" s="30"/>
      <c r="G138" s="30"/>
      <c r="H138" s="31">
        <v>340000</v>
      </c>
      <c r="I138" s="37"/>
      <c r="J138" s="25">
        <f t="shared" ref="J138:J139" si="30">H138*I138</f>
        <v>0</v>
      </c>
      <c r="K138" s="25">
        <f t="shared" ref="K138:K139" si="31">J138*8%</f>
        <v>0</v>
      </c>
      <c r="L138" s="25">
        <f t="shared" ref="L138:L139" si="32">J138*1.08</f>
        <v>0</v>
      </c>
    </row>
    <row r="139" spans="1:12" ht="232.2" customHeight="1">
      <c r="A139" s="7" t="s">
        <v>15</v>
      </c>
      <c r="B139" s="16" t="s">
        <v>307</v>
      </c>
      <c r="C139" s="7"/>
      <c r="D139" s="7"/>
      <c r="E139" s="7"/>
      <c r="F139" s="7"/>
      <c r="G139" s="7"/>
      <c r="H139" s="36">
        <v>6000</v>
      </c>
      <c r="I139" s="25"/>
      <c r="J139" s="25">
        <f t="shared" si="30"/>
        <v>0</v>
      </c>
      <c r="K139" s="25">
        <f t="shared" si="31"/>
        <v>0</v>
      </c>
      <c r="L139" s="25">
        <f t="shared" si="32"/>
        <v>0</v>
      </c>
    </row>
    <row r="140" spans="1:12">
      <c r="I140" s="19" t="s">
        <v>206</v>
      </c>
      <c r="J140" s="21">
        <f>SUM(J137:J139)</f>
        <v>0</v>
      </c>
      <c r="K140" s="21">
        <f>SUM(K137:K139)</f>
        <v>0</v>
      </c>
      <c r="L140" s="21">
        <f>SUM(L137:L139)</f>
        <v>0</v>
      </c>
    </row>
    <row r="141" spans="1:12">
      <c r="B141" s="9" t="s">
        <v>228</v>
      </c>
    </row>
    <row r="145" spans="1:12">
      <c r="A145" s="1"/>
      <c r="B145" s="43" t="s">
        <v>129</v>
      </c>
      <c r="C145" s="1"/>
      <c r="D145" s="1"/>
      <c r="E145" s="1"/>
      <c r="G145" s="1"/>
      <c r="H145" s="1"/>
      <c r="I145" s="2"/>
      <c r="J145" s="2"/>
      <c r="K145" s="2"/>
      <c r="L145" s="2"/>
    </row>
    <row r="146" spans="1:12" ht="36">
      <c r="A146" s="65" t="s">
        <v>1</v>
      </c>
      <c r="B146" s="65" t="s">
        <v>2</v>
      </c>
      <c r="C146" s="65" t="s">
        <v>3</v>
      </c>
      <c r="D146" s="65" t="s">
        <v>4</v>
      </c>
      <c r="E146" s="65" t="s">
        <v>5</v>
      </c>
      <c r="F146" s="65" t="s">
        <v>6</v>
      </c>
      <c r="G146" s="65" t="s">
        <v>7</v>
      </c>
      <c r="H146" s="65" t="s">
        <v>8</v>
      </c>
      <c r="I146" s="66" t="s">
        <v>9</v>
      </c>
      <c r="J146" s="66" t="s">
        <v>10</v>
      </c>
      <c r="K146" s="66" t="s">
        <v>11</v>
      </c>
      <c r="L146" s="66" t="s">
        <v>12</v>
      </c>
    </row>
    <row r="147" spans="1:12" ht="124.2">
      <c r="A147" s="49" t="s">
        <v>13</v>
      </c>
      <c r="B147" s="14" t="s">
        <v>310</v>
      </c>
      <c r="C147" s="3"/>
      <c r="D147" s="3"/>
      <c r="E147" s="3"/>
      <c r="F147" s="3"/>
      <c r="G147" s="3"/>
      <c r="H147" s="13">
        <v>200</v>
      </c>
      <c r="I147" s="25"/>
      <c r="J147" s="25">
        <f t="shared" ref="J147:J152" si="33">H147*I147</f>
        <v>0</v>
      </c>
      <c r="K147" s="25">
        <f t="shared" ref="K147:K152" si="34">J147*8%</f>
        <v>0</v>
      </c>
      <c r="L147" s="25">
        <f t="shared" ref="L147:L152" si="35">J147*1.08</f>
        <v>0</v>
      </c>
    </row>
    <row r="148" spans="1:12" ht="124.2">
      <c r="A148" s="49" t="s">
        <v>14</v>
      </c>
      <c r="B148" s="14" t="s">
        <v>311</v>
      </c>
      <c r="C148" s="3"/>
      <c r="D148" s="3"/>
      <c r="E148" s="3"/>
      <c r="F148" s="3"/>
      <c r="G148" s="3"/>
      <c r="H148" s="13">
        <v>200</v>
      </c>
      <c r="I148" s="25"/>
      <c r="J148" s="25">
        <f t="shared" si="33"/>
        <v>0</v>
      </c>
      <c r="K148" s="25">
        <f t="shared" si="34"/>
        <v>0</v>
      </c>
      <c r="L148" s="25">
        <f t="shared" si="35"/>
        <v>0</v>
      </c>
    </row>
    <row r="149" spans="1:12" ht="124.2">
      <c r="A149" s="49" t="s">
        <v>15</v>
      </c>
      <c r="B149" s="14" t="s">
        <v>312</v>
      </c>
      <c r="C149" s="3"/>
      <c r="D149" s="3"/>
      <c r="E149" s="3"/>
      <c r="F149" s="3"/>
      <c r="G149" s="3"/>
      <c r="H149" s="13">
        <v>400</v>
      </c>
      <c r="I149" s="25"/>
      <c r="J149" s="25">
        <f t="shared" si="33"/>
        <v>0</v>
      </c>
      <c r="K149" s="25">
        <f t="shared" si="34"/>
        <v>0</v>
      </c>
      <c r="L149" s="25">
        <f t="shared" si="35"/>
        <v>0</v>
      </c>
    </row>
    <row r="150" spans="1:12" ht="124.2">
      <c r="A150" s="49" t="s">
        <v>16</v>
      </c>
      <c r="B150" s="14" t="s">
        <v>313</v>
      </c>
      <c r="C150" s="7"/>
      <c r="D150" s="7"/>
      <c r="E150" s="7"/>
      <c r="F150" s="7"/>
      <c r="G150" s="7"/>
      <c r="H150" s="13">
        <v>600</v>
      </c>
      <c r="I150" s="25"/>
      <c r="J150" s="25">
        <f t="shared" si="33"/>
        <v>0</v>
      </c>
      <c r="K150" s="25">
        <f t="shared" si="34"/>
        <v>0</v>
      </c>
      <c r="L150" s="25">
        <f t="shared" si="35"/>
        <v>0</v>
      </c>
    </row>
    <row r="151" spans="1:12" ht="124.2">
      <c r="A151" s="49" t="s">
        <v>17</v>
      </c>
      <c r="B151" s="27" t="s">
        <v>314</v>
      </c>
      <c r="C151" s="28"/>
      <c r="D151" s="28"/>
      <c r="E151" s="28"/>
      <c r="F151" s="28"/>
      <c r="G151" s="28"/>
      <c r="H151" s="29">
        <v>40000</v>
      </c>
      <c r="I151" s="25"/>
      <c r="J151" s="25">
        <f t="shared" si="33"/>
        <v>0</v>
      </c>
      <c r="K151" s="25">
        <f t="shared" si="34"/>
        <v>0</v>
      </c>
      <c r="L151" s="25">
        <f t="shared" si="35"/>
        <v>0</v>
      </c>
    </row>
    <row r="152" spans="1:12" ht="138">
      <c r="A152" s="49" t="s">
        <v>18</v>
      </c>
      <c r="B152" s="11" t="s">
        <v>315</v>
      </c>
      <c r="C152" s="7"/>
      <c r="D152" s="7"/>
      <c r="E152" s="7"/>
      <c r="F152" s="7"/>
      <c r="G152" s="7"/>
      <c r="H152" s="13">
        <v>16000</v>
      </c>
      <c r="I152" s="25"/>
      <c r="J152" s="25">
        <f t="shared" si="33"/>
        <v>0</v>
      </c>
      <c r="K152" s="25">
        <f t="shared" si="34"/>
        <v>0</v>
      </c>
      <c r="L152" s="25">
        <f t="shared" si="35"/>
        <v>0</v>
      </c>
    </row>
    <row r="153" spans="1:12">
      <c r="B153" s="32"/>
      <c r="H153" s="33"/>
      <c r="I153" s="45" t="s">
        <v>206</v>
      </c>
      <c r="J153" s="21">
        <f>SUM(J147:J152)</f>
        <v>0</v>
      </c>
      <c r="K153" s="21">
        <f t="shared" ref="K153:L153" si="36">SUM(K147:K152)</f>
        <v>0</v>
      </c>
      <c r="L153" s="21">
        <f t="shared" si="36"/>
        <v>0</v>
      </c>
    </row>
    <row r="156" spans="1:12">
      <c r="A156" s="1"/>
      <c r="B156" s="43" t="s">
        <v>130</v>
      </c>
      <c r="C156" s="1"/>
      <c r="D156" s="1"/>
      <c r="E156" s="1"/>
      <c r="G156" s="1"/>
      <c r="H156" s="1"/>
      <c r="I156" s="2"/>
      <c r="J156" s="2"/>
      <c r="K156" s="2"/>
      <c r="L156" s="2"/>
    </row>
    <row r="157" spans="1:12" ht="36">
      <c r="A157" s="65" t="s">
        <v>1</v>
      </c>
      <c r="B157" s="65" t="s">
        <v>2</v>
      </c>
      <c r="C157" s="65" t="s">
        <v>3</v>
      </c>
      <c r="D157" s="65" t="s">
        <v>4</v>
      </c>
      <c r="E157" s="65" t="s">
        <v>5</v>
      </c>
      <c r="F157" s="65" t="s">
        <v>6</v>
      </c>
      <c r="G157" s="65" t="s">
        <v>7</v>
      </c>
      <c r="H157" s="65" t="s">
        <v>8</v>
      </c>
      <c r="I157" s="66" t="s">
        <v>9</v>
      </c>
      <c r="J157" s="66" t="s">
        <v>10</v>
      </c>
      <c r="K157" s="66" t="s">
        <v>11</v>
      </c>
      <c r="L157" s="66" t="s">
        <v>12</v>
      </c>
    </row>
    <row r="158" spans="1:12" ht="316.2" customHeight="1">
      <c r="A158" s="7" t="s">
        <v>13</v>
      </c>
      <c r="B158" s="14" t="s">
        <v>220</v>
      </c>
      <c r="C158" s="7"/>
      <c r="D158" s="7"/>
      <c r="E158" s="7"/>
      <c r="F158" s="7"/>
      <c r="G158" s="7"/>
      <c r="H158" s="10">
        <v>40000</v>
      </c>
      <c r="I158" s="23"/>
      <c r="J158" s="25">
        <f>H158*I158</f>
        <v>0</v>
      </c>
      <c r="K158" s="25">
        <f>J158*8%</f>
        <v>0</v>
      </c>
      <c r="L158" s="25">
        <f>J158*1.08</f>
        <v>0</v>
      </c>
    </row>
    <row r="159" spans="1:12" ht="335.25" customHeight="1">
      <c r="A159" s="7" t="s">
        <v>14</v>
      </c>
      <c r="B159" s="14" t="s">
        <v>221</v>
      </c>
      <c r="C159" s="7"/>
      <c r="D159" s="7"/>
      <c r="E159" s="7"/>
      <c r="F159" s="7"/>
      <c r="G159" s="7"/>
      <c r="H159" s="10">
        <v>4000</v>
      </c>
      <c r="I159" s="23"/>
      <c r="J159" s="25">
        <f>H159*I159</f>
        <v>0</v>
      </c>
      <c r="K159" s="25">
        <f>J159*8%</f>
        <v>0</v>
      </c>
      <c r="L159" s="25">
        <f>J159*1.08</f>
        <v>0</v>
      </c>
    </row>
    <row r="160" spans="1:12" ht="73.5" customHeight="1">
      <c r="A160" s="7" t="s">
        <v>15</v>
      </c>
      <c r="B160" s="11" t="s">
        <v>239</v>
      </c>
      <c r="C160" s="7"/>
      <c r="D160" s="7"/>
      <c r="E160" s="7"/>
      <c r="F160" s="7"/>
      <c r="G160" s="7"/>
      <c r="H160" s="10">
        <v>7000</v>
      </c>
      <c r="I160" s="23"/>
      <c r="J160" s="25">
        <f>H160*I160</f>
        <v>0</v>
      </c>
      <c r="K160" s="25">
        <f>J160*8%</f>
        <v>0</v>
      </c>
      <c r="L160" s="25">
        <f>J160*1.08</f>
        <v>0</v>
      </c>
    </row>
    <row r="161" spans="1:12" ht="108.75" customHeight="1">
      <c r="A161" s="56" t="s">
        <v>16</v>
      </c>
      <c r="B161" s="59" t="s">
        <v>299</v>
      </c>
      <c r="C161" s="5"/>
      <c r="D161" s="5"/>
      <c r="E161" s="5"/>
      <c r="F161" s="5"/>
      <c r="G161" s="56"/>
      <c r="H161" s="60">
        <v>200</v>
      </c>
      <c r="I161" s="58"/>
      <c r="J161" s="58">
        <f>(H161*I161)</f>
        <v>0</v>
      </c>
      <c r="K161" s="58">
        <f t="shared" ref="K161:K163" si="37">J161*8%</f>
        <v>0</v>
      </c>
      <c r="L161" s="58">
        <f t="shared" ref="L161:L163" si="38">J161*1.08</f>
        <v>0</v>
      </c>
    </row>
    <row r="162" spans="1:12" ht="144.75" customHeight="1">
      <c r="A162" s="56" t="s">
        <v>17</v>
      </c>
      <c r="B162" s="59" t="s">
        <v>300</v>
      </c>
      <c r="C162" s="5"/>
      <c r="D162" s="5"/>
      <c r="E162" s="5"/>
      <c r="F162" s="5"/>
      <c r="G162" s="56"/>
      <c r="H162" s="60">
        <v>2</v>
      </c>
      <c r="I162" s="58"/>
      <c r="J162" s="58">
        <f>(H162*I162)</f>
        <v>0</v>
      </c>
      <c r="K162" s="58">
        <f t="shared" si="37"/>
        <v>0</v>
      </c>
      <c r="L162" s="58">
        <f t="shared" si="38"/>
        <v>0</v>
      </c>
    </row>
    <row r="163" spans="1:12" ht="58.5" customHeight="1">
      <c r="A163" s="56" t="s">
        <v>18</v>
      </c>
      <c r="B163" s="59" t="s">
        <v>301</v>
      </c>
      <c r="C163" s="5"/>
      <c r="D163" s="5"/>
      <c r="E163" s="5"/>
      <c r="F163" s="5"/>
      <c r="G163" s="56"/>
      <c r="H163" s="60">
        <v>50</v>
      </c>
      <c r="I163" s="58"/>
      <c r="J163" s="58">
        <f>(H163*I163)</f>
        <v>0</v>
      </c>
      <c r="K163" s="58">
        <f t="shared" si="37"/>
        <v>0</v>
      </c>
      <c r="L163" s="58">
        <f t="shared" si="38"/>
        <v>0</v>
      </c>
    </row>
    <row r="164" spans="1:12">
      <c r="I164" s="45" t="s">
        <v>206</v>
      </c>
      <c r="J164" s="46">
        <f>SUM(J158:J163)</f>
        <v>0</v>
      </c>
      <c r="K164" s="46">
        <f t="shared" ref="K164" si="39">SUM(K158:K160)</f>
        <v>0</v>
      </c>
      <c r="L164" s="46">
        <f>SUM(L158:L163)</f>
        <v>0</v>
      </c>
    </row>
    <row r="166" spans="1:12">
      <c r="A166" s="1"/>
      <c r="B166" s="43" t="s">
        <v>133</v>
      </c>
      <c r="C166" s="1"/>
      <c r="D166" s="1"/>
      <c r="E166" s="1"/>
      <c r="G166" s="1"/>
      <c r="H166" s="1"/>
      <c r="I166" s="2"/>
      <c r="J166" s="2"/>
      <c r="K166" s="2"/>
      <c r="L166" s="2"/>
    </row>
    <row r="167" spans="1:12" ht="36">
      <c r="A167" s="65" t="s">
        <v>1</v>
      </c>
      <c r="B167" s="65" t="s">
        <v>2</v>
      </c>
      <c r="C167" s="65" t="s">
        <v>3</v>
      </c>
      <c r="D167" s="65" t="s">
        <v>4</v>
      </c>
      <c r="E167" s="65" t="s">
        <v>5</v>
      </c>
      <c r="F167" s="65" t="s">
        <v>6</v>
      </c>
      <c r="G167" s="65" t="s">
        <v>7</v>
      </c>
      <c r="H167" s="65" t="s">
        <v>8</v>
      </c>
      <c r="I167" s="66" t="s">
        <v>9</v>
      </c>
      <c r="J167" s="66" t="s">
        <v>10</v>
      </c>
      <c r="K167" s="66" t="s">
        <v>11</v>
      </c>
      <c r="L167" s="66" t="s">
        <v>12</v>
      </c>
    </row>
    <row r="168" spans="1:12" ht="61.2" customHeight="1">
      <c r="A168" s="7" t="s">
        <v>13</v>
      </c>
      <c r="B168" s="16" t="s">
        <v>234</v>
      </c>
      <c r="C168" s="7"/>
      <c r="D168" s="7"/>
      <c r="E168" s="7"/>
      <c r="F168" s="7"/>
      <c r="G168" s="7"/>
      <c r="H168" s="26">
        <v>150</v>
      </c>
      <c r="I168" s="25"/>
      <c r="J168" s="25">
        <f>H168*I168</f>
        <v>0</v>
      </c>
      <c r="K168" s="25">
        <f>J168*8%</f>
        <v>0</v>
      </c>
      <c r="L168" s="25">
        <f>J168*1.08</f>
        <v>0</v>
      </c>
    </row>
    <row r="169" spans="1:12" ht="55.2">
      <c r="A169" s="7" t="s">
        <v>14</v>
      </c>
      <c r="B169" s="16" t="s">
        <v>128</v>
      </c>
      <c r="C169" s="7"/>
      <c r="D169" s="7"/>
      <c r="E169" s="7"/>
      <c r="F169" s="7"/>
      <c r="G169" s="7"/>
      <c r="H169" s="26">
        <v>150</v>
      </c>
      <c r="I169" s="25"/>
      <c r="J169" s="25">
        <f>H169*I169</f>
        <v>0</v>
      </c>
      <c r="K169" s="25">
        <f>J169*8%</f>
        <v>0</v>
      </c>
      <c r="L169" s="25">
        <f>J169*1.08</f>
        <v>0</v>
      </c>
    </row>
    <row r="170" spans="1:12">
      <c r="I170" s="19" t="s">
        <v>206</v>
      </c>
      <c r="J170" s="21">
        <f>SUM(J168:J169)</f>
        <v>0</v>
      </c>
      <c r="K170" s="21">
        <f t="shared" ref="K170:L170" si="40">SUM(K168:K169)</f>
        <v>0</v>
      </c>
      <c r="L170" s="21">
        <f t="shared" si="40"/>
        <v>0</v>
      </c>
    </row>
    <row r="172" spans="1:12">
      <c r="A172" s="1"/>
      <c r="B172" s="43" t="s">
        <v>139</v>
      </c>
      <c r="C172" s="1"/>
      <c r="D172" s="1"/>
      <c r="E172" s="1"/>
      <c r="G172" s="1"/>
      <c r="H172" s="1"/>
      <c r="I172" s="2"/>
      <c r="J172" s="2"/>
      <c r="K172" s="2"/>
      <c r="L172" s="2"/>
    </row>
    <row r="173" spans="1:12" ht="36">
      <c r="A173" s="65" t="s">
        <v>1</v>
      </c>
      <c r="B173" s="65" t="s">
        <v>2</v>
      </c>
      <c r="C173" s="65" t="s">
        <v>3</v>
      </c>
      <c r="D173" s="65" t="s">
        <v>4</v>
      </c>
      <c r="E173" s="65" t="s">
        <v>5</v>
      </c>
      <c r="F173" s="65" t="s">
        <v>6</v>
      </c>
      <c r="G173" s="65" t="s">
        <v>7</v>
      </c>
      <c r="H173" s="65" t="s">
        <v>8</v>
      </c>
      <c r="I173" s="66" t="s">
        <v>9</v>
      </c>
      <c r="J173" s="66" t="s">
        <v>10</v>
      </c>
      <c r="K173" s="66" t="s">
        <v>11</v>
      </c>
      <c r="L173" s="66" t="s">
        <v>12</v>
      </c>
    </row>
    <row r="174" spans="1:12" ht="34.5" customHeight="1">
      <c r="A174" s="7" t="s">
        <v>13</v>
      </c>
      <c r="B174" s="15" t="s">
        <v>147</v>
      </c>
      <c r="C174" s="7"/>
      <c r="D174" s="7"/>
      <c r="E174" s="7"/>
      <c r="F174" s="7"/>
      <c r="G174" s="7"/>
      <c r="H174" s="7">
        <v>1200</v>
      </c>
      <c r="I174" s="25"/>
      <c r="J174" s="25">
        <f>H174*I174</f>
        <v>0</v>
      </c>
      <c r="K174" s="25">
        <f>J174*8%</f>
        <v>0</v>
      </c>
      <c r="L174" s="25">
        <f>J174*1.08</f>
        <v>0</v>
      </c>
    </row>
    <row r="175" spans="1:12">
      <c r="I175" s="19" t="s">
        <v>206</v>
      </c>
      <c r="J175" s="21">
        <f>SUM(J174:J174)</f>
        <v>0</v>
      </c>
      <c r="K175" s="21">
        <f t="shared" ref="K175:L175" si="41">SUM(K174:K174)</f>
        <v>0</v>
      </c>
      <c r="L175" s="21">
        <f t="shared" si="41"/>
        <v>0</v>
      </c>
    </row>
    <row r="177" spans="1:12">
      <c r="A177" s="1"/>
      <c r="B177" s="43" t="s">
        <v>163</v>
      </c>
      <c r="C177" s="1"/>
      <c r="D177" s="1"/>
      <c r="E177" s="1"/>
      <c r="G177" s="1"/>
      <c r="H177" s="1"/>
      <c r="I177" s="2"/>
      <c r="J177" s="2"/>
      <c r="K177" s="2"/>
      <c r="L177" s="2"/>
    </row>
    <row r="178" spans="1:12" ht="36">
      <c r="A178" s="65" t="s">
        <v>1</v>
      </c>
      <c r="B178" s="65" t="s">
        <v>2</v>
      </c>
      <c r="C178" s="65" t="s">
        <v>3</v>
      </c>
      <c r="D178" s="65" t="s">
        <v>4</v>
      </c>
      <c r="E178" s="65" t="s">
        <v>5</v>
      </c>
      <c r="F178" s="65" t="s">
        <v>6</v>
      </c>
      <c r="G178" s="65" t="s">
        <v>7</v>
      </c>
      <c r="H178" s="65" t="s">
        <v>8</v>
      </c>
      <c r="I178" s="66" t="s">
        <v>9</v>
      </c>
      <c r="J178" s="66" t="s">
        <v>10</v>
      </c>
      <c r="K178" s="66" t="s">
        <v>11</v>
      </c>
      <c r="L178" s="66" t="s">
        <v>12</v>
      </c>
    </row>
    <row r="179" spans="1:12" ht="59.25" customHeight="1">
      <c r="A179" s="7" t="s">
        <v>13</v>
      </c>
      <c r="B179" s="38" t="s">
        <v>222</v>
      </c>
      <c r="C179" s="7"/>
      <c r="D179" s="7"/>
      <c r="E179" s="7"/>
      <c r="F179" s="7"/>
      <c r="G179" s="7"/>
      <c r="H179" s="10">
        <v>100</v>
      </c>
      <c r="I179" s="25"/>
      <c r="J179" s="25">
        <f>H179*I179</f>
        <v>0</v>
      </c>
      <c r="K179" s="25">
        <f>J179*8%</f>
        <v>0</v>
      </c>
      <c r="L179" s="25">
        <f>J179*1.08</f>
        <v>0</v>
      </c>
    </row>
    <row r="180" spans="1:12" ht="35.4" customHeight="1">
      <c r="A180" s="7" t="s">
        <v>14</v>
      </c>
      <c r="B180" s="16" t="s">
        <v>132</v>
      </c>
      <c r="C180" s="7"/>
      <c r="D180" s="7"/>
      <c r="E180" s="7"/>
      <c r="F180" s="7"/>
      <c r="G180" s="7"/>
      <c r="H180" s="10">
        <v>120</v>
      </c>
      <c r="I180" s="25"/>
      <c r="J180" s="25">
        <f t="shared" ref="J180:J182" si="42">H180*I180</f>
        <v>0</v>
      </c>
      <c r="K180" s="25">
        <f t="shared" ref="K180:K182" si="43">J180*8%</f>
        <v>0</v>
      </c>
      <c r="L180" s="25">
        <f t="shared" ref="L180:L182" si="44">J180*1.08</f>
        <v>0</v>
      </c>
    </row>
    <row r="181" spans="1:12" ht="69">
      <c r="A181" s="7" t="s">
        <v>15</v>
      </c>
      <c r="B181" s="16" t="s">
        <v>131</v>
      </c>
      <c r="C181" s="7"/>
      <c r="D181" s="7"/>
      <c r="E181" s="7"/>
      <c r="F181" s="7"/>
      <c r="G181" s="7"/>
      <c r="H181" s="10">
        <v>8400</v>
      </c>
      <c r="I181" s="25"/>
      <c r="J181" s="25">
        <f t="shared" si="42"/>
        <v>0</v>
      </c>
      <c r="K181" s="25">
        <f t="shared" si="43"/>
        <v>0</v>
      </c>
      <c r="L181" s="25">
        <f t="shared" si="44"/>
        <v>0</v>
      </c>
    </row>
    <row r="182" spans="1:12" ht="134.25" customHeight="1">
      <c r="A182" s="7" t="s">
        <v>16</v>
      </c>
      <c r="B182" s="16" t="s">
        <v>207</v>
      </c>
      <c r="C182" s="7"/>
      <c r="D182" s="7"/>
      <c r="E182" s="7"/>
      <c r="F182" s="7"/>
      <c r="G182" s="7"/>
      <c r="H182" s="10">
        <v>1400</v>
      </c>
      <c r="I182" s="25"/>
      <c r="J182" s="25">
        <f t="shared" si="42"/>
        <v>0</v>
      </c>
      <c r="K182" s="25">
        <f t="shared" si="43"/>
        <v>0</v>
      </c>
      <c r="L182" s="25">
        <f t="shared" si="44"/>
        <v>0</v>
      </c>
    </row>
    <row r="183" spans="1:12">
      <c r="I183" s="19" t="s">
        <v>206</v>
      </c>
      <c r="J183" s="21">
        <f>SUM(J179:J182)</f>
        <v>0</v>
      </c>
      <c r="K183" s="21">
        <f>SUM(K179:K182)</f>
        <v>0</v>
      </c>
      <c r="L183" s="21">
        <f>SUM(L179:L182)</f>
        <v>0</v>
      </c>
    </row>
    <row r="185" spans="1:12">
      <c r="A185" s="1"/>
      <c r="B185" s="43" t="s">
        <v>212</v>
      </c>
      <c r="C185" s="1"/>
      <c r="D185" s="1"/>
      <c r="E185" s="1"/>
      <c r="G185" s="1"/>
      <c r="H185" s="1"/>
      <c r="I185" s="2"/>
      <c r="J185" s="2"/>
      <c r="K185" s="2"/>
      <c r="L185" s="2"/>
    </row>
    <row r="186" spans="1:12" ht="36">
      <c r="A186" s="65" t="s">
        <v>1</v>
      </c>
      <c r="B186" s="65" t="s">
        <v>2</v>
      </c>
      <c r="C186" s="65" t="s">
        <v>3</v>
      </c>
      <c r="D186" s="65" t="s">
        <v>4</v>
      </c>
      <c r="E186" s="65" t="s">
        <v>5</v>
      </c>
      <c r="F186" s="65" t="s">
        <v>6</v>
      </c>
      <c r="G186" s="65" t="s">
        <v>7</v>
      </c>
      <c r="H186" s="65" t="s">
        <v>8</v>
      </c>
      <c r="I186" s="66" t="s">
        <v>9</v>
      </c>
      <c r="J186" s="66" t="s">
        <v>10</v>
      </c>
      <c r="K186" s="66" t="s">
        <v>11</v>
      </c>
      <c r="L186" s="66" t="s">
        <v>12</v>
      </c>
    </row>
    <row r="187" spans="1:12" ht="37.5" customHeight="1">
      <c r="A187" s="7" t="s">
        <v>13</v>
      </c>
      <c r="B187" s="16" t="s">
        <v>134</v>
      </c>
      <c r="C187" s="7"/>
      <c r="D187" s="7"/>
      <c r="E187" s="7"/>
      <c r="F187" s="7"/>
      <c r="G187" s="7"/>
      <c r="H187" s="10">
        <v>18000</v>
      </c>
      <c r="I187" s="25"/>
      <c r="J187" s="25">
        <f>H187*I187</f>
        <v>0</v>
      </c>
      <c r="K187" s="25">
        <f>J187*8%</f>
        <v>0</v>
      </c>
      <c r="L187" s="25">
        <f>J187*1.08</f>
        <v>0</v>
      </c>
    </row>
    <row r="188" spans="1:12" ht="41.25" customHeight="1">
      <c r="A188" s="7" t="s">
        <v>14</v>
      </c>
      <c r="B188" s="16" t="s">
        <v>208</v>
      </c>
      <c r="C188" s="7"/>
      <c r="D188" s="7"/>
      <c r="E188" s="7"/>
      <c r="F188" s="7"/>
      <c r="G188" s="7"/>
      <c r="H188" s="10">
        <v>4000</v>
      </c>
      <c r="I188" s="25"/>
      <c r="J188" s="25">
        <f t="shared" ref="J188:J196" si="45">H188*I188</f>
        <v>0</v>
      </c>
      <c r="K188" s="25">
        <f t="shared" ref="K188:K196" si="46">J188*8%</f>
        <v>0</v>
      </c>
      <c r="L188" s="25">
        <f t="shared" ref="L188:L196" si="47">J188*1.08</f>
        <v>0</v>
      </c>
    </row>
    <row r="189" spans="1:12" ht="81" customHeight="1">
      <c r="A189" s="7" t="s">
        <v>15</v>
      </c>
      <c r="B189" s="16" t="s">
        <v>209</v>
      </c>
      <c r="C189" s="7"/>
      <c r="D189" s="7"/>
      <c r="E189" s="7"/>
      <c r="F189" s="7"/>
      <c r="G189" s="7"/>
      <c r="H189" s="10">
        <v>12200</v>
      </c>
      <c r="I189" s="25"/>
      <c r="J189" s="25">
        <f t="shared" si="45"/>
        <v>0</v>
      </c>
      <c r="K189" s="25">
        <f t="shared" si="46"/>
        <v>0</v>
      </c>
      <c r="L189" s="25">
        <f t="shared" si="47"/>
        <v>0</v>
      </c>
    </row>
    <row r="190" spans="1:12">
      <c r="A190" s="7" t="s">
        <v>16</v>
      </c>
      <c r="B190" s="16" t="s">
        <v>210</v>
      </c>
      <c r="C190" s="7"/>
      <c r="D190" s="7"/>
      <c r="E190" s="7"/>
      <c r="F190" s="7"/>
      <c r="G190" s="7"/>
      <c r="H190" s="10">
        <v>290000</v>
      </c>
      <c r="I190" s="25"/>
      <c r="J190" s="25">
        <f t="shared" si="45"/>
        <v>0</v>
      </c>
      <c r="K190" s="25">
        <f t="shared" si="46"/>
        <v>0</v>
      </c>
      <c r="L190" s="25">
        <f t="shared" si="47"/>
        <v>0</v>
      </c>
    </row>
    <row r="191" spans="1:12">
      <c r="A191" s="7" t="s">
        <v>17</v>
      </c>
      <c r="B191" s="16" t="s">
        <v>211</v>
      </c>
      <c r="C191" s="7"/>
      <c r="D191" s="7"/>
      <c r="E191" s="7"/>
      <c r="F191" s="7"/>
      <c r="G191" s="7"/>
      <c r="H191" s="10">
        <v>60000</v>
      </c>
      <c r="I191" s="25"/>
      <c r="J191" s="25">
        <f t="shared" si="45"/>
        <v>0</v>
      </c>
      <c r="K191" s="25">
        <f t="shared" si="46"/>
        <v>0</v>
      </c>
      <c r="L191" s="25">
        <f t="shared" si="47"/>
        <v>0</v>
      </c>
    </row>
    <row r="192" spans="1:12">
      <c r="A192" s="7" t="s">
        <v>18</v>
      </c>
      <c r="B192" s="38" t="s">
        <v>238</v>
      </c>
      <c r="C192" s="7"/>
      <c r="D192" s="7"/>
      <c r="E192" s="7"/>
      <c r="F192" s="7"/>
      <c r="G192" s="7"/>
      <c r="H192" s="10">
        <v>30</v>
      </c>
      <c r="I192" s="25"/>
      <c r="J192" s="25">
        <f t="shared" si="45"/>
        <v>0</v>
      </c>
      <c r="K192" s="25">
        <f t="shared" si="46"/>
        <v>0</v>
      </c>
      <c r="L192" s="25">
        <f t="shared" si="47"/>
        <v>0</v>
      </c>
    </row>
    <row r="193" spans="1:12">
      <c r="A193" s="7" t="s">
        <v>19</v>
      </c>
      <c r="B193" s="38" t="s">
        <v>135</v>
      </c>
      <c r="C193" s="7"/>
      <c r="D193" s="7"/>
      <c r="E193" s="7"/>
      <c r="F193" s="7"/>
      <c r="G193" s="7"/>
      <c r="H193" s="10">
        <v>140</v>
      </c>
      <c r="I193" s="25"/>
      <c r="J193" s="25">
        <f t="shared" si="45"/>
        <v>0</v>
      </c>
      <c r="K193" s="25">
        <f t="shared" si="46"/>
        <v>0</v>
      </c>
      <c r="L193" s="25">
        <f t="shared" si="47"/>
        <v>0</v>
      </c>
    </row>
    <row r="194" spans="1:12" ht="55.2">
      <c r="A194" s="7" t="s">
        <v>20</v>
      </c>
      <c r="B194" s="16" t="s">
        <v>136</v>
      </c>
      <c r="C194" s="7"/>
      <c r="D194" s="7"/>
      <c r="E194" s="7"/>
      <c r="F194" s="7"/>
      <c r="G194" s="7"/>
      <c r="H194" s="10">
        <v>700</v>
      </c>
      <c r="I194" s="25"/>
      <c r="J194" s="25">
        <f t="shared" si="45"/>
        <v>0</v>
      </c>
      <c r="K194" s="25">
        <f t="shared" si="46"/>
        <v>0</v>
      </c>
      <c r="L194" s="25">
        <f t="shared" si="47"/>
        <v>0</v>
      </c>
    </row>
    <row r="195" spans="1:12" ht="74.25" customHeight="1">
      <c r="A195" s="7" t="s">
        <v>21</v>
      </c>
      <c r="B195" s="16" t="s">
        <v>137</v>
      </c>
      <c r="C195" s="7"/>
      <c r="D195" s="7"/>
      <c r="E195" s="7"/>
      <c r="F195" s="7"/>
      <c r="G195" s="7"/>
      <c r="H195" s="10">
        <v>700</v>
      </c>
      <c r="I195" s="25"/>
      <c r="J195" s="25">
        <f t="shared" si="45"/>
        <v>0</v>
      </c>
      <c r="K195" s="25">
        <f t="shared" si="46"/>
        <v>0</v>
      </c>
      <c r="L195" s="25">
        <f t="shared" si="47"/>
        <v>0</v>
      </c>
    </row>
    <row r="196" spans="1:12" ht="57.75" customHeight="1">
      <c r="A196" s="7" t="s">
        <v>30</v>
      </c>
      <c r="B196" s="16" t="s">
        <v>138</v>
      </c>
      <c r="C196" s="7"/>
      <c r="D196" s="7"/>
      <c r="E196" s="7"/>
      <c r="F196" s="7"/>
      <c r="G196" s="7"/>
      <c r="H196" s="10">
        <v>2200</v>
      </c>
      <c r="I196" s="25"/>
      <c r="J196" s="25">
        <f t="shared" si="45"/>
        <v>0</v>
      </c>
      <c r="K196" s="25">
        <f t="shared" si="46"/>
        <v>0</v>
      </c>
      <c r="L196" s="25">
        <f t="shared" si="47"/>
        <v>0</v>
      </c>
    </row>
    <row r="197" spans="1:12">
      <c r="I197" s="19" t="s">
        <v>206</v>
      </c>
      <c r="J197" s="21">
        <f>SUM(J187:J196)</f>
        <v>0</v>
      </c>
      <c r="K197" s="21">
        <f t="shared" ref="K197:L197" si="48">SUM(K187:K196)</f>
        <v>0</v>
      </c>
      <c r="L197" s="21">
        <f t="shared" si="48"/>
        <v>0</v>
      </c>
    </row>
    <row r="199" spans="1:12">
      <c r="A199" s="1"/>
      <c r="B199" s="43" t="s">
        <v>213</v>
      </c>
      <c r="C199" s="1"/>
      <c r="D199" s="1"/>
      <c r="E199" s="1"/>
      <c r="G199" s="1"/>
      <c r="H199" s="1"/>
      <c r="I199" s="2"/>
      <c r="J199" s="2"/>
      <c r="K199" s="2"/>
      <c r="L199" s="2"/>
    </row>
    <row r="200" spans="1:12" ht="36">
      <c r="A200" s="65" t="s">
        <v>1</v>
      </c>
      <c r="B200" s="65" t="s">
        <v>2</v>
      </c>
      <c r="C200" s="65" t="s">
        <v>3</v>
      </c>
      <c r="D200" s="65" t="s">
        <v>4</v>
      </c>
      <c r="E200" s="65" t="s">
        <v>5</v>
      </c>
      <c r="F200" s="65" t="s">
        <v>6</v>
      </c>
      <c r="G200" s="65" t="s">
        <v>7</v>
      </c>
      <c r="H200" s="65" t="s">
        <v>8</v>
      </c>
      <c r="I200" s="66" t="s">
        <v>9</v>
      </c>
      <c r="J200" s="66" t="s">
        <v>10</v>
      </c>
      <c r="K200" s="66" t="s">
        <v>11</v>
      </c>
      <c r="L200" s="66" t="s">
        <v>12</v>
      </c>
    </row>
    <row r="201" spans="1:12" ht="138">
      <c r="A201" s="7" t="s">
        <v>13</v>
      </c>
      <c r="B201" s="16" t="s">
        <v>140</v>
      </c>
      <c r="C201" s="7"/>
      <c r="D201" s="7"/>
      <c r="E201" s="7"/>
      <c r="F201" s="7"/>
      <c r="G201" s="7"/>
      <c r="H201" s="10">
        <v>3400</v>
      </c>
      <c r="I201" s="25"/>
      <c r="J201" s="25">
        <f t="shared" ref="J201:J202" si="49">H201*I201</f>
        <v>0</v>
      </c>
      <c r="K201" s="25">
        <f t="shared" ref="K201:K202" si="50">J201*8%</f>
        <v>0</v>
      </c>
      <c r="L201" s="25">
        <f t="shared" ref="L201:L202" si="51">J201*1.08</f>
        <v>0</v>
      </c>
    </row>
    <row r="202" spans="1:12" ht="82.5" customHeight="1">
      <c r="A202" s="7" t="s">
        <v>14</v>
      </c>
      <c r="B202" s="16" t="s">
        <v>141</v>
      </c>
      <c r="C202" s="7"/>
      <c r="D202" s="7"/>
      <c r="E202" s="7"/>
      <c r="F202" s="7"/>
      <c r="G202" s="7"/>
      <c r="H202" s="10">
        <v>200</v>
      </c>
      <c r="I202" s="25"/>
      <c r="J202" s="25">
        <f t="shared" si="49"/>
        <v>0</v>
      </c>
      <c r="K202" s="25">
        <f t="shared" si="50"/>
        <v>0</v>
      </c>
      <c r="L202" s="25">
        <f t="shared" si="51"/>
        <v>0</v>
      </c>
    </row>
    <row r="203" spans="1:12">
      <c r="I203" s="19" t="s">
        <v>206</v>
      </c>
      <c r="J203" s="21">
        <f>SUM(J201:J202)</f>
        <v>0</v>
      </c>
      <c r="K203" s="21">
        <f t="shared" ref="K203:L203" si="52">SUM(K201:K202)</f>
        <v>0</v>
      </c>
      <c r="L203" s="21">
        <f t="shared" si="52"/>
        <v>0</v>
      </c>
    </row>
    <row r="205" spans="1:12">
      <c r="B205" s="9" t="s">
        <v>229</v>
      </c>
    </row>
    <row r="206" spans="1:12" ht="36">
      <c r="A206" s="65" t="s">
        <v>1</v>
      </c>
      <c r="B206" s="65" t="s">
        <v>2</v>
      </c>
      <c r="C206" s="65" t="s">
        <v>3</v>
      </c>
      <c r="D206" s="65" t="s">
        <v>4</v>
      </c>
      <c r="E206" s="65" t="s">
        <v>5</v>
      </c>
      <c r="F206" s="65" t="s">
        <v>6</v>
      </c>
      <c r="G206" s="65" t="s">
        <v>7</v>
      </c>
      <c r="H206" s="65" t="s">
        <v>8</v>
      </c>
      <c r="I206" s="66" t="s">
        <v>9</v>
      </c>
      <c r="J206" s="66" t="s">
        <v>10</v>
      </c>
      <c r="K206" s="66" t="s">
        <v>11</v>
      </c>
      <c r="L206" s="66" t="s">
        <v>12</v>
      </c>
    </row>
    <row r="207" spans="1:12" ht="265.5" customHeight="1">
      <c r="A207" s="7" t="s">
        <v>13</v>
      </c>
      <c r="B207" s="16" t="s">
        <v>142</v>
      </c>
      <c r="C207" s="7"/>
      <c r="D207" s="7"/>
      <c r="E207" s="7"/>
      <c r="F207" s="7"/>
      <c r="G207" s="7"/>
      <c r="H207" s="26">
        <v>1000</v>
      </c>
      <c r="I207" s="25"/>
      <c r="J207" s="25">
        <f t="shared" ref="J207:J210" si="53">H207*I207</f>
        <v>0</v>
      </c>
      <c r="K207" s="25">
        <f t="shared" ref="K207:K210" si="54">J207*8%</f>
        <v>0</v>
      </c>
      <c r="L207" s="25">
        <f t="shared" ref="L207:L210" si="55">J207*1.08</f>
        <v>0</v>
      </c>
    </row>
    <row r="208" spans="1:12" ht="258.75" customHeight="1">
      <c r="A208" s="7" t="s">
        <v>14</v>
      </c>
      <c r="B208" s="16" t="s">
        <v>143</v>
      </c>
      <c r="C208" s="7"/>
      <c r="D208" s="7"/>
      <c r="E208" s="7"/>
      <c r="F208" s="7"/>
      <c r="G208" s="7"/>
      <c r="H208" s="26">
        <v>200</v>
      </c>
      <c r="I208" s="25"/>
      <c r="J208" s="25">
        <f t="shared" si="53"/>
        <v>0</v>
      </c>
      <c r="K208" s="25">
        <f t="shared" si="54"/>
        <v>0</v>
      </c>
      <c r="L208" s="25">
        <f t="shared" si="55"/>
        <v>0</v>
      </c>
    </row>
    <row r="209" spans="1:12" ht="256.95" customHeight="1">
      <c r="A209" s="7" t="s">
        <v>15</v>
      </c>
      <c r="B209" s="16" t="s">
        <v>144</v>
      </c>
      <c r="C209" s="7"/>
      <c r="D209" s="7"/>
      <c r="E209" s="7"/>
      <c r="F209" s="7"/>
      <c r="G209" s="7"/>
      <c r="H209" s="26">
        <v>1100</v>
      </c>
      <c r="I209" s="25"/>
      <c r="J209" s="25">
        <f t="shared" si="53"/>
        <v>0</v>
      </c>
      <c r="K209" s="25">
        <f t="shared" si="54"/>
        <v>0</v>
      </c>
      <c r="L209" s="25">
        <f t="shared" si="55"/>
        <v>0</v>
      </c>
    </row>
    <row r="210" spans="1:12" ht="34.950000000000003" customHeight="1">
      <c r="A210" s="7" t="s">
        <v>16</v>
      </c>
      <c r="B210" s="64" t="s">
        <v>305</v>
      </c>
      <c r="C210" s="7"/>
      <c r="D210" s="7"/>
      <c r="E210" s="7"/>
      <c r="F210" s="7"/>
      <c r="G210" s="7"/>
      <c r="H210" s="26">
        <v>100</v>
      </c>
      <c r="I210" s="25"/>
      <c r="J210" s="25">
        <f t="shared" si="53"/>
        <v>0</v>
      </c>
      <c r="K210" s="25">
        <f t="shared" si="54"/>
        <v>0</v>
      </c>
      <c r="L210" s="25">
        <f t="shared" si="55"/>
        <v>0</v>
      </c>
    </row>
    <row r="211" spans="1:12">
      <c r="I211" s="19" t="s">
        <v>206</v>
      </c>
      <c r="J211" s="21">
        <f>SUM(J207:J210)</f>
        <v>0</v>
      </c>
      <c r="K211" s="21">
        <f>SUM(K207:K210)</f>
        <v>0</v>
      </c>
      <c r="L211" s="21">
        <f>SUM(L207:L210)</f>
        <v>0</v>
      </c>
    </row>
    <row r="213" spans="1:12">
      <c r="B213" s="9" t="s">
        <v>247</v>
      </c>
    </row>
    <row r="214" spans="1:12" ht="36">
      <c r="A214" s="67" t="s">
        <v>1</v>
      </c>
      <c r="B214" s="67" t="s">
        <v>2</v>
      </c>
      <c r="C214" s="67" t="s">
        <v>3</v>
      </c>
      <c r="D214" s="67" t="s">
        <v>4</v>
      </c>
      <c r="E214" s="67" t="s">
        <v>5</v>
      </c>
      <c r="F214" s="67" t="s">
        <v>6</v>
      </c>
      <c r="G214" s="67" t="s">
        <v>7</v>
      </c>
      <c r="H214" s="67" t="s">
        <v>8</v>
      </c>
      <c r="I214" s="68" t="s">
        <v>9</v>
      </c>
      <c r="J214" s="68" t="s">
        <v>10</v>
      </c>
      <c r="K214" s="68" t="s">
        <v>11</v>
      </c>
      <c r="L214" s="68" t="s">
        <v>12</v>
      </c>
    </row>
    <row r="215" spans="1:12" ht="105.75" customHeight="1">
      <c r="A215" s="7" t="s">
        <v>13</v>
      </c>
      <c r="B215" s="16" t="s">
        <v>145</v>
      </c>
      <c r="C215" s="7"/>
      <c r="D215" s="7"/>
      <c r="E215" s="7"/>
      <c r="F215" s="7"/>
      <c r="G215" s="7"/>
      <c r="H215" s="10">
        <v>120</v>
      </c>
      <c r="I215" s="25"/>
      <c r="J215" s="25">
        <f t="shared" ref="J215" si="56">H215*I215</f>
        <v>0</v>
      </c>
      <c r="K215" s="25">
        <f t="shared" ref="K215" si="57">J215*8%</f>
        <v>0</v>
      </c>
      <c r="L215" s="25">
        <f t="shared" ref="L215" si="58">J215*1.08</f>
        <v>0</v>
      </c>
    </row>
    <row r="216" spans="1:12">
      <c r="I216" s="19" t="s">
        <v>206</v>
      </c>
      <c r="J216" s="21">
        <f>SUM(J215)</f>
        <v>0</v>
      </c>
      <c r="K216" s="21">
        <f t="shared" ref="K216:L216" si="59">SUM(K215)</f>
        <v>0</v>
      </c>
      <c r="L216" s="21">
        <f t="shared" si="59"/>
        <v>0</v>
      </c>
    </row>
    <row r="218" spans="1:12">
      <c r="B218" s="9" t="s">
        <v>248</v>
      </c>
    </row>
    <row r="219" spans="1:12" ht="36">
      <c r="A219" s="65" t="s">
        <v>1</v>
      </c>
      <c r="B219" s="65" t="s">
        <v>2</v>
      </c>
      <c r="C219" s="65" t="s">
        <v>3</v>
      </c>
      <c r="D219" s="65" t="s">
        <v>4</v>
      </c>
      <c r="E219" s="65" t="s">
        <v>5</v>
      </c>
      <c r="F219" s="65" t="s">
        <v>6</v>
      </c>
      <c r="G219" s="65" t="s">
        <v>7</v>
      </c>
      <c r="H219" s="65" t="s">
        <v>8</v>
      </c>
      <c r="I219" s="66" t="s">
        <v>9</v>
      </c>
      <c r="J219" s="66" t="s">
        <v>10</v>
      </c>
      <c r="K219" s="66" t="s">
        <v>11</v>
      </c>
      <c r="L219" s="66" t="s">
        <v>12</v>
      </c>
    </row>
    <row r="220" spans="1:12" ht="75.75" customHeight="1">
      <c r="A220" s="7" t="s">
        <v>13</v>
      </c>
      <c r="B220" s="38" t="s">
        <v>226</v>
      </c>
      <c r="C220" s="7"/>
      <c r="D220" s="7"/>
      <c r="E220" s="7"/>
      <c r="F220" s="7"/>
      <c r="G220" s="7"/>
      <c r="H220" s="26">
        <v>80</v>
      </c>
      <c r="I220" s="25"/>
      <c r="J220" s="25">
        <f t="shared" ref="J220" si="60">H220*I220</f>
        <v>0</v>
      </c>
      <c r="K220" s="25">
        <f t="shared" ref="K220" si="61">J220*8%</f>
        <v>0</v>
      </c>
      <c r="L220" s="25">
        <f t="shared" ref="L220" si="62">J220*1.08</f>
        <v>0</v>
      </c>
    </row>
    <row r="221" spans="1:12">
      <c r="I221" s="19" t="s">
        <v>206</v>
      </c>
      <c r="J221" s="21">
        <f>SUM(J220)</f>
        <v>0</v>
      </c>
      <c r="K221" s="21">
        <f t="shared" ref="K221" si="63">SUM(K220)</f>
        <v>0</v>
      </c>
      <c r="L221" s="21">
        <f t="shared" ref="L221" si="64">SUM(L220)</f>
        <v>0</v>
      </c>
    </row>
    <row r="223" spans="1:12">
      <c r="B223" s="9" t="s">
        <v>249</v>
      </c>
    </row>
    <row r="224" spans="1:12" ht="36">
      <c r="A224" s="65" t="s">
        <v>1</v>
      </c>
      <c r="B224" s="65" t="s">
        <v>2</v>
      </c>
      <c r="C224" s="65" t="s">
        <v>3</v>
      </c>
      <c r="D224" s="65" t="s">
        <v>4</v>
      </c>
      <c r="E224" s="65" t="s">
        <v>5</v>
      </c>
      <c r="F224" s="65" t="s">
        <v>6</v>
      </c>
      <c r="G224" s="65" t="s">
        <v>7</v>
      </c>
      <c r="H224" s="65" t="s">
        <v>8</v>
      </c>
      <c r="I224" s="66" t="s">
        <v>9</v>
      </c>
      <c r="J224" s="66" t="s">
        <v>10</v>
      </c>
      <c r="K224" s="66" t="s">
        <v>11</v>
      </c>
      <c r="L224" s="66" t="s">
        <v>12</v>
      </c>
    </row>
    <row r="225" spans="1:12" ht="45.75" customHeight="1">
      <c r="A225" s="7" t="s">
        <v>13</v>
      </c>
      <c r="B225" s="15" t="s">
        <v>146</v>
      </c>
      <c r="C225" s="7"/>
      <c r="D225" s="7"/>
      <c r="E225" s="7"/>
      <c r="F225" s="7"/>
      <c r="G225" s="7"/>
      <c r="H225" s="10">
        <v>40</v>
      </c>
      <c r="I225" s="20"/>
      <c r="J225" s="25">
        <f>H225*I225</f>
        <v>0</v>
      </c>
      <c r="K225" s="25">
        <f t="shared" ref="K225" si="65">J225*8%</f>
        <v>0</v>
      </c>
      <c r="L225" s="25">
        <f t="shared" ref="L225" si="66">J225*1.08</f>
        <v>0</v>
      </c>
    </row>
    <row r="226" spans="1:12">
      <c r="I226" s="19" t="s">
        <v>206</v>
      </c>
      <c r="J226" s="21">
        <f>SUM(J225)</f>
        <v>0</v>
      </c>
      <c r="K226" s="21">
        <f t="shared" ref="K226" si="67">SUM(K225)</f>
        <v>0</v>
      </c>
      <c r="L226" s="21">
        <f t="shared" ref="L226" si="68">SUM(L225)</f>
        <v>0</v>
      </c>
    </row>
    <row r="228" spans="1:12">
      <c r="A228" s="69"/>
      <c r="B228" s="70" t="s">
        <v>250</v>
      </c>
      <c r="C228" s="69"/>
      <c r="D228" s="69"/>
      <c r="E228" s="69"/>
      <c r="F228" s="69"/>
      <c r="G228" s="69"/>
      <c r="H228" s="69"/>
      <c r="I228" s="69"/>
      <c r="J228" s="69"/>
      <c r="K228" s="69"/>
      <c r="L228" s="69"/>
    </row>
    <row r="229" spans="1:12" ht="36">
      <c r="A229" s="65" t="s">
        <v>1</v>
      </c>
      <c r="B229" s="65" t="s">
        <v>2</v>
      </c>
      <c r="C229" s="65" t="s">
        <v>3</v>
      </c>
      <c r="D229" s="65" t="s">
        <v>4</v>
      </c>
      <c r="E229" s="65" t="s">
        <v>5</v>
      </c>
      <c r="F229" s="65" t="s">
        <v>6</v>
      </c>
      <c r="G229" s="65" t="s">
        <v>7</v>
      </c>
      <c r="H229" s="65" t="s">
        <v>8</v>
      </c>
      <c r="I229" s="66" t="s">
        <v>9</v>
      </c>
      <c r="J229" s="66" t="s">
        <v>10</v>
      </c>
      <c r="K229" s="66" t="s">
        <v>11</v>
      </c>
      <c r="L229" s="66" t="s">
        <v>12</v>
      </c>
    </row>
    <row r="230" spans="1:12" ht="50.25" customHeight="1">
      <c r="A230" s="7" t="s">
        <v>13</v>
      </c>
      <c r="B230" s="15" t="s">
        <v>149</v>
      </c>
      <c r="C230" s="7"/>
      <c r="D230" s="7"/>
      <c r="E230" s="7"/>
      <c r="F230" s="7"/>
      <c r="G230" s="7"/>
      <c r="H230" s="10">
        <v>60</v>
      </c>
      <c r="I230" s="20"/>
      <c r="J230" s="25">
        <f t="shared" ref="J230:J231" si="69">H230*I230</f>
        <v>0</v>
      </c>
      <c r="K230" s="25">
        <f t="shared" ref="K230:K231" si="70">J230*8%</f>
        <v>0</v>
      </c>
      <c r="L230" s="25">
        <f t="shared" ref="L230:L231" si="71">J230*1.08</f>
        <v>0</v>
      </c>
    </row>
    <row r="231" spans="1:12" ht="165" customHeight="1">
      <c r="A231" s="7" t="s">
        <v>14</v>
      </c>
      <c r="B231" s="15" t="s">
        <v>148</v>
      </c>
      <c r="C231" s="7"/>
      <c r="D231" s="7"/>
      <c r="E231" s="7"/>
      <c r="F231" s="7"/>
      <c r="G231" s="7"/>
      <c r="H231" s="10">
        <v>300</v>
      </c>
      <c r="I231" s="25"/>
      <c r="J231" s="25">
        <f t="shared" si="69"/>
        <v>0</v>
      </c>
      <c r="K231" s="25">
        <f t="shared" si="70"/>
        <v>0</v>
      </c>
      <c r="L231" s="25">
        <f t="shared" si="71"/>
        <v>0</v>
      </c>
    </row>
    <row r="232" spans="1:12">
      <c r="I232" s="19" t="s">
        <v>206</v>
      </c>
      <c r="J232" s="21">
        <f>SUM(J230:J231)</f>
        <v>0</v>
      </c>
      <c r="K232" s="21">
        <f t="shared" ref="K232:L232" si="72">SUM(K230:K231)</f>
        <v>0</v>
      </c>
      <c r="L232" s="21">
        <f t="shared" si="72"/>
        <v>0</v>
      </c>
    </row>
    <row r="235" spans="1:12">
      <c r="B235" s="9" t="s">
        <v>251</v>
      </c>
    </row>
    <row r="236" spans="1:12" ht="36">
      <c r="A236" s="65" t="s">
        <v>1</v>
      </c>
      <c r="B236" s="65" t="s">
        <v>2</v>
      </c>
      <c r="C236" s="65" t="s">
        <v>3</v>
      </c>
      <c r="D236" s="65" t="s">
        <v>4</v>
      </c>
      <c r="E236" s="65" t="s">
        <v>5</v>
      </c>
      <c r="F236" s="65" t="s">
        <v>6</v>
      </c>
      <c r="G236" s="65" t="s">
        <v>7</v>
      </c>
      <c r="H236" s="65" t="s">
        <v>8</v>
      </c>
      <c r="I236" s="66" t="s">
        <v>9</v>
      </c>
      <c r="J236" s="66" t="s">
        <v>10</v>
      </c>
      <c r="K236" s="66" t="s">
        <v>11</v>
      </c>
      <c r="L236" s="66" t="s">
        <v>12</v>
      </c>
    </row>
    <row r="237" spans="1:12" ht="32.25" customHeight="1">
      <c r="A237" s="7" t="s">
        <v>13</v>
      </c>
      <c r="B237" s="42" t="s">
        <v>223</v>
      </c>
      <c r="C237" s="7"/>
      <c r="D237" s="7"/>
      <c r="E237" s="7"/>
      <c r="F237" s="7"/>
      <c r="G237" s="7"/>
      <c r="H237" s="10">
        <v>20</v>
      </c>
      <c r="I237" s="23"/>
      <c r="J237" s="23">
        <f>H237*I237</f>
        <v>0</v>
      </c>
      <c r="K237" s="23">
        <f>J237*8%</f>
        <v>0</v>
      </c>
      <c r="L237" s="23">
        <f>J237*1.08</f>
        <v>0</v>
      </c>
    </row>
    <row r="238" spans="1:12" ht="44.25" customHeight="1">
      <c r="A238" s="7" t="s">
        <v>14</v>
      </c>
      <c r="B238" s="15" t="s">
        <v>214</v>
      </c>
      <c r="C238" s="7"/>
      <c r="D238" s="7"/>
      <c r="E238" s="7"/>
      <c r="F238" s="7"/>
      <c r="G238" s="7"/>
      <c r="H238" s="10">
        <v>160</v>
      </c>
      <c r="I238" s="23"/>
      <c r="J238" s="23">
        <f t="shared" ref="J238:J244" si="73">H238*I238</f>
        <v>0</v>
      </c>
      <c r="K238" s="23">
        <f t="shared" ref="K238:K244" si="74">J238*8%</f>
        <v>0</v>
      </c>
      <c r="L238" s="23">
        <f t="shared" ref="L238:L244" si="75">J238*1.08</f>
        <v>0</v>
      </c>
    </row>
    <row r="239" spans="1:12" ht="34.5" customHeight="1">
      <c r="A239" s="7" t="s">
        <v>15</v>
      </c>
      <c r="B239" s="15" t="s">
        <v>215</v>
      </c>
      <c r="C239" s="7"/>
      <c r="D239" s="7"/>
      <c r="E239" s="7"/>
      <c r="F239" s="7"/>
      <c r="G239" s="7"/>
      <c r="H239" s="10">
        <v>9200</v>
      </c>
      <c r="I239" s="23"/>
      <c r="J239" s="23">
        <f t="shared" si="73"/>
        <v>0</v>
      </c>
      <c r="K239" s="23">
        <f t="shared" si="74"/>
        <v>0</v>
      </c>
      <c r="L239" s="23">
        <f t="shared" si="75"/>
        <v>0</v>
      </c>
    </row>
    <row r="240" spans="1:12" ht="36" customHeight="1">
      <c r="A240" s="7" t="s">
        <v>16</v>
      </c>
      <c r="B240" s="15" t="s">
        <v>150</v>
      </c>
      <c r="C240" s="7"/>
      <c r="D240" s="7"/>
      <c r="E240" s="7"/>
      <c r="F240" s="7"/>
      <c r="G240" s="7"/>
      <c r="H240" s="10">
        <v>800</v>
      </c>
      <c r="I240" s="23"/>
      <c r="J240" s="23">
        <f t="shared" si="73"/>
        <v>0</v>
      </c>
      <c r="K240" s="23">
        <f t="shared" si="74"/>
        <v>0</v>
      </c>
      <c r="L240" s="23">
        <f t="shared" si="75"/>
        <v>0</v>
      </c>
    </row>
    <row r="241" spans="1:12" ht="27.6">
      <c r="A241" s="7" t="s">
        <v>17</v>
      </c>
      <c r="B241" s="15" t="s">
        <v>151</v>
      </c>
      <c r="C241" s="7"/>
      <c r="D241" s="7"/>
      <c r="E241" s="7"/>
      <c r="F241" s="7"/>
      <c r="G241" s="7"/>
      <c r="H241" s="10">
        <v>5400</v>
      </c>
      <c r="I241" s="23"/>
      <c r="J241" s="23">
        <f t="shared" si="73"/>
        <v>0</v>
      </c>
      <c r="K241" s="23">
        <f t="shared" si="74"/>
        <v>0</v>
      </c>
      <c r="L241" s="23">
        <f t="shared" si="75"/>
        <v>0</v>
      </c>
    </row>
    <row r="242" spans="1:12" ht="27.6">
      <c r="A242" s="7" t="s">
        <v>18</v>
      </c>
      <c r="B242" s="15" t="s">
        <v>152</v>
      </c>
      <c r="C242" s="7"/>
      <c r="D242" s="7"/>
      <c r="E242" s="7"/>
      <c r="F242" s="7"/>
      <c r="G242" s="7"/>
      <c r="H242" s="10">
        <v>1000</v>
      </c>
      <c r="I242" s="23"/>
      <c r="J242" s="23">
        <f t="shared" si="73"/>
        <v>0</v>
      </c>
      <c r="K242" s="23">
        <f t="shared" si="74"/>
        <v>0</v>
      </c>
      <c r="L242" s="23">
        <f t="shared" si="75"/>
        <v>0</v>
      </c>
    </row>
    <row r="243" spans="1:12" ht="84.6" customHeight="1">
      <c r="A243" s="7" t="s">
        <v>19</v>
      </c>
      <c r="B243" s="16" t="s">
        <v>153</v>
      </c>
      <c r="C243" s="7"/>
      <c r="D243" s="7"/>
      <c r="E243" s="7"/>
      <c r="F243" s="7"/>
      <c r="G243" s="7"/>
      <c r="H243" s="10">
        <v>4600</v>
      </c>
      <c r="I243" s="23"/>
      <c r="J243" s="23">
        <f t="shared" si="73"/>
        <v>0</v>
      </c>
      <c r="K243" s="23">
        <f t="shared" si="74"/>
        <v>0</v>
      </c>
      <c r="L243" s="23">
        <f t="shared" si="75"/>
        <v>0</v>
      </c>
    </row>
    <row r="244" spans="1:12" ht="90.75" customHeight="1">
      <c r="A244" s="7" t="s">
        <v>20</v>
      </c>
      <c r="B244" s="16" t="s">
        <v>154</v>
      </c>
      <c r="C244" s="7"/>
      <c r="D244" s="7"/>
      <c r="E244" s="7"/>
      <c r="F244" s="7"/>
      <c r="G244" s="7"/>
      <c r="H244" s="10">
        <v>1200</v>
      </c>
      <c r="I244" s="23"/>
      <c r="J244" s="23">
        <f t="shared" si="73"/>
        <v>0</v>
      </c>
      <c r="K244" s="23">
        <f t="shared" si="74"/>
        <v>0</v>
      </c>
      <c r="L244" s="23">
        <f t="shared" si="75"/>
        <v>0</v>
      </c>
    </row>
    <row r="245" spans="1:12">
      <c r="I245" s="19" t="s">
        <v>206</v>
      </c>
      <c r="J245" s="21">
        <f>SUM(J237:J244)</f>
        <v>0</v>
      </c>
      <c r="K245" s="21">
        <f t="shared" ref="K245:L245" si="76">SUM(K237:K244)</f>
        <v>0</v>
      </c>
      <c r="L245" s="21">
        <f t="shared" si="76"/>
        <v>0</v>
      </c>
    </row>
    <row r="247" spans="1:12">
      <c r="B247" s="9" t="s">
        <v>252</v>
      </c>
    </row>
    <row r="248" spans="1:12" ht="36">
      <c r="A248" s="65" t="s">
        <v>1</v>
      </c>
      <c r="B248" s="65" t="s">
        <v>2</v>
      </c>
      <c r="C248" s="65" t="s">
        <v>3</v>
      </c>
      <c r="D248" s="65" t="s">
        <v>4</v>
      </c>
      <c r="E248" s="65" t="s">
        <v>5</v>
      </c>
      <c r="F248" s="65" t="s">
        <v>6</v>
      </c>
      <c r="G248" s="65" t="s">
        <v>7</v>
      </c>
      <c r="H248" s="65" t="s">
        <v>8</v>
      </c>
      <c r="I248" s="66" t="s">
        <v>9</v>
      </c>
      <c r="J248" s="66" t="s">
        <v>10</v>
      </c>
      <c r="K248" s="66" t="s">
        <v>11</v>
      </c>
      <c r="L248" s="66" t="s">
        <v>12</v>
      </c>
    </row>
    <row r="249" spans="1:12" ht="137.25" customHeight="1">
      <c r="A249" s="7" t="s">
        <v>13</v>
      </c>
      <c r="B249" s="38" t="s">
        <v>240</v>
      </c>
      <c r="C249" s="7"/>
      <c r="D249" s="7"/>
      <c r="E249" s="7"/>
      <c r="F249" s="7"/>
      <c r="G249" s="7"/>
      <c r="H249" s="10">
        <v>200</v>
      </c>
      <c r="I249" s="23"/>
      <c r="J249" s="23">
        <f t="shared" ref="J249:J256" si="77">H249*I249</f>
        <v>0</v>
      </c>
      <c r="K249" s="23">
        <f t="shared" ref="K249:K256" si="78">J249*8%</f>
        <v>0</v>
      </c>
      <c r="L249" s="23">
        <f t="shared" ref="L249:L256" si="79">J249*1.08</f>
        <v>0</v>
      </c>
    </row>
    <row r="250" spans="1:12" ht="69" customHeight="1">
      <c r="A250" s="7" t="s">
        <v>14</v>
      </c>
      <c r="B250" s="38" t="s">
        <v>241</v>
      </c>
      <c r="C250" s="7"/>
      <c r="D250" s="7"/>
      <c r="E250" s="7"/>
      <c r="F250" s="7"/>
      <c r="G250" s="7"/>
      <c r="H250" s="47">
        <v>40</v>
      </c>
      <c r="I250" s="23"/>
      <c r="J250" s="23">
        <f t="shared" si="77"/>
        <v>0</v>
      </c>
      <c r="K250" s="23">
        <f t="shared" si="78"/>
        <v>0</v>
      </c>
      <c r="L250" s="23">
        <f t="shared" si="79"/>
        <v>0</v>
      </c>
    </row>
    <row r="251" spans="1:12" ht="63.75" customHeight="1">
      <c r="A251" s="7" t="s">
        <v>15</v>
      </c>
      <c r="B251" s="16" t="s">
        <v>242</v>
      </c>
      <c r="C251" s="7"/>
      <c r="D251" s="7"/>
      <c r="E251" s="7"/>
      <c r="F251" s="7"/>
      <c r="G251" s="7"/>
      <c r="H251" s="10">
        <v>1200</v>
      </c>
      <c r="I251" s="23"/>
      <c r="J251" s="23">
        <f t="shared" si="77"/>
        <v>0</v>
      </c>
      <c r="K251" s="23">
        <f t="shared" si="78"/>
        <v>0</v>
      </c>
      <c r="L251" s="23">
        <f t="shared" si="79"/>
        <v>0</v>
      </c>
    </row>
    <row r="252" spans="1:12" ht="65.25" customHeight="1">
      <c r="A252" s="7" t="s">
        <v>16</v>
      </c>
      <c r="B252" s="16" t="s">
        <v>243</v>
      </c>
      <c r="C252" s="7"/>
      <c r="D252" s="7"/>
      <c r="E252" s="7"/>
      <c r="F252" s="7"/>
      <c r="G252" s="7"/>
      <c r="H252" s="10">
        <v>600</v>
      </c>
      <c r="I252" s="23"/>
      <c r="J252" s="23">
        <f t="shared" si="77"/>
        <v>0</v>
      </c>
      <c r="K252" s="23">
        <f t="shared" si="78"/>
        <v>0</v>
      </c>
      <c r="L252" s="23">
        <f t="shared" si="79"/>
        <v>0</v>
      </c>
    </row>
    <row r="253" spans="1:12" ht="64.5" customHeight="1">
      <c r="A253" s="7" t="s">
        <v>17</v>
      </c>
      <c r="B253" s="16" t="s">
        <v>244</v>
      </c>
      <c r="C253" s="7"/>
      <c r="D253" s="7"/>
      <c r="E253" s="7"/>
      <c r="F253" s="7"/>
      <c r="G253" s="7"/>
      <c r="H253" s="10">
        <v>600</v>
      </c>
      <c r="I253" s="23"/>
      <c r="J253" s="23">
        <f t="shared" si="77"/>
        <v>0</v>
      </c>
      <c r="K253" s="23">
        <f t="shared" si="78"/>
        <v>0</v>
      </c>
      <c r="L253" s="23">
        <f t="shared" si="79"/>
        <v>0</v>
      </c>
    </row>
    <row r="254" spans="1:12" ht="66.75" customHeight="1">
      <c r="A254" s="7" t="s">
        <v>18</v>
      </c>
      <c r="B254" s="16" t="s">
        <v>245</v>
      </c>
      <c r="C254" s="7"/>
      <c r="D254" s="7"/>
      <c r="E254" s="7"/>
      <c r="F254" s="7"/>
      <c r="G254" s="7"/>
      <c r="H254" s="10">
        <v>200</v>
      </c>
      <c r="I254" s="23"/>
      <c r="J254" s="23">
        <f t="shared" si="77"/>
        <v>0</v>
      </c>
      <c r="K254" s="23">
        <f t="shared" si="78"/>
        <v>0</v>
      </c>
      <c r="L254" s="23">
        <f t="shared" si="79"/>
        <v>0</v>
      </c>
    </row>
    <row r="255" spans="1:12" ht="64.5" customHeight="1">
      <c r="A255" s="7" t="s">
        <v>19</v>
      </c>
      <c r="B255" s="16" t="s">
        <v>246</v>
      </c>
      <c r="C255" s="7"/>
      <c r="D255" s="7"/>
      <c r="E255" s="7"/>
      <c r="F255" s="7"/>
      <c r="G255" s="7"/>
      <c r="H255" s="10">
        <v>1000</v>
      </c>
      <c r="I255" s="23"/>
      <c r="J255" s="23">
        <f t="shared" si="77"/>
        <v>0</v>
      </c>
      <c r="K255" s="23">
        <f t="shared" si="78"/>
        <v>0</v>
      </c>
      <c r="L255" s="23">
        <f t="shared" si="79"/>
        <v>0</v>
      </c>
    </row>
    <row r="256" spans="1:12" ht="69">
      <c r="A256" s="7" t="s">
        <v>20</v>
      </c>
      <c r="B256" s="16" t="s">
        <v>155</v>
      </c>
      <c r="C256" s="7"/>
      <c r="D256" s="7"/>
      <c r="E256" s="7"/>
      <c r="F256" s="7"/>
      <c r="G256" s="7"/>
      <c r="H256" s="10">
        <v>20</v>
      </c>
      <c r="I256" s="23"/>
      <c r="J256" s="23">
        <f t="shared" si="77"/>
        <v>0</v>
      </c>
      <c r="K256" s="23">
        <f t="shared" si="78"/>
        <v>0</v>
      </c>
      <c r="L256" s="23">
        <f t="shared" si="79"/>
        <v>0</v>
      </c>
    </row>
    <row r="257" spans="1:12">
      <c r="I257" s="19" t="s">
        <v>206</v>
      </c>
      <c r="J257" s="21">
        <f>SUM(J249:J256)</f>
        <v>0</v>
      </c>
      <c r="K257" s="21">
        <f t="shared" ref="K257:L257" si="80">SUM(K249:K256)</f>
        <v>0</v>
      </c>
      <c r="L257" s="21">
        <f t="shared" si="80"/>
        <v>0</v>
      </c>
    </row>
    <row r="260" spans="1:12">
      <c r="B260" s="9" t="s">
        <v>253</v>
      </c>
    </row>
    <row r="261" spans="1:12" ht="36">
      <c r="A261" s="65" t="s">
        <v>1</v>
      </c>
      <c r="B261" s="65" t="s">
        <v>2</v>
      </c>
      <c r="C261" s="65" t="s">
        <v>3</v>
      </c>
      <c r="D261" s="65" t="s">
        <v>4</v>
      </c>
      <c r="E261" s="65" t="s">
        <v>5</v>
      </c>
      <c r="F261" s="65" t="s">
        <v>6</v>
      </c>
      <c r="G261" s="65" t="s">
        <v>7</v>
      </c>
      <c r="H261" s="65" t="s">
        <v>8</v>
      </c>
      <c r="I261" s="66" t="s">
        <v>9</v>
      </c>
      <c r="J261" s="66" t="s">
        <v>10</v>
      </c>
      <c r="K261" s="66" t="s">
        <v>11</v>
      </c>
      <c r="L261" s="66" t="s">
        <v>12</v>
      </c>
    </row>
    <row r="262" spans="1:12" ht="144.75" customHeight="1">
      <c r="A262" s="7" t="s">
        <v>13</v>
      </c>
      <c r="B262" s="38" t="s">
        <v>316</v>
      </c>
      <c r="C262" s="7"/>
      <c r="D262" s="7"/>
      <c r="E262" s="7"/>
      <c r="F262" s="7"/>
      <c r="G262" s="7"/>
      <c r="H262" s="10">
        <v>2</v>
      </c>
      <c r="I262" s="23"/>
      <c r="J262" s="23">
        <f t="shared" ref="J262:J263" si="81">H262*I262</f>
        <v>0</v>
      </c>
      <c r="K262" s="23">
        <f t="shared" ref="K262:K263" si="82">J262*8%</f>
        <v>0</v>
      </c>
      <c r="L262" s="23">
        <f t="shared" ref="L262:L263" si="83">J262*1.08</f>
        <v>0</v>
      </c>
    </row>
    <row r="263" spans="1:12" ht="119.25" customHeight="1">
      <c r="A263" s="7" t="s">
        <v>14</v>
      </c>
      <c r="B263" s="16" t="s">
        <v>156</v>
      </c>
      <c r="C263" s="7"/>
      <c r="D263" s="7"/>
      <c r="E263" s="7"/>
      <c r="F263" s="7"/>
      <c r="G263" s="7"/>
      <c r="H263" s="10">
        <v>60</v>
      </c>
      <c r="I263" s="23"/>
      <c r="J263" s="23">
        <f t="shared" si="81"/>
        <v>0</v>
      </c>
      <c r="K263" s="23">
        <f t="shared" si="82"/>
        <v>0</v>
      </c>
      <c r="L263" s="23">
        <f t="shared" si="83"/>
        <v>0</v>
      </c>
    </row>
    <row r="264" spans="1:12">
      <c r="I264" s="19" t="s">
        <v>206</v>
      </c>
      <c r="J264" s="21">
        <f>SUM(J262:J263)</f>
        <v>0</v>
      </c>
      <c r="K264" s="21">
        <f t="shared" ref="K264:L264" si="84">SUM(K262:K263)</f>
        <v>0</v>
      </c>
      <c r="L264" s="21">
        <f t="shared" si="84"/>
        <v>0</v>
      </c>
    </row>
    <row r="266" spans="1:12">
      <c r="B266" s="9" t="s">
        <v>254</v>
      </c>
    </row>
    <row r="267" spans="1:12" ht="36">
      <c r="A267" s="3" t="s">
        <v>1</v>
      </c>
      <c r="B267" s="65" t="s">
        <v>2</v>
      </c>
      <c r="C267" s="65" t="s">
        <v>3</v>
      </c>
      <c r="D267" s="65" t="s">
        <v>4</v>
      </c>
      <c r="E267" s="65" t="s">
        <v>5</v>
      </c>
      <c r="F267" s="65" t="s">
        <v>6</v>
      </c>
      <c r="G267" s="65" t="s">
        <v>7</v>
      </c>
      <c r="H267" s="65" t="s">
        <v>8</v>
      </c>
      <c r="I267" s="66" t="s">
        <v>9</v>
      </c>
      <c r="J267" s="66" t="s">
        <v>10</v>
      </c>
      <c r="K267" s="66" t="s">
        <v>11</v>
      </c>
      <c r="L267" s="66" t="s">
        <v>12</v>
      </c>
    </row>
    <row r="268" spans="1:12" ht="150" customHeight="1">
      <c r="A268" s="7" t="s">
        <v>13</v>
      </c>
      <c r="B268" s="38" t="s">
        <v>157</v>
      </c>
      <c r="C268" s="7"/>
      <c r="D268" s="7"/>
      <c r="E268" s="7"/>
      <c r="F268" s="7"/>
      <c r="G268" s="7"/>
      <c r="H268" s="10">
        <v>40</v>
      </c>
      <c r="I268" s="23"/>
      <c r="J268" s="23">
        <f t="shared" ref="J268:J269" si="85">H268*I268</f>
        <v>0</v>
      </c>
      <c r="K268" s="23">
        <f t="shared" ref="K268:K269" si="86">J268*8%</f>
        <v>0</v>
      </c>
      <c r="L268" s="23">
        <f t="shared" ref="L268:L269" si="87">J268*1.08</f>
        <v>0</v>
      </c>
    </row>
    <row r="269" spans="1:12" ht="168.75" customHeight="1">
      <c r="A269" s="7" t="s">
        <v>14</v>
      </c>
      <c r="B269" s="16" t="s">
        <v>158</v>
      </c>
      <c r="C269" s="7"/>
      <c r="D269" s="7"/>
      <c r="E269" s="7"/>
      <c r="F269" s="7"/>
      <c r="G269" s="7"/>
      <c r="H269" s="10">
        <v>40</v>
      </c>
      <c r="I269" s="23"/>
      <c r="J269" s="23">
        <f t="shared" si="85"/>
        <v>0</v>
      </c>
      <c r="K269" s="23">
        <f t="shared" si="86"/>
        <v>0</v>
      </c>
      <c r="L269" s="23">
        <f t="shared" si="87"/>
        <v>0</v>
      </c>
    </row>
    <row r="270" spans="1:12">
      <c r="I270" s="19" t="s">
        <v>206</v>
      </c>
      <c r="J270" s="21">
        <f>SUM(J268:J269)</f>
        <v>0</v>
      </c>
      <c r="K270" s="21">
        <f t="shared" ref="K270:L270" si="88">SUM(K268:K269)</f>
        <v>0</v>
      </c>
      <c r="L270" s="21">
        <f t="shared" si="88"/>
        <v>0</v>
      </c>
    </row>
    <row r="272" spans="1:12">
      <c r="B272" s="9" t="s">
        <v>255</v>
      </c>
    </row>
    <row r="273" spans="1:12" ht="36">
      <c r="A273" s="65" t="s">
        <v>1</v>
      </c>
      <c r="B273" s="65" t="s">
        <v>2</v>
      </c>
      <c r="C273" s="65" t="s">
        <v>3</v>
      </c>
      <c r="D273" s="65" t="s">
        <v>4</v>
      </c>
      <c r="E273" s="65" t="s">
        <v>5</v>
      </c>
      <c r="F273" s="65" t="s">
        <v>6</v>
      </c>
      <c r="G273" s="65" t="s">
        <v>7</v>
      </c>
      <c r="H273" s="65" t="s">
        <v>8</v>
      </c>
      <c r="I273" s="66" t="s">
        <v>9</v>
      </c>
      <c r="J273" s="66" t="s">
        <v>10</v>
      </c>
      <c r="K273" s="66" t="s">
        <v>11</v>
      </c>
      <c r="L273" s="66" t="s">
        <v>12</v>
      </c>
    </row>
    <row r="274" spans="1:12" s="17" customFormat="1" ht="409.6" customHeight="1">
      <c r="A274" s="16" t="s">
        <v>13</v>
      </c>
      <c r="B274" s="16" t="s">
        <v>159</v>
      </c>
      <c r="C274" s="16"/>
      <c r="D274" s="16"/>
      <c r="E274" s="16"/>
      <c r="F274" s="16"/>
      <c r="G274" s="16"/>
      <c r="H274" s="13">
        <v>1000</v>
      </c>
      <c r="I274" s="39"/>
      <c r="J274" s="23">
        <f t="shared" ref="J274:J275" si="89">H274*I274</f>
        <v>0</v>
      </c>
      <c r="K274" s="23">
        <f t="shared" ref="K274:K275" si="90">J274*8%</f>
        <v>0</v>
      </c>
      <c r="L274" s="23">
        <f t="shared" ref="L274:L275" si="91">J274*1.08</f>
        <v>0</v>
      </c>
    </row>
    <row r="275" spans="1:12" ht="138" customHeight="1">
      <c r="A275" s="7" t="s">
        <v>14</v>
      </c>
      <c r="B275" s="16" t="s">
        <v>160</v>
      </c>
      <c r="C275" s="7"/>
      <c r="D275" s="7"/>
      <c r="E275" s="7"/>
      <c r="F275" s="7"/>
      <c r="G275" s="7"/>
      <c r="H275" s="10">
        <v>320</v>
      </c>
      <c r="I275" s="23"/>
      <c r="J275" s="23">
        <f t="shared" si="89"/>
        <v>0</v>
      </c>
      <c r="K275" s="23">
        <f t="shared" si="90"/>
        <v>0</v>
      </c>
      <c r="L275" s="23">
        <f t="shared" si="91"/>
        <v>0</v>
      </c>
    </row>
    <row r="276" spans="1:12">
      <c r="I276" s="19" t="s">
        <v>206</v>
      </c>
      <c r="J276" s="21">
        <f>SUM(J274:J275)</f>
        <v>0</v>
      </c>
      <c r="K276" s="21">
        <f t="shared" ref="K276:L276" si="92">SUM(K274:K275)</f>
        <v>0</v>
      </c>
      <c r="L276" s="21">
        <f t="shared" si="92"/>
        <v>0</v>
      </c>
    </row>
    <row r="278" spans="1:12">
      <c r="B278" s="9" t="s">
        <v>256</v>
      </c>
    </row>
    <row r="279" spans="1:12" ht="36">
      <c r="A279" s="65" t="s">
        <v>1</v>
      </c>
      <c r="B279" s="65" t="s">
        <v>2</v>
      </c>
      <c r="C279" s="65" t="s">
        <v>3</v>
      </c>
      <c r="D279" s="65" t="s">
        <v>4</v>
      </c>
      <c r="E279" s="65" t="s">
        <v>5</v>
      </c>
      <c r="F279" s="65" t="s">
        <v>6</v>
      </c>
      <c r="G279" s="65" t="s">
        <v>7</v>
      </c>
      <c r="H279" s="65" t="s">
        <v>8</v>
      </c>
      <c r="I279" s="66" t="s">
        <v>9</v>
      </c>
      <c r="J279" s="66" t="s">
        <v>10</v>
      </c>
      <c r="K279" s="66" t="s">
        <v>11</v>
      </c>
      <c r="L279" s="66" t="s">
        <v>12</v>
      </c>
    </row>
    <row r="280" spans="1:12" ht="135" customHeight="1">
      <c r="A280" s="7" t="s">
        <v>13</v>
      </c>
      <c r="B280" s="16" t="s">
        <v>161</v>
      </c>
      <c r="C280" s="7"/>
      <c r="D280" s="7"/>
      <c r="E280" s="7"/>
      <c r="F280" s="7"/>
      <c r="G280" s="7"/>
      <c r="H280" s="10">
        <v>50</v>
      </c>
      <c r="I280" s="25"/>
      <c r="J280" s="23">
        <f t="shared" ref="J280:J282" si="93">H280*I280</f>
        <v>0</v>
      </c>
      <c r="K280" s="23">
        <f t="shared" ref="K280:K282" si="94">J280*8%</f>
        <v>0</v>
      </c>
      <c r="L280" s="23">
        <f t="shared" ref="L280:L282" si="95">J280*1.08</f>
        <v>0</v>
      </c>
    </row>
    <row r="281" spans="1:12" ht="138.75" customHeight="1">
      <c r="A281" s="7" t="s">
        <v>14</v>
      </c>
      <c r="B281" s="16" t="s">
        <v>162</v>
      </c>
      <c r="C281" s="7"/>
      <c r="D281" s="7"/>
      <c r="E281" s="7"/>
      <c r="F281" s="7"/>
      <c r="G281" s="7"/>
      <c r="H281" s="10">
        <v>60</v>
      </c>
      <c r="I281" s="25"/>
      <c r="J281" s="23">
        <f t="shared" si="93"/>
        <v>0</v>
      </c>
      <c r="K281" s="23">
        <f t="shared" si="94"/>
        <v>0</v>
      </c>
      <c r="L281" s="23">
        <f t="shared" si="95"/>
        <v>0</v>
      </c>
    </row>
    <row r="282" spans="1:12" ht="78" customHeight="1">
      <c r="A282" s="7" t="s">
        <v>15</v>
      </c>
      <c r="B282" s="42" t="s">
        <v>280</v>
      </c>
      <c r="C282" s="7"/>
      <c r="D282" s="7"/>
      <c r="E282" s="7"/>
      <c r="F282" s="7"/>
      <c r="G282" s="7"/>
      <c r="H282" s="10">
        <v>20</v>
      </c>
      <c r="I282" s="25"/>
      <c r="J282" s="23">
        <f t="shared" si="93"/>
        <v>0</v>
      </c>
      <c r="K282" s="23">
        <f t="shared" si="94"/>
        <v>0</v>
      </c>
      <c r="L282" s="23">
        <f t="shared" si="95"/>
        <v>0</v>
      </c>
    </row>
    <row r="283" spans="1:12">
      <c r="I283" s="19" t="s">
        <v>206</v>
      </c>
      <c r="J283" s="21">
        <f>SUM(J280:J282)</f>
        <v>0</v>
      </c>
      <c r="K283" s="21">
        <f t="shared" ref="K283:L283" si="96">SUM(K280:K282)</f>
        <v>0</v>
      </c>
      <c r="L283" s="21">
        <f t="shared" si="96"/>
        <v>0</v>
      </c>
    </row>
    <row r="285" spans="1:12">
      <c r="B285" s="9" t="s">
        <v>257</v>
      </c>
    </row>
    <row r="286" spans="1:12" ht="36">
      <c r="A286" s="65" t="s">
        <v>1</v>
      </c>
      <c r="B286" s="65" t="s">
        <v>2</v>
      </c>
      <c r="C286" s="65" t="s">
        <v>3</v>
      </c>
      <c r="D286" s="65" t="s">
        <v>4</v>
      </c>
      <c r="E286" s="65" t="s">
        <v>5</v>
      </c>
      <c r="F286" s="65" t="s">
        <v>6</v>
      </c>
      <c r="G286" s="65" t="s">
        <v>7</v>
      </c>
      <c r="H286" s="65" t="s">
        <v>8</v>
      </c>
      <c r="I286" s="66" t="s">
        <v>9</v>
      </c>
      <c r="J286" s="66" t="s">
        <v>10</v>
      </c>
      <c r="K286" s="66" t="s">
        <v>11</v>
      </c>
      <c r="L286" s="66" t="s">
        <v>12</v>
      </c>
    </row>
    <row r="287" spans="1:12" ht="57.75" customHeight="1">
      <c r="A287" s="7" t="s">
        <v>13</v>
      </c>
      <c r="B287" s="42" t="s">
        <v>216</v>
      </c>
      <c r="C287" s="7"/>
      <c r="D287" s="7"/>
      <c r="E287" s="7"/>
      <c r="F287" s="7"/>
      <c r="G287" s="7"/>
      <c r="H287" s="7">
        <v>50</v>
      </c>
      <c r="I287" s="25"/>
      <c r="J287" s="23">
        <f t="shared" ref="J287" si="97">H287*I287</f>
        <v>0</v>
      </c>
      <c r="K287" s="23">
        <f t="shared" ref="K287" si="98">J287*8%</f>
        <v>0</v>
      </c>
      <c r="L287" s="23">
        <f t="shared" ref="L287" si="99">J287*1.08</f>
        <v>0</v>
      </c>
    </row>
    <row r="288" spans="1:12">
      <c r="I288" s="19" t="s">
        <v>206</v>
      </c>
      <c r="J288" s="21">
        <f>SUM(J287)</f>
        <v>0</v>
      </c>
      <c r="K288" s="21">
        <f t="shared" ref="K288:L288" si="100">SUM(K287)</f>
        <v>0</v>
      </c>
      <c r="L288" s="21">
        <f t="shared" si="100"/>
        <v>0</v>
      </c>
    </row>
    <row r="290" spans="1:12">
      <c r="B290" s="9" t="s">
        <v>258</v>
      </c>
    </row>
    <row r="291" spans="1:12" ht="36">
      <c r="A291" s="65" t="s">
        <v>1</v>
      </c>
      <c r="B291" s="65" t="s">
        <v>2</v>
      </c>
      <c r="C291" s="65" t="s">
        <v>3</v>
      </c>
      <c r="D291" s="65" t="s">
        <v>4</v>
      </c>
      <c r="E291" s="65" t="s">
        <v>5</v>
      </c>
      <c r="F291" s="65" t="s">
        <v>6</v>
      </c>
      <c r="G291" s="65" t="s">
        <v>7</v>
      </c>
      <c r="H291" s="65" t="s">
        <v>8</v>
      </c>
      <c r="I291" s="66" t="s">
        <v>9</v>
      </c>
      <c r="J291" s="66" t="s">
        <v>10</v>
      </c>
      <c r="K291" s="66" t="s">
        <v>11</v>
      </c>
      <c r="L291" s="66" t="s">
        <v>12</v>
      </c>
    </row>
    <row r="292" spans="1:12" ht="54" customHeight="1">
      <c r="A292" s="7" t="s">
        <v>13</v>
      </c>
      <c r="B292" s="15" t="s">
        <v>164</v>
      </c>
      <c r="C292" s="7"/>
      <c r="D292" s="7"/>
      <c r="E292" s="7"/>
      <c r="F292" s="7"/>
      <c r="G292" s="7"/>
      <c r="H292" s="10">
        <v>4000</v>
      </c>
      <c r="I292" s="25"/>
      <c r="J292" s="23">
        <f t="shared" ref="J292:J293" si="101">H292*I292</f>
        <v>0</v>
      </c>
      <c r="K292" s="23">
        <f t="shared" ref="K292:K293" si="102">J292*8%</f>
        <v>0</v>
      </c>
      <c r="L292" s="23">
        <f t="shared" ref="L292:L293" si="103">J292*1.08</f>
        <v>0</v>
      </c>
    </row>
    <row r="293" spans="1:12" ht="26.25" customHeight="1">
      <c r="A293" s="7" t="s">
        <v>14</v>
      </c>
      <c r="B293" s="15" t="s">
        <v>165</v>
      </c>
      <c r="C293" s="7"/>
      <c r="D293" s="7"/>
      <c r="E293" s="7"/>
      <c r="F293" s="7"/>
      <c r="G293" s="7"/>
      <c r="H293" s="10">
        <v>30</v>
      </c>
      <c r="I293" s="25"/>
      <c r="J293" s="23">
        <f t="shared" si="101"/>
        <v>0</v>
      </c>
      <c r="K293" s="23">
        <f t="shared" si="102"/>
        <v>0</v>
      </c>
      <c r="L293" s="23">
        <f t="shared" si="103"/>
        <v>0</v>
      </c>
    </row>
    <row r="294" spans="1:12">
      <c r="I294" s="19" t="s">
        <v>206</v>
      </c>
      <c r="J294" s="21">
        <f>SUM(J292:J293)</f>
        <v>0</v>
      </c>
      <c r="K294" s="21">
        <f>SUM(K292:K293)</f>
        <v>0</v>
      </c>
      <c r="L294" s="21">
        <f>SUM(L292:L293)</f>
        <v>0</v>
      </c>
    </row>
    <row r="296" spans="1:12">
      <c r="B296" s="9" t="s">
        <v>259</v>
      </c>
    </row>
    <row r="297" spans="1:12" ht="36">
      <c r="A297" s="65" t="s">
        <v>1</v>
      </c>
      <c r="B297" s="65" t="s">
        <v>2</v>
      </c>
      <c r="C297" s="65" t="s">
        <v>3</v>
      </c>
      <c r="D297" s="65" t="s">
        <v>4</v>
      </c>
      <c r="E297" s="65" t="s">
        <v>5</v>
      </c>
      <c r="F297" s="65" t="s">
        <v>6</v>
      </c>
      <c r="G297" s="65" t="s">
        <v>7</v>
      </c>
      <c r="H297" s="65" t="s">
        <v>8</v>
      </c>
      <c r="I297" s="66" t="s">
        <v>9</v>
      </c>
      <c r="J297" s="66" t="s">
        <v>10</v>
      </c>
      <c r="K297" s="66" t="s">
        <v>11</v>
      </c>
      <c r="L297" s="66" t="s">
        <v>12</v>
      </c>
    </row>
    <row r="298" spans="1:12" ht="115.5" customHeight="1">
      <c r="A298" s="7" t="s">
        <v>13</v>
      </c>
      <c r="B298" s="15" t="s">
        <v>166</v>
      </c>
      <c r="C298" s="7"/>
      <c r="D298" s="7"/>
      <c r="E298" s="7"/>
      <c r="F298" s="7"/>
      <c r="G298" s="7"/>
      <c r="H298" s="10">
        <v>4000</v>
      </c>
      <c r="I298" s="23"/>
      <c r="J298" s="23">
        <f t="shared" ref="J298" si="104">H298*I298</f>
        <v>0</v>
      </c>
      <c r="K298" s="23">
        <f t="shared" ref="K298" si="105">J298*8%</f>
        <v>0</v>
      </c>
      <c r="L298" s="23">
        <f t="shared" ref="L298" si="106">J298*1.08</f>
        <v>0</v>
      </c>
    </row>
    <row r="299" spans="1:12">
      <c r="I299" s="19" t="s">
        <v>206</v>
      </c>
      <c r="J299" s="21">
        <f>SUM(J298)</f>
        <v>0</v>
      </c>
      <c r="K299" s="21">
        <f t="shared" ref="K299:L299" si="107">SUM(K298)</f>
        <v>0</v>
      </c>
      <c r="L299" s="21">
        <f t="shared" si="107"/>
        <v>0</v>
      </c>
    </row>
    <row r="301" spans="1:12">
      <c r="B301" s="9" t="s">
        <v>260</v>
      </c>
    </row>
    <row r="302" spans="1:12" ht="36">
      <c r="A302" s="65" t="s">
        <v>1</v>
      </c>
      <c r="B302" s="65" t="s">
        <v>2</v>
      </c>
      <c r="C302" s="65" t="s">
        <v>3</v>
      </c>
      <c r="D302" s="65" t="s">
        <v>4</v>
      </c>
      <c r="E302" s="65" t="s">
        <v>5</v>
      </c>
      <c r="F302" s="65" t="s">
        <v>6</v>
      </c>
      <c r="G302" s="65" t="s">
        <v>7</v>
      </c>
      <c r="H302" s="65" t="s">
        <v>8</v>
      </c>
      <c r="I302" s="66" t="s">
        <v>9</v>
      </c>
      <c r="J302" s="66" t="s">
        <v>10</v>
      </c>
      <c r="K302" s="66" t="s">
        <v>11</v>
      </c>
      <c r="L302" s="66" t="s">
        <v>12</v>
      </c>
    </row>
    <row r="303" spans="1:12" ht="68.25" customHeight="1">
      <c r="A303" s="7" t="s">
        <v>13</v>
      </c>
      <c r="B303" s="15" t="s">
        <v>167</v>
      </c>
      <c r="C303" s="7"/>
      <c r="D303" s="7"/>
      <c r="E303" s="7"/>
      <c r="F303" s="7"/>
      <c r="G303" s="7"/>
      <c r="H303" s="10">
        <v>100</v>
      </c>
      <c r="I303" s="40"/>
      <c r="J303" s="23">
        <f t="shared" ref="J303" si="108">H303*I303</f>
        <v>0</v>
      </c>
      <c r="K303" s="23">
        <f t="shared" ref="K303" si="109">J303*8%</f>
        <v>0</v>
      </c>
      <c r="L303" s="23">
        <f t="shared" ref="L303" si="110">J303*1.08</f>
        <v>0</v>
      </c>
    </row>
    <row r="304" spans="1:12">
      <c r="I304" s="19" t="s">
        <v>206</v>
      </c>
      <c r="J304" s="21">
        <f>SUM(J303)</f>
        <v>0</v>
      </c>
      <c r="K304" s="21">
        <f t="shared" ref="K304" si="111">SUM(K303)</f>
        <v>0</v>
      </c>
      <c r="L304" s="21">
        <f t="shared" ref="L304" si="112">SUM(L303)</f>
        <v>0</v>
      </c>
    </row>
    <row r="306" spans="1:12">
      <c r="B306" s="9" t="s">
        <v>261</v>
      </c>
    </row>
    <row r="307" spans="1:12" ht="36">
      <c r="A307" s="65" t="s">
        <v>1</v>
      </c>
      <c r="B307" s="65" t="s">
        <v>2</v>
      </c>
      <c r="C307" s="65" t="s">
        <v>3</v>
      </c>
      <c r="D307" s="65" t="s">
        <v>4</v>
      </c>
      <c r="E307" s="65" t="s">
        <v>5</v>
      </c>
      <c r="F307" s="65" t="s">
        <v>6</v>
      </c>
      <c r="G307" s="65" t="s">
        <v>7</v>
      </c>
      <c r="H307" s="65" t="s">
        <v>8</v>
      </c>
      <c r="I307" s="66" t="s">
        <v>9</v>
      </c>
      <c r="J307" s="66" t="s">
        <v>10</v>
      </c>
      <c r="K307" s="66" t="s">
        <v>11</v>
      </c>
      <c r="L307" s="66" t="s">
        <v>12</v>
      </c>
    </row>
    <row r="308" spans="1:12" ht="39.75" customHeight="1">
      <c r="A308" s="7" t="s">
        <v>13</v>
      </c>
      <c r="B308" s="15" t="s">
        <v>168</v>
      </c>
      <c r="C308" s="7"/>
      <c r="D308" s="7"/>
      <c r="E308" s="7"/>
      <c r="F308" s="7"/>
      <c r="G308" s="7"/>
      <c r="H308" s="10">
        <v>200</v>
      </c>
      <c r="I308" s="23"/>
      <c r="J308" s="23">
        <f t="shared" ref="J308" si="113">H308*I308</f>
        <v>0</v>
      </c>
      <c r="K308" s="23">
        <f t="shared" ref="K308" si="114">J308*8%</f>
        <v>0</v>
      </c>
      <c r="L308" s="23">
        <f t="shared" ref="L308" si="115">J308*1.08</f>
        <v>0</v>
      </c>
    </row>
    <row r="309" spans="1:12">
      <c r="I309" s="19" t="s">
        <v>206</v>
      </c>
      <c r="J309" s="21">
        <f>SUM(J308)</f>
        <v>0</v>
      </c>
      <c r="K309" s="21">
        <f t="shared" ref="K309" si="116">SUM(K308)</f>
        <v>0</v>
      </c>
      <c r="L309" s="21">
        <f t="shared" ref="L309" si="117">SUM(L308)</f>
        <v>0</v>
      </c>
    </row>
    <row r="311" spans="1:12">
      <c r="B311" s="9" t="s">
        <v>262</v>
      </c>
    </row>
    <row r="312" spans="1:12" ht="36">
      <c r="A312" s="65" t="s">
        <v>1</v>
      </c>
      <c r="B312" s="65" t="s">
        <v>2</v>
      </c>
      <c r="C312" s="65" t="s">
        <v>3</v>
      </c>
      <c r="D312" s="65" t="s">
        <v>4</v>
      </c>
      <c r="E312" s="65" t="s">
        <v>5</v>
      </c>
      <c r="F312" s="65" t="s">
        <v>6</v>
      </c>
      <c r="G312" s="65" t="s">
        <v>7</v>
      </c>
      <c r="H312" s="65" t="s">
        <v>8</v>
      </c>
      <c r="I312" s="66" t="s">
        <v>9</v>
      </c>
      <c r="J312" s="66" t="s">
        <v>10</v>
      </c>
      <c r="K312" s="66" t="s">
        <v>11</v>
      </c>
      <c r="L312" s="66" t="s">
        <v>12</v>
      </c>
    </row>
    <row r="313" spans="1:12" ht="45.75" customHeight="1">
      <c r="A313" s="15" t="s">
        <v>13</v>
      </c>
      <c r="B313" s="38" t="s">
        <v>281</v>
      </c>
      <c r="C313" s="7"/>
      <c r="D313" s="7"/>
      <c r="E313" s="7"/>
      <c r="F313" s="7"/>
      <c r="G313" s="7"/>
      <c r="H313" s="7">
        <v>10</v>
      </c>
      <c r="I313" s="23"/>
      <c r="J313" s="23">
        <f t="shared" ref="J313:J314" si="118">H313*I313</f>
        <v>0</v>
      </c>
      <c r="K313" s="23">
        <f t="shared" ref="K313:K314" si="119">J313*8%</f>
        <v>0</v>
      </c>
      <c r="L313" s="23">
        <f t="shared" ref="L313:L314" si="120">J313*1.08</f>
        <v>0</v>
      </c>
    </row>
    <row r="314" spans="1:12" ht="44.25" customHeight="1">
      <c r="A314" s="7" t="s">
        <v>14</v>
      </c>
      <c r="B314" s="38" t="s">
        <v>169</v>
      </c>
      <c r="C314" s="7"/>
      <c r="D314" s="7"/>
      <c r="E314" s="7"/>
      <c r="F314" s="7"/>
      <c r="G314" s="7"/>
      <c r="H314" s="7">
        <v>4</v>
      </c>
      <c r="I314" s="23"/>
      <c r="J314" s="23">
        <f t="shared" si="118"/>
        <v>0</v>
      </c>
      <c r="K314" s="23">
        <f t="shared" si="119"/>
        <v>0</v>
      </c>
      <c r="L314" s="23">
        <f t="shared" si="120"/>
        <v>0</v>
      </c>
    </row>
    <row r="315" spans="1:12">
      <c r="I315" s="19" t="s">
        <v>206</v>
      </c>
      <c r="J315" s="21">
        <f>SUM(J313:J314)</f>
        <v>0</v>
      </c>
      <c r="K315" s="21">
        <f t="shared" ref="K315:L315" si="121">SUM(K313:K314)</f>
        <v>0</v>
      </c>
      <c r="L315" s="21">
        <f t="shared" si="121"/>
        <v>0</v>
      </c>
    </row>
    <row r="317" spans="1:12">
      <c r="B317" s="9" t="s">
        <v>263</v>
      </c>
    </row>
    <row r="318" spans="1:12" ht="36">
      <c r="A318" s="65" t="s">
        <v>1</v>
      </c>
      <c r="B318" s="65" t="s">
        <v>2</v>
      </c>
      <c r="C318" s="65" t="s">
        <v>3</v>
      </c>
      <c r="D318" s="65" t="s">
        <v>4</v>
      </c>
      <c r="E318" s="65" t="s">
        <v>5</v>
      </c>
      <c r="F318" s="65" t="s">
        <v>6</v>
      </c>
      <c r="G318" s="65" t="s">
        <v>7</v>
      </c>
      <c r="H318" s="65" t="s">
        <v>8</v>
      </c>
      <c r="I318" s="66" t="s">
        <v>9</v>
      </c>
      <c r="J318" s="66" t="s">
        <v>10</v>
      </c>
      <c r="K318" s="66" t="s">
        <v>11</v>
      </c>
      <c r="L318" s="66" t="s">
        <v>12</v>
      </c>
    </row>
    <row r="319" spans="1:12" ht="30.75" customHeight="1">
      <c r="A319" s="15" t="s">
        <v>13</v>
      </c>
      <c r="B319" s="15" t="s">
        <v>170</v>
      </c>
      <c r="C319" s="7"/>
      <c r="D319" s="7"/>
      <c r="E319" s="7"/>
      <c r="F319" s="7"/>
      <c r="G319" s="7"/>
      <c r="H319" s="7">
        <v>220</v>
      </c>
      <c r="I319" s="23"/>
      <c r="J319" s="23">
        <f t="shared" ref="J319" si="122">H319*I319</f>
        <v>0</v>
      </c>
      <c r="K319" s="23">
        <f t="shared" ref="K319" si="123">J319*8%</f>
        <v>0</v>
      </c>
      <c r="L319" s="23">
        <f t="shared" ref="L319" si="124">J319*1.08</f>
        <v>0</v>
      </c>
    </row>
    <row r="320" spans="1:12">
      <c r="I320" s="19" t="s">
        <v>206</v>
      </c>
      <c r="J320" s="21">
        <f>SUM(J319)</f>
        <v>0</v>
      </c>
      <c r="K320" s="21">
        <f t="shared" ref="K320" si="125">SUM(K319)</f>
        <v>0</v>
      </c>
      <c r="L320" s="21">
        <f t="shared" ref="L320" si="126">SUM(L319)</f>
        <v>0</v>
      </c>
    </row>
    <row r="322" spans="1:12">
      <c r="B322" s="9" t="s">
        <v>264</v>
      </c>
    </row>
    <row r="323" spans="1:12" ht="36">
      <c r="A323" s="65" t="s">
        <v>1</v>
      </c>
      <c r="B323" s="65" t="s">
        <v>2</v>
      </c>
      <c r="C323" s="65" t="s">
        <v>3</v>
      </c>
      <c r="D323" s="65" t="s">
        <v>4</v>
      </c>
      <c r="E323" s="65" t="s">
        <v>5</v>
      </c>
      <c r="F323" s="65" t="s">
        <v>6</v>
      </c>
      <c r="G323" s="65" t="s">
        <v>7</v>
      </c>
      <c r="H323" s="65" t="s">
        <v>8</v>
      </c>
      <c r="I323" s="66" t="s">
        <v>9</v>
      </c>
      <c r="J323" s="66" t="s">
        <v>10</v>
      </c>
      <c r="K323" s="66" t="s">
        <v>11</v>
      </c>
      <c r="L323" s="66" t="s">
        <v>12</v>
      </c>
    </row>
    <row r="324" spans="1:12" ht="113.25" customHeight="1">
      <c r="A324" s="7" t="s">
        <v>13</v>
      </c>
      <c r="B324" s="15" t="s">
        <v>171</v>
      </c>
      <c r="C324" s="7"/>
      <c r="D324" s="7"/>
      <c r="E324" s="7"/>
      <c r="F324" s="7"/>
      <c r="G324" s="7"/>
      <c r="H324" s="10">
        <v>200</v>
      </c>
      <c r="I324" s="41"/>
      <c r="J324" s="23">
        <f t="shared" ref="J324" si="127">H324*I324</f>
        <v>0</v>
      </c>
      <c r="K324" s="23">
        <f t="shared" ref="K324" si="128">J324*8%</f>
        <v>0</v>
      </c>
      <c r="L324" s="23">
        <f t="shared" ref="L324" si="129">J324*1.08</f>
        <v>0</v>
      </c>
    </row>
    <row r="325" spans="1:12">
      <c r="I325" s="19" t="s">
        <v>206</v>
      </c>
      <c r="J325" s="21">
        <f>SUM(J324)</f>
        <v>0</v>
      </c>
      <c r="K325" s="21">
        <f t="shared" ref="K325" si="130">SUM(K324)</f>
        <v>0</v>
      </c>
      <c r="L325" s="21">
        <f t="shared" ref="L325" si="131">SUM(L324)</f>
        <v>0</v>
      </c>
    </row>
    <row r="327" spans="1:12">
      <c r="B327" s="9" t="s">
        <v>265</v>
      </c>
    </row>
    <row r="328" spans="1:12" ht="36">
      <c r="A328" s="65" t="s">
        <v>1</v>
      </c>
      <c r="B328" s="65" t="s">
        <v>2</v>
      </c>
      <c r="C328" s="65" t="s">
        <v>3</v>
      </c>
      <c r="D328" s="65" t="s">
        <v>4</v>
      </c>
      <c r="E328" s="65" t="s">
        <v>5</v>
      </c>
      <c r="F328" s="65" t="s">
        <v>6</v>
      </c>
      <c r="G328" s="65" t="s">
        <v>7</v>
      </c>
      <c r="H328" s="65" t="s">
        <v>8</v>
      </c>
      <c r="I328" s="66" t="s">
        <v>9</v>
      </c>
      <c r="J328" s="66" t="s">
        <v>10</v>
      </c>
      <c r="K328" s="66" t="s">
        <v>11</v>
      </c>
      <c r="L328" s="66" t="s">
        <v>12</v>
      </c>
    </row>
    <row r="329" spans="1:12" ht="82.5" customHeight="1">
      <c r="A329" s="7" t="s">
        <v>13</v>
      </c>
      <c r="B329" s="15" t="s">
        <v>172</v>
      </c>
      <c r="C329" s="7"/>
      <c r="D329" s="7"/>
      <c r="E329" s="7"/>
      <c r="F329" s="7"/>
      <c r="G329" s="7"/>
      <c r="H329" s="10">
        <v>30</v>
      </c>
      <c r="I329" s="23"/>
      <c r="J329" s="23">
        <f t="shared" ref="J329" si="132">H329*I329</f>
        <v>0</v>
      </c>
      <c r="K329" s="23">
        <f t="shared" ref="K329" si="133">J329*8%</f>
        <v>0</v>
      </c>
      <c r="L329" s="23">
        <f t="shared" ref="L329" si="134">J329*1.08</f>
        <v>0</v>
      </c>
    </row>
    <row r="330" spans="1:12">
      <c r="I330" s="19" t="s">
        <v>206</v>
      </c>
      <c r="J330" s="21">
        <f>SUM(J329)</f>
        <v>0</v>
      </c>
      <c r="K330" s="21">
        <f t="shared" ref="K330" si="135">SUM(K329)</f>
        <v>0</v>
      </c>
      <c r="L330" s="21">
        <f t="shared" ref="L330" si="136">SUM(L329)</f>
        <v>0</v>
      </c>
    </row>
    <row r="333" spans="1:12">
      <c r="B333" s="9" t="s">
        <v>266</v>
      </c>
    </row>
    <row r="334" spans="1:12" ht="36">
      <c r="A334" s="65" t="s">
        <v>1</v>
      </c>
      <c r="B334" s="65" t="s">
        <v>2</v>
      </c>
      <c r="C334" s="65" t="s">
        <v>3</v>
      </c>
      <c r="D334" s="65" t="s">
        <v>4</v>
      </c>
      <c r="E334" s="65" t="s">
        <v>5</v>
      </c>
      <c r="F334" s="65" t="s">
        <v>6</v>
      </c>
      <c r="G334" s="65" t="s">
        <v>7</v>
      </c>
      <c r="H334" s="65" t="s">
        <v>8</v>
      </c>
      <c r="I334" s="66" t="s">
        <v>9</v>
      </c>
      <c r="J334" s="66" t="s">
        <v>10</v>
      </c>
      <c r="K334" s="66" t="s">
        <v>11</v>
      </c>
      <c r="L334" s="4" t="s">
        <v>12</v>
      </c>
    </row>
    <row r="335" spans="1:12" ht="339.75" customHeight="1">
      <c r="A335" s="7" t="s">
        <v>13</v>
      </c>
      <c r="B335" s="16" t="s">
        <v>173</v>
      </c>
      <c r="C335" s="7"/>
      <c r="D335" s="7"/>
      <c r="E335" s="7"/>
      <c r="F335" s="7"/>
      <c r="G335" s="7"/>
      <c r="H335" s="10">
        <v>140</v>
      </c>
      <c r="I335" s="25"/>
      <c r="J335" s="23">
        <f t="shared" ref="J335" si="137">H335*I335</f>
        <v>0</v>
      </c>
      <c r="K335" s="23">
        <f t="shared" ref="K335" si="138">J335*8%</f>
        <v>0</v>
      </c>
      <c r="L335" s="23">
        <f t="shared" ref="L335" si="139">J335*1.08</f>
        <v>0</v>
      </c>
    </row>
    <row r="336" spans="1:12">
      <c r="I336" s="19" t="s">
        <v>206</v>
      </c>
      <c r="J336" s="21">
        <f>SUM(J335)</f>
        <v>0</v>
      </c>
      <c r="K336" s="21">
        <f t="shared" ref="K336" si="140">SUM(K335)</f>
        <v>0</v>
      </c>
      <c r="L336" s="21">
        <f t="shared" ref="L336" si="141">SUM(L335)</f>
        <v>0</v>
      </c>
    </row>
    <row r="338" spans="1:12">
      <c r="B338" s="9" t="s">
        <v>267</v>
      </c>
    </row>
    <row r="339" spans="1:12" ht="36">
      <c r="A339" s="65" t="s">
        <v>1</v>
      </c>
      <c r="B339" s="65" t="s">
        <v>2</v>
      </c>
      <c r="C339" s="65" t="s">
        <v>3</v>
      </c>
      <c r="D339" s="65" t="s">
        <v>4</v>
      </c>
      <c r="E339" s="65" t="s">
        <v>5</v>
      </c>
      <c r="F339" s="65" t="s">
        <v>6</v>
      </c>
      <c r="G339" s="65" t="s">
        <v>7</v>
      </c>
      <c r="H339" s="65" t="s">
        <v>8</v>
      </c>
      <c r="I339" s="66" t="s">
        <v>9</v>
      </c>
      <c r="J339" s="66" t="s">
        <v>10</v>
      </c>
      <c r="K339" s="66" t="s">
        <v>11</v>
      </c>
      <c r="L339" s="66" t="s">
        <v>12</v>
      </c>
    </row>
    <row r="340" spans="1:12" ht="55.5" customHeight="1">
      <c r="A340" s="7" t="s">
        <v>13</v>
      </c>
      <c r="B340" s="15" t="s">
        <v>218</v>
      </c>
      <c r="C340" s="7"/>
      <c r="D340" s="7"/>
      <c r="E340" s="7"/>
      <c r="F340" s="7"/>
      <c r="G340" s="7"/>
      <c r="H340" s="10">
        <v>50</v>
      </c>
      <c r="I340" s="20"/>
      <c r="J340" s="23">
        <f t="shared" ref="J340:J341" si="142">H340*I340</f>
        <v>0</v>
      </c>
      <c r="K340" s="23">
        <f t="shared" ref="K340:K341" si="143">J340*8%</f>
        <v>0</v>
      </c>
      <c r="L340" s="23">
        <f t="shared" ref="L340:L341" si="144">J340*1.08</f>
        <v>0</v>
      </c>
    </row>
    <row r="341" spans="1:12" ht="52.5" customHeight="1">
      <c r="A341" s="7" t="s">
        <v>14</v>
      </c>
      <c r="B341" s="15" t="s">
        <v>219</v>
      </c>
      <c r="C341" s="7"/>
      <c r="D341" s="7"/>
      <c r="E341" s="7"/>
      <c r="F341" s="7"/>
      <c r="G341" s="7"/>
      <c r="H341" s="10">
        <v>60</v>
      </c>
      <c r="I341" s="20"/>
      <c r="J341" s="23">
        <f t="shared" si="142"/>
        <v>0</v>
      </c>
      <c r="K341" s="23">
        <f t="shared" si="143"/>
        <v>0</v>
      </c>
      <c r="L341" s="23">
        <f t="shared" si="144"/>
        <v>0</v>
      </c>
    </row>
    <row r="342" spans="1:12">
      <c r="B342" s="18"/>
      <c r="I342" s="19" t="s">
        <v>206</v>
      </c>
      <c r="J342" s="21">
        <f>SUM(J340:J341)</f>
        <v>0</v>
      </c>
      <c r="K342" s="21">
        <f t="shared" ref="K342:L342" si="145">SUM(K340:K341)</f>
        <v>0</v>
      </c>
      <c r="L342" s="21">
        <f t="shared" si="145"/>
        <v>0</v>
      </c>
    </row>
    <row r="344" spans="1:12">
      <c r="B344" s="9" t="s">
        <v>268</v>
      </c>
    </row>
    <row r="345" spans="1:12" ht="36">
      <c r="A345" s="71" t="s">
        <v>1</v>
      </c>
      <c r="B345" s="65" t="s">
        <v>2</v>
      </c>
      <c r="C345" s="65" t="s">
        <v>3</v>
      </c>
      <c r="D345" s="65" t="s">
        <v>4</v>
      </c>
      <c r="E345" s="65" t="s">
        <v>5</v>
      </c>
      <c r="F345" s="65" t="s">
        <v>6</v>
      </c>
      <c r="G345" s="65" t="s">
        <v>7</v>
      </c>
      <c r="H345" s="65" t="s">
        <v>8</v>
      </c>
      <c r="I345" s="66" t="s">
        <v>9</v>
      </c>
      <c r="J345" s="66" t="s">
        <v>10</v>
      </c>
      <c r="K345" s="66" t="s">
        <v>11</v>
      </c>
      <c r="L345" s="66" t="s">
        <v>12</v>
      </c>
    </row>
    <row r="346" spans="1:12" ht="27.6">
      <c r="A346" s="7" t="s">
        <v>13</v>
      </c>
      <c r="B346" s="15" t="s">
        <v>174</v>
      </c>
      <c r="C346" s="7"/>
      <c r="D346" s="7"/>
      <c r="E346" s="7"/>
      <c r="F346" s="7"/>
      <c r="G346" s="7"/>
      <c r="H346" s="10">
        <v>1600</v>
      </c>
      <c r="I346" s="25"/>
      <c r="J346" s="23">
        <f t="shared" ref="J346:J347" si="146">H346*I346</f>
        <v>0</v>
      </c>
      <c r="K346" s="23">
        <f t="shared" ref="K346:K347" si="147">J346*8%</f>
        <v>0</v>
      </c>
      <c r="L346" s="23">
        <f t="shared" ref="L346:L347" si="148">J346*1.08</f>
        <v>0</v>
      </c>
    </row>
    <row r="347" spans="1:12" ht="41.4">
      <c r="A347" s="7" t="s">
        <v>14</v>
      </c>
      <c r="B347" s="15" t="s">
        <v>217</v>
      </c>
      <c r="C347" s="7"/>
      <c r="D347" s="7"/>
      <c r="E347" s="7"/>
      <c r="F347" s="7"/>
      <c r="G347" s="7"/>
      <c r="H347" s="10">
        <v>600</v>
      </c>
      <c r="I347" s="25"/>
      <c r="J347" s="23">
        <f t="shared" si="146"/>
        <v>0</v>
      </c>
      <c r="K347" s="23">
        <f t="shared" si="147"/>
        <v>0</v>
      </c>
      <c r="L347" s="23">
        <f t="shared" si="148"/>
        <v>0</v>
      </c>
    </row>
    <row r="348" spans="1:12">
      <c r="I348" s="19" t="s">
        <v>206</v>
      </c>
      <c r="J348" s="21">
        <f>SUM(J346:J347)</f>
        <v>0</v>
      </c>
      <c r="K348" s="21">
        <f t="shared" ref="K348" si="149">SUM(K346:K347)</f>
        <v>0</v>
      </c>
      <c r="L348" s="21">
        <f t="shared" ref="L348" si="150">SUM(L346:L347)</f>
        <v>0</v>
      </c>
    </row>
    <row r="350" spans="1:12">
      <c r="B350" s="9" t="s">
        <v>269</v>
      </c>
    </row>
    <row r="351" spans="1:12" ht="36">
      <c r="A351" s="65" t="s">
        <v>1</v>
      </c>
      <c r="B351" s="65" t="s">
        <v>2</v>
      </c>
      <c r="C351" s="65" t="s">
        <v>3</v>
      </c>
      <c r="D351" s="65" t="s">
        <v>4</v>
      </c>
      <c r="E351" s="65" t="s">
        <v>5</v>
      </c>
      <c r="F351" s="65" t="s">
        <v>6</v>
      </c>
      <c r="G351" s="65" t="s">
        <v>7</v>
      </c>
      <c r="H351" s="65" t="s">
        <v>8</v>
      </c>
      <c r="I351" s="66" t="s">
        <v>9</v>
      </c>
      <c r="J351" s="66" t="s">
        <v>10</v>
      </c>
      <c r="K351" s="66" t="s">
        <v>11</v>
      </c>
      <c r="L351" s="66" t="s">
        <v>12</v>
      </c>
    </row>
    <row r="352" spans="1:12">
      <c r="A352" s="7" t="s">
        <v>13</v>
      </c>
      <c r="B352" s="42" t="s">
        <v>175</v>
      </c>
      <c r="C352" s="7"/>
      <c r="D352" s="7"/>
      <c r="E352" s="7"/>
      <c r="F352" s="7"/>
      <c r="G352" s="7"/>
      <c r="H352" s="10">
        <v>1200</v>
      </c>
      <c r="I352" s="23"/>
      <c r="J352" s="23">
        <f>H352*I352</f>
        <v>0</v>
      </c>
      <c r="K352" s="23">
        <f t="shared" ref="K352:K354" si="151">J352*8%</f>
        <v>0</v>
      </c>
      <c r="L352" s="23">
        <f t="shared" ref="L352:L354" si="152">J352*1.08</f>
        <v>0</v>
      </c>
    </row>
    <row r="353" spans="1:12">
      <c r="A353" s="7" t="s">
        <v>14</v>
      </c>
      <c r="B353" s="42" t="s">
        <v>176</v>
      </c>
      <c r="C353" s="7"/>
      <c r="D353" s="7"/>
      <c r="E353" s="7"/>
      <c r="F353" s="7"/>
      <c r="G353" s="7"/>
      <c r="H353" s="10">
        <v>400</v>
      </c>
      <c r="I353" s="23"/>
      <c r="J353" s="23">
        <f t="shared" ref="J353:J354" si="153">H353*I353</f>
        <v>0</v>
      </c>
      <c r="K353" s="23">
        <f t="shared" si="151"/>
        <v>0</v>
      </c>
      <c r="L353" s="23">
        <f t="shared" si="152"/>
        <v>0</v>
      </c>
    </row>
    <row r="354" spans="1:12">
      <c r="A354" s="7" t="s">
        <v>15</v>
      </c>
      <c r="B354" s="42" t="s">
        <v>177</v>
      </c>
      <c r="C354" s="7"/>
      <c r="D354" s="7"/>
      <c r="E354" s="7"/>
      <c r="F354" s="7"/>
      <c r="G354" s="7"/>
      <c r="H354" s="10">
        <v>400</v>
      </c>
      <c r="I354" s="23"/>
      <c r="J354" s="23">
        <f t="shared" si="153"/>
        <v>0</v>
      </c>
      <c r="K354" s="23">
        <f t="shared" si="151"/>
        <v>0</v>
      </c>
      <c r="L354" s="23">
        <f t="shared" si="152"/>
        <v>0</v>
      </c>
    </row>
    <row r="355" spans="1:12">
      <c r="I355" s="19" t="s">
        <v>206</v>
      </c>
      <c r="J355" s="21">
        <f>SUM(J352:J354)</f>
        <v>0</v>
      </c>
      <c r="K355" s="21">
        <f t="shared" ref="K355:L355" si="154">SUM(K352:K354)</f>
        <v>0</v>
      </c>
      <c r="L355" s="21">
        <f t="shared" si="154"/>
        <v>0</v>
      </c>
    </row>
    <row r="357" spans="1:12">
      <c r="B357" s="9" t="s">
        <v>270</v>
      </c>
    </row>
    <row r="358" spans="1:12" ht="36">
      <c r="A358" s="65" t="s">
        <v>1</v>
      </c>
      <c r="B358" s="65" t="s">
        <v>2</v>
      </c>
      <c r="C358" s="65" t="s">
        <v>3</v>
      </c>
      <c r="D358" s="65" t="s">
        <v>4</v>
      </c>
      <c r="E358" s="65" t="s">
        <v>5</v>
      </c>
      <c r="F358" s="65" t="s">
        <v>6</v>
      </c>
      <c r="G358" s="65" t="s">
        <v>7</v>
      </c>
      <c r="H358" s="65" t="s">
        <v>8</v>
      </c>
      <c r="I358" s="66" t="s">
        <v>9</v>
      </c>
      <c r="J358" s="66" t="s">
        <v>10</v>
      </c>
      <c r="K358" s="66" t="s">
        <v>11</v>
      </c>
      <c r="L358" s="66" t="s">
        <v>12</v>
      </c>
    </row>
    <row r="359" spans="1:12" ht="50.25" customHeight="1">
      <c r="A359" s="7" t="s">
        <v>13</v>
      </c>
      <c r="B359" s="15" t="s">
        <v>178</v>
      </c>
      <c r="C359" s="7"/>
      <c r="D359" s="7"/>
      <c r="E359" s="7"/>
      <c r="F359" s="7"/>
      <c r="G359" s="7"/>
      <c r="H359" s="10">
        <v>300</v>
      </c>
      <c r="I359" s="25"/>
      <c r="J359" s="23">
        <f t="shared" ref="J359" si="155">H359*I359</f>
        <v>0</v>
      </c>
      <c r="K359" s="23">
        <f t="shared" ref="K359" si="156">J359*8%</f>
        <v>0</v>
      </c>
      <c r="L359" s="23">
        <f t="shared" ref="L359" si="157">J359*1.08</f>
        <v>0</v>
      </c>
    </row>
    <row r="360" spans="1:12">
      <c r="I360" s="19" t="s">
        <v>206</v>
      </c>
      <c r="J360" s="21">
        <f>SUM(J359)</f>
        <v>0</v>
      </c>
      <c r="K360" s="21">
        <f t="shared" ref="K360" si="158">SUM(K359)</f>
        <v>0</v>
      </c>
      <c r="L360" s="21">
        <f t="shared" ref="L360" si="159">SUM(L359)</f>
        <v>0</v>
      </c>
    </row>
    <row r="362" spans="1:12">
      <c r="B362" s="9" t="s">
        <v>271</v>
      </c>
    </row>
    <row r="363" spans="1:12" ht="36">
      <c r="A363" s="65" t="s">
        <v>1</v>
      </c>
      <c r="B363" s="65" t="s">
        <v>2</v>
      </c>
      <c r="C363" s="65" t="s">
        <v>3</v>
      </c>
      <c r="D363" s="65" t="s">
        <v>4</v>
      </c>
      <c r="E363" s="65" t="s">
        <v>5</v>
      </c>
      <c r="F363" s="65" t="s">
        <v>6</v>
      </c>
      <c r="G363" s="65" t="s">
        <v>7</v>
      </c>
      <c r="H363" s="65" t="s">
        <v>8</v>
      </c>
      <c r="I363" s="66" t="s">
        <v>9</v>
      </c>
      <c r="J363" s="66" t="s">
        <v>10</v>
      </c>
      <c r="K363" s="66" t="s">
        <v>11</v>
      </c>
      <c r="L363" s="66" t="s">
        <v>12</v>
      </c>
    </row>
    <row r="364" spans="1:12">
      <c r="A364" s="7" t="s">
        <v>13</v>
      </c>
      <c r="B364" s="42" t="s">
        <v>179</v>
      </c>
      <c r="C364" s="7"/>
      <c r="D364" s="7"/>
      <c r="E364" s="7"/>
      <c r="F364" s="7"/>
      <c r="G364" s="7"/>
      <c r="H364" s="7">
        <v>10</v>
      </c>
      <c r="I364" s="20"/>
      <c r="J364" s="23">
        <f t="shared" ref="J364:J365" si="160">H364*I364</f>
        <v>0</v>
      </c>
      <c r="K364" s="23">
        <f t="shared" ref="K364:K365" si="161">J364*8%</f>
        <v>0</v>
      </c>
      <c r="L364" s="23">
        <f t="shared" ref="L364:L365" si="162">J364*1.08</f>
        <v>0</v>
      </c>
    </row>
    <row r="365" spans="1:12">
      <c r="A365" s="7" t="s">
        <v>14</v>
      </c>
      <c r="B365" s="42" t="s">
        <v>180</v>
      </c>
      <c r="C365" s="7"/>
      <c r="D365" s="7"/>
      <c r="E365" s="7"/>
      <c r="F365" s="7"/>
      <c r="G365" s="7"/>
      <c r="H365" s="7">
        <v>5</v>
      </c>
      <c r="I365" s="20"/>
      <c r="J365" s="23">
        <f t="shared" si="160"/>
        <v>0</v>
      </c>
      <c r="K365" s="23">
        <f t="shared" si="161"/>
        <v>0</v>
      </c>
      <c r="L365" s="23">
        <f t="shared" si="162"/>
        <v>0</v>
      </c>
    </row>
    <row r="366" spans="1:12">
      <c r="I366" s="19" t="s">
        <v>206</v>
      </c>
      <c r="J366" s="21">
        <f>SUM(J364:J365)</f>
        <v>0</v>
      </c>
      <c r="K366" s="21">
        <f t="shared" ref="K366" si="163">SUM(K364:K365)</f>
        <v>0</v>
      </c>
      <c r="L366" s="21">
        <f t="shared" ref="L366" si="164">SUM(L364:L365)</f>
        <v>0</v>
      </c>
    </row>
    <row r="369" spans="1:12">
      <c r="B369" s="9" t="s">
        <v>272</v>
      </c>
    </row>
    <row r="370" spans="1:12" ht="36">
      <c r="A370" s="65" t="s">
        <v>1</v>
      </c>
      <c r="B370" s="65" t="s">
        <v>2</v>
      </c>
      <c r="C370" s="65" t="s">
        <v>3</v>
      </c>
      <c r="D370" s="65" t="s">
        <v>4</v>
      </c>
      <c r="E370" s="65" t="s">
        <v>5</v>
      </c>
      <c r="F370" s="65" t="s">
        <v>6</v>
      </c>
      <c r="G370" s="65" t="s">
        <v>7</v>
      </c>
      <c r="H370" s="65" t="s">
        <v>8</v>
      </c>
      <c r="I370" s="66" t="s">
        <v>9</v>
      </c>
      <c r="J370" s="66" t="s">
        <v>10</v>
      </c>
      <c r="K370" s="66" t="s">
        <v>11</v>
      </c>
      <c r="L370" s="66" t="s">
        <v>12</v>
      </c>
    </row>
    <row r="371" spans="1:12" ht="27.6">
      <c r="A371" s="7" t="s">
        <v>13</v>
      </c>
      <c r="B371" s="42" t="s">
        <v>181</v>
      </c>
      <c r="C371" s="7"/>
      <c r="D371" s="7"/>
      <c r="E371" s="7"/>
      <c r="F371" s="7"/>
      <c r="G371" s="7"/>
      <c r="H371" s="10">
        <v>80</v>
      </c>
      <c r="I371" s="25"/>
      <c r="J371" s="23">
        <f t="shared" ref="J371:J372" si="165">H371*I371</f>
        <v>0</v>
      </c>
      <c r="K371" s="23">
        <f t="shared" ref="K371:K372" si="166">J371*8%</f>
        <v>0</v>
      </c>
      <c r="L371" s="23">
        <f t="shared" ref="L371:L372" si="167">J371*1.08</f>
        <v>0</v>
      </c>
    </row>
    <row r="372" spans="1:12" ht="27.6">
      <c r="A372" s="7" t="s">
        <v>14</v>
      </c>
      <c r="B372" s="42" t="s">
        <v>282</v>
      </c>
      <c r="C372" s="7"/>
      <c r="D372" s="7"/>
      <c r="E372" s="7"/>
      <c r="F372" s="7"/>
      <c r="G372" s="7"/>
      <c r="H372" s="10">
        <v>20</v>
      </c>
      <c r="I372" s="25"/>
      <c r="J372" s="23">
        <f t="shared" si="165"/>
        <v>0</v>
      </c>
      <c r="K372" s="23">
        <f t="shared" si="166"/>
        <v>0</v>
      </c>
      <c r="L372" s="23">
        <f t="shared" si="167"/>
        <v>0</v>
      </c>
    </row>
    <row r="373" spans="1:12">
      <c r="I373" s="19" t="s">
        <v>206</v>
      </c>
      <c r="J373" s="21">
        <f>SUM(J371:J372)</f>
        <v>0</v>
      </c>
      <c r="K373" s="21">
        <f t="shared" ref="K373" si="168">SUM(K371:K372)</f>
        <v>0</v>
      </c>
      <c r="L373" s="21">
        <f t="shared" ref="L373" si="169">SUM(L371:L372)</f>
        <v>0</v>
      </c>
    </row>
    <row r="375" spans="1:12">
      <c r="B375" s="9" t="s">
        <v>273</v>
      </c>
    </row>
    <row r="376" spans="1:12" ht="36">
      <c r="A376" s="67" t="s">
        <v>1</v>
      </c>
      <c r="B376" s="67" t="s">
        <v>2</v>
      </c>
      <c r="C376" s="67" t="s">
        <v>3</v>
      </c>
      <c r="D376" s="67" t="s">
        <v>4</v>
      </c>
      <c r="E376" s="67" t="s">
        <v>5</v>
      </c>
      <c r="F376" s="67" t="s">
        <v>6</v>
      </c>
      <c r="G376" s="67" t="s">
        <v>7</v>
      </c>
      <c r="H376" s="67" t="s">
        <v>8</v>
      </c>
      <c r="I376" s="68" t="s">
        <v>9</v>
      </c>
      <c r="J376" s="68" t="s">
        <v>10</v>
      </c>
      <c r="K376" s="68" t="s">
        <v>11</v>
      </c>
      <c r="L376" s="68" t="s">
        <v>12</v>
      </c>
    </row>
    <row r="377" spans="1:12" ht="41.4">
      <c r="A377" s="7" t="s">
        <v>13</v>
      </c>
      <c r="B377" s="15" t="s">
        <v>184</v>
      </c>
      <c r="C377" s="7"/>
      <c r="D377" s="7"/>
      <c r="E377" s="7"/>
      <c r="F377" s="7"/>
      <c r="G377" s="7"/>
      <c r="H377" s="10">
        <v>60</v>
      </c>
      <c r="I377" s="25"/>
      <c r="J377" s="23">
        <f t="shared" ref="J377:J383" si="170">H377*I377</f>
        <v>0</v>
      </c>
      <c r="K377" s="23">
        <f t="shared" ref="K377:K383" si="171">J377*8%</f>
        <v>0</v>
      </c>
      <c r="L377" s="23">
        <f t="shared" ref="L377:L383" si="172">J377*1.08</f>
        <v>0</v>
      </c>
    </row>
    <row r="378" spans="1:12" ht="27.6">
      <c r="A378" s="7" t="s">
        <v>14</v>
      </c>
      <c r="B378" s="15" t="s">
        <v>186</v>
      </c>
      <c r="C378" s="7"/>
      <c r="D378" s="7"/>
      <c r="E378" s="7"/>
      <c r="F378" s="7"/>
      <c r="G378" s="7"/>
      <c r="H378" s="10">
        <v>30</v>
      </c>
      <c r="I378" s="25"/>
      <c r="J378" s="23">
        <f t="shared" si="170"/>
        <v>0</v>
      </c>
      <c r="K378" s="23">
        <f t="shared" si="171"/>
        <v>0</v>
      </c>
      <c r="L378" s="23">
        <f t="shared" si="172"/>
        <v>0</v>
      </c>
    </row>
    <row r="379" spans="1:12" ht="27.6">
      <c r="A379" s="7" t="s">
        <v>15</v>
      </c>
      <c r="B379" s="15" t="s">
        <v>185</v>
      </c>
      <c r="C379" s="7"/>
      <c r="D379" s="7"/>
      <c r="E379" s="7"/>
      <c r="F379" s="7"/>
      <c r="G379" s="7"/>
      <c r="H379" s="10">
        <v>20</v>
      </c>
      <c r="I379" s="25"/>
      <c r="J379" s="23">
        <f t="shared" si="170"/>
        <v>0</v>
      </c>
      <c r="K379" s="23">
        <f t="shared" si="171"/>
        <v>0</v>
      </c>
      <c r="L379" s="23">
        <f t="shared" si="172"/>
        <v>0</v>
      </c>
    </row>
    <row r="380" spans="1:12" ht="27.6">
      <c r="A380" s="7" t="s">
        <v>16</v>
      </c>
      <c r="B380" s="15" t="s">
        <v>187</v>
      </c>
      <c r="C380" s="7"/>
      <c r="D380" s="7"/>
      <c r="E380" s="7"/>
      <c r="F380" s="7"/>
      <c r="G380" s="7"/>
      <c r="H380" s="10">
        <v>20</v>
      </c>
      <c r="I380" s="25"/>
      <c r="J380" s="23">
        <f t="shared" si="170"/>
        <v>0</v>
      </c>
      <c r="K380" s="23">
        <f t="shared" si="171"/>
        <v>0</v>
      </c>
      <c r="L380" s="23">
        <f t="shared" si="172"/>
        <v>0</v>
      </c>
    </row>
    <row r="381" spans="1:12" ht="27.6">
      <c r="A381" s="7" t="s">
        <v>17</v>
      </c>
      <c r="B381" s="15" t="s">
        <v>188</v>
      </c>
      <c r="C381" s="7"/>
      <c r="D381" s="7"/>
      <c r="E381" s="7"/>
      <c r="F381" s="7"/>
      <c r="G381" s="7"/>
      <c r="H381" s="10">
        <v>20</v>
      </c>
      <c r="I381" s="25"/>
      <c r="J381" s="23">
        <f t="shared" si="170"/>
        <v>0</v>
      </c>
      <c r="K381" s="23">
        <f t="shared" si="171"/>
        <v>0</v>
      </c>
      <c r="L381" s="23">
        <f t="shared" si="172"/>
        <v>0</v>
      </c>
    </row>
    <row r="382" spans="1:12" ht="83.25" customHeight="1">
      <c r="A382" s="7" t="s">
        <v>18</v>
      </c>
      <c r="B382" s="15" t="s">
        <v>182</v>
      </c>
      <c r="C382" s="7"/>
      <c r="D382" s="7"/>
      <c r="E382" s="7"/>
      <c r="F382" s="7"/>
      <c r="G382" s="7"/>
      <c r="H382" s="10">
        <v>26</v>
      </c>
      <c r="I382" s="25"/>
      <c r="J382" s="23">
        <f t="shared" si="170"/>
        <v>0</v>
      </c>
      <c r="K382" s="23">
        <f t="shared" si="171"/>
        <v>0</v>
      </c>
      <c r="L382" s="23">
        <f t="shared" si="172"/>
        <v>0</v>
      </c>
    </row>
    <row r="383" spans="1:12" ht="24" customHeight="1">
      <c r="A383" s="7" t="s">
        <v>19</v>
      </c>
      <c r="B383" s="15" t="s">
        <v>183</v>
      </c>
      <c r="C383" s="7"/>
      <c r="D383" s="7"/>
      <c r="E383" s="7"/>
      <c r="F383" s="7"/>
      <c r="G383" s="7"/>
      <c r="H383" s="10">
        <v>460</v>
      </c>
      <c r="I383" s="25"/>
      <c r="J383" s="23">
        <f t="shared" si="170"/>
        <v>0</v>
      </c>
      <c r="K383" s="23">
        <f t="shared" si="171"/>
        <v>0</v>
      </c>
      <c r="L383" s="23">
        <f t="shared" si="172"/>
        <v>0</v>
      </c>
    </row>
    <row r="384" spans="1:12">
      <c r="I384" s="19" t="s">
        <v>206</v>
      </c>
      <c r="J384" s="21">
        <f>SUM(J377:J383)</f>
        <v>0</v>
      </c>
      <c r="K384" s="21">
        <f t="shared" ref="K384:L384" si="173">SUM(K377:K383)</f>
        <v>0</v>
      </c>
      <c r="L384" s="21">
        <f t="shared" si="173"/>
        <v>0</v>
      </c>
    </row>
    <row r="388" spans="1:12">
      <c r="B388" s="9" t="s">
        <v>294</v>
      </c>
    </row>
    <row r="389" spans="1:12" ht="36">
      <c r="A389" s="65" t="s">
        <v>1</v>
      </c>
      <c r="B389" s="65" t="s">
        <v>2</v>
      </c>
      <c r="C389" s="65" t="s">
        <v>3</v>
      </c>
      <c r="D389" s="65" t="s">
        <v>4</v>
      </c>
      <c r="E389" s="65" t="s">
        <v>5</v>
      </c>
      <c r="F389" s="65" t="s">
        <v>6</v>
      </c>
      <c r="G389" s="65" t="s">
        <v>7</v>
      </c>
      <c r="H389" s="65" t="s">
        <v>8</v>
      </c>
      <c r="I389" s="66" t="s">
        <v>9</v>
      </c>
      <c r="J389" s="66" t="s">
        <v>10</v>
      </c>
      <c r="K389" s="66" t="s">
        <v>11</v>
      </c>
      <c r="L389" s="66" t="s">
        <v>12</v>
      </c>
    </row>
    <row r="390" spans="1:12" ht="45" customHeight="1">
      <c r="A390" s="7" t="s">
        <v>13</v>
      </c>
      <c r="B390" s="15" t="s">
        <v>189</v>
      </c>
      <c r="C390" s="7"/>
      <c r="D390" s="7"/>
      <c r="E390" s="7"/>
      <c r="F390" s="7"/>
      <c r="G390" s="7"/>
      <c r="H390" s="10">
        <v>140</v>
      </c>
      <c r="I390" s="25"/>
      <c r="J390" s="23">
        <f t="shared" ref="J390:J398" si="174">H390*I390</f>
        <v>0</v>
      </c>
      <c r="K390" s="23">
        <f t="shared" ref="K390:K398" si="175">J390*8%</f>
        <v>0</v>
      </c>
      <c r="L390" s="23">
        <f t="shared" ref="L390:L398" si="176">J390*1.08</f>
        <v>0</v>
      </c>
    </row>
    <row r="391" spans="1:12" ht="27.6">
      <c r="A391" s="7" t="s">
        <v>14</v>
      </c>
      <c r="B391" s="15" t="s">
        <v>190</v>
      </c>
      <c r="C391" s="7"/>
      <c r="D391" s="7"/>
      <c r="E391" s="7"/>
      <c r="F391" s="7"/>
      <c r="G391" s="7"/>
      <c r="H391" s="10">
        <v>120</v>
      </c>
      <c r="I391" s="25"/>
      <c r="J391" s="23">
        <f t="shared" si="174"/>
        <v>0</v>
      </c>
      <c r="K391" s="23">
        <f t="shared" si="175"/>
        <v>0</v>
      </c>
      <c r="L391" s="23">
        <f t="shared" si="176"/>
        <v>0</v>
      </c>
    </row>
    <row r="392" spans="1:12">
      <c r="A392" s="7" t="s">
        <v>15</v>
      </c>
      <c r="B392" s="15" t="s">
        <v>191</v>
      </c>
      <c r="C392" s="7"/>
      <c r="D392" s="7"/>
      <c r="E392" s="7"/>
      <c r="F392" s="7"/>
      <c r="G392" s="7"/>
      <c r="H392" s="10">
        <v>140</v>
      </c>
      <c r="I392" s="25"/>
      <c r="J392" s="23">
        <f t="shared" si="174"/>
        <v>0</v>
      </c>
      <c r="K392" s="23">
        <f t="shared" si="175"/>
        <v>0</v>
      </c>
      <c r="L392" s="23">
        <f t="shared" si="176"/>
        <v>0</v>
      </c>
    </row>
    <row r="393" spans="1:12" ht="41.25" customHeight="1">
      <c r="A393" s="7" t="s">
        <v>16</v>
      </c>
      <c r="B393" s="15" t="s">
        <v>192</v>
      </c>
      <c r="C393" s="7"/>
      <c r="D393" s="7"/>
      <c r="E393" s="7"/>
      <c r="F393" s="7"/>
      <c r="G393" s="7"/>
      <c r="H393" s="10">
        <v>120</v>
      </c>
      <c r="I393" s="25"/>
      <c r="J393" s="23">
        <f t="shared" si="174"/>
        <v>0</v>
      </c>
      <c r="K393" s="23">
        <f t="shared" si="175"/>
        <v>0</v>
      </c>
      <c r="L393" s="23">
        <f t="shared" si="176"/>
        <v>0</v>
      </c>
    </row>
    <row r="394" spans="1:12" ht="27.6">
      <c r="A394" s="7" t="s">
        <v>17</v>
      </c>
      <c r="B394" s="15" t="s">
        <v>193</v>
      </c>
      <c r="C394" s="7"/>
      <c r="D394" s="7"/>
      <c r="E394" s="7"/>
      <c r="F394" s="7"/>
      <c r="G394" s="7"/>
      <c r="H394" s="10">
        <v>6</v>
      </c>
      <c r="I394" s="25"/>
      <c r="J394" s="23">
        <f t="shared" si="174"/>
        <v>0</v>
      </c>
      <c r="K394" s="23">
        <f t="shared" si="175"/>
        <v>0</v>
      </c>
      <c r="L394" s="23">
        <f t="shared" si="176"/>
        <v>0</v>
      </c>
    </row>
    <row r="395" spans="1:12" ht="41.4">
      <c r="A395" s="7" t="s">
        <v>18</v>
      </c>
      <c r="B395" s="15" t="s">
        <v>194</v>
      </c>
      <c r="C395" s="7"/>
      <c r="D395" s="7"/>
      <c r="E395" s="7"/>
      <c r="F395" s="7"/>
      <c r="G395" s="7"/>
      <c r="H395" s="10">
        <v>6</v>
      </c>
      <c r="I395" s="25"/>
      <c r="J395" s="23">
        <f t="shared" si="174"/>
        <v>0</v>
      </c>
      <c r="K395" s="23">
        <f t="shared" si="175"/>
        <v>0</v>
      </c>
      <c r="L395" s="23">
        <f t="shared" si="176"/>
        <v>0</v>
      </c>
    </row>
    <row r="396" spans="1:12">
      <c r="A396" s="7" t="s">
        <v>19</v>
      </c>
      <c r="B396" s="15" t="s">
        <v>195</v>
      </c>
      <c r="C396" s="7"/>
      <c r="D396" s="7"/>
      <c r="E396" s="7"/>
      <c r="F396" s="7"/>
      <c r="G396" s="7"/>
      <c r="H396" s="10">
        <v>80</v>
      </c>
      <c r="I396" s="25"/>
      <c r="J396" s="23">
        <f t="shared" si="174"/>
        <v>0</v>
      </c>
      <c r="K396" s="23">
        <f t="shared" si="175"/>
        <v>0</v>
      </c>
      <c r="L396" s="23">
        <f t="shared" si="176"/>
        <v>0</v>
      </c>
    </row>
    <row r="397" spans="1:12">
      <c r="A397" s="7" t="s">
        <v>20</v>
      </c>
      <c r="B397" s="42" t="s">
        <v>283</v>
      </c>
      <c r="C397" s="7"/>
      <c r="D397" s="7"/>
      <c r="E397" s="7"/>
      <c r="F397" s="7"/>
      <c r="G397" s="7"/>
      <c r="H397" s="10">
        <v>12</v>
      </c>
      <c r="I397" s="25"/>
      <c r="J397" s="23">
        <f t="shared" si="174"/>
        <v>0</v>
      </c>
      <c r="K397" s="23">
        <f t="shared" si="175"/>
        <v>0</v>
      </c>
      <c r="L397" s="23">
        <f t="shared" si="176"/>
        <v>0</v>
      </c>
    </row>
    <row r="398" spans="1:12" ht="112.5" customHeight="1">
      <c r="A398" s="7" t="s">
        <v>21</v>
      </c>
      <c r="B398" s="15" t="s">
        <v>198</v>
      </c>
      <c r="C398" s="7"/>
      <c r="D398" s="7"/>
      <c r="E398" s="7"/>
      <c r="F398" s="7"/>
      <c r="G398" s="7"/>
      <c r="H398" s="10">
        <v>10</v>
      </c>
      <c r="I398" s="25"/>
      <c r="J398" s="23">
        <f t="shared" si="174"/>
        <v>0</v>
      </c>
      <c r="K398" s="23">
        <f t="shared" si="175"/>
        <v>0</v>
      </c>
      <c r="L398" s="23">
        <f t="shared" si="176"/>
        <v>0</v>
      </c>
    </row>
    <row r="399" spans="1:12">
      <c r="I399" s="19" t="s">
        <v>206</v>
      </c>
      <c r="J399" s="21">
        <f>SUM(J390:J398)</f>
        <v>0</v>
      </c>
      <c r="K399" s="21">
        <f t="shared" ref="K399:L399" si="177">SUM(K390:K398)</f>
        <v>0</v>
      </c>
      <c r="L399" s="21">
        <f t="shared" si="177"/>
        <v>0</v>
      </c>
    </row>
    <row r="400" spans="1:12">
      <c r="B400" s="9" t="s">
        <v>197</v>
      </c>
    </row>
    <row r="402" spans="1:12">
      <c r="B402" s="48" t="s">
        <v>274</v>
      </c>
    </row>
    <row r="403" spans="1:12" ht="36">
      <c r="A403" s="65" t="s">
        <v>1</v>
      </c>
      <c r="B403" s="65" t="s">
        <v>2</v>
      </c>
      <c r="C403" s="65" t="s">
        <v>3</v>
      </c>
      <c r="D403" s="65" t="s">
        <v>4</v>
      </c>
      <c r="E403" s="65" t="s">
        <v>5</v>
      </c>
      <c r="F403" s="65" t="s">
        <v>6</v>
      </c>
      <c r="G403" s="65" t="s">
        <v>7</v>
      </c>
      <c r="H403" s="65" t="s">
        <v>8</v>
      </c>
      <c r="I403" s="66" t="s">
        <v>9</v>
      </c>
      <c r="J403" s="66" t="s">
        <v>10</v>
      </c>
      <c r="K403" s="66" t="s">
        <v>11</v>
      </c>
      <c r="L403" s="66" t="s">
        <v>12</v>
      </c>
    </row>
    <row r="404" spans="1:12" ht="25.5" customHeight="1">
      <c r="A404" s="7" t="s">
        <v>13</v>
      </c>
      <c r="B404" s="44" t="s">
        <v>196</v>
      </c>
      <c r="C404" s="7"/>
      <c r="D404" s="7"/>
      <c r="E404" s="7"/>
      <c r="F404" s="7"/>
      <c r="G404" s="7"/>
      <c r="H404" s="10">
        <v>60</v>
      </c>
      <c r="I404" s="41"/>
      <c r="J404" s="23">
        <f t="shared" ref="J404" si="178">H404*I404</f>
        <v>0</v>
      </c>
      <c r="K404" s="23">
        <f t="shared" ref="K404" si="179">J404*8%</f>
        <v>0</v>
      </c>
      <c r="L404" s="23">
        <f t="shared" ref="L404" si="180">J404*1.08</f>
        <v>0</v>
      </c>
    </row>
    <row r="405" spans="1:12">
      <c r="I405" s="19" t="s">
        <v>206</v>
      </c>
      <c r="J405" s="21">
        <f>SUM(J404)</f>
        <v>0</v>
      </c>
      <c r="K405" s="21">
        <f t="shared" ref="K405" si="181">SUM(K404)</f>
        <v>0</v>
      </c>
      <c r="L405" s="21">
        <f t="shared" ref="L405" si="182">SUM(L404)</f>
        <v>0</v>
      </c>
    </row>
    <row r="407" spans="1:12">
      <c r="B407" s="9" t="s">
        <v>275</v>
      </c>
    </row>
    <row r="408" spans="1:12" ht="36">
      <c r="A408" s="65" t="s">
        <v>1</v>
      </c>
      <c r="B408" s="65" t="s">
        <v>2</v>
      </c>
      <c r="C408" s="65" t="s">
        <v>3</v>
      </c>
      <c r="D408" s="65" t="s">
        <v>4</v>
      </c>
      <c r="E408" s="65" t="s">
        <v>5</v>
      </c>
      <c r="F408" s="65" t="s">
        <v>6</v>
      </c>
      <c r="G408" s="65" t="s">
        <v>7</v>
      </c>
      <c r="H408" s="65" t="s">
        <v>8</v>
      </c>
      <c r="I408" s="66" t="s">
        <v>9</v>
      </c>
      <c r="J408" s="66" t="s">
        <v>10</v>
      </c>
      <c r="K408" s="66" t="s">
        <v>11</v>
      </c>
      <c r="L408" s="66" t="s">
        <v>12</v>
      </c>
    </row>
    <row r="409" spans="1:12" ht="27.6">
      <c r="A409" s="7" t="s">
        <v>13</v>
      </c>
      <c r="B409" s="15" t="s">
        <v>201</v>
      </c>
      <c r="C409" s="7"/>
      <c r="D409" s="7"/>
      <c r="E409" s="7"/>
      <c r="F409" s="7"/>
      <c r="G409" s="7"/>
      <c r="H409" s="10">
        <v>6</v>
      </c>
      <c r="I409" s="23"/>
      <c r="J409" s="23">
        <f t="shared" ref="J409:J415" si="183">H409*I409</f>
        <v>0</v>
      </c>
      <c r="K409" s="23">
        <f t="shared" ref="K409:K415" si="184">J409*8%</f>
        <v>0</v>
      </c>
      <c r="L409" s="23">
        <f t="shared" ref="L409:L415" si="185">J409*1.08</f>
        <v>0</v>
      </c>
    </row>
    <row r="410" spans="1:12">
      <c r="A410" s="7" t="s">
        <v>14</v>
      </c>
      <c r="B410" s="7" t="s">
        <v>199</v>
      </c>
      <c r="C410" s="7"/>
      <c r="D410" s="7"/>
      <c r="E410" s="7"/>
      <c r="F410" s="7"/>
      <c r="G410" s="7"/>
      <c r="H410" s="10">
        <v>6</v>
      </c>
      <c r="I410" s="23"/>
      <c r="J410" s="23">
        <f t="shared" si="183"/>
        <v>0</v>
      </c>
      <c r="K410" s="23">
        <f t="shared" si="184"/>
        <v>0</v>
      </c>
      <c r="L410" s="23">
        <f t="shared" si="185"/>
        <v>0</v>
      </c>
    </row>
    <row r="411" spans="1:12">
      <c r="A411" s="7" t="s">
        <v>15</v>
      </c>
      <c r="B411" s="7" t="s">
        <v>200</v>
      </c>
      <c r="C411" s="7"/>
      <c r="D411" s="7"/>
      <c r="E411" s="7"/>
      <c r="F411" s="7"/>
      <c r="G411" s="7"/>
      <c r="H411" s="10">
        <v>6</v>
      </c>
      <c r="I411" s="23"/>
      <c r="J411" s="23">
        <f t="shared" si="183"/>
        <v>0</v>
      </c>
      <c r="K411" s="23">
        <f t="shared" si="184"/>
        <v>0</v>
      </c>
      <c r="L411" s="23">
        <f t="shared" si="185"/>
        <v>0</v>
      </c>
    </row>
    <row r="412" spans="1:12">
      <c r="A412" s="7" t="s">
        <v>16</v>
      </c>
      <c r="B412" s="7" t="s">
        <v>202</v>
      </c>
      <c r="C412" s="7"/>
      <c r="D412" s="7"/>
      <c r="E412" s="7"/>
      <c r="F412" s="7"/>
      <c r="G412" s="7"/>
      <c r="H412" s="10">
        <v>6</v>
      </c>
      <c r="I412" s="23"/>
      <c r="J412" s="23">
        <f t="shared" si="183"/>
        <v>0</v>
      </c>
      <c r="K412" s="23">
        <f t="shared" si="184"/>
        <v>0</v>
      </c>
      <c r="L412" s="23">
        <f t="shared" si="185"/>
        <v>0</v>
      </c>
    </row>
    <row r="413" spans="1:12">
      <c r="A413" s="7" t="s">
        <v>17</v>
      </c>
      <c r="B413" s="7" t="s">
        <v>203</v>
      </c>
      <c r="C413" s="7"/>
      <c r="D413" s="7"/>
      <c r="E413" s="7"/>
      <c r="F413" s="7"/>
      <c r="G413" s="7"/>
      <c r="H413" s="10">
        <v>20</v>
      </c>
      <c r="I413" s="23"/>
      <c r="J413" s="23">
        <f>H413*I413</f>
        <v>0</v>
      </c>
      <c r="K413" s="23">
        <f t="shared" si="184"/>
        <v>0</v>
      </c>
      <c r="L413" s="23">
        <f t="shared" si="185"/>
        <v>0</v>
      </c>
    </row>
    <row r="414" spans="1:12">
      <c r="A414" s="7" t="s">
        <v>18</v>
      </c>
      <c r="B414" s="7" t="s">
        <v>204</v>
      </c>
      <c r="C414" s="7"/>
      <c r="D414" s="7"/>
      <c r="E414" s="7"/>
      <c r="F414" s="7"/>
      <c r="G414" s="7"/>
      <c r="H414" s="10">
        <v>20</v>
      </c>
      <c r="I414" s="23"/>
      <c r="J414" s="23">
        <f t="shared" si="183"/>
        <v>0</v>
      </c>
      <c r="K414" s="23">
        <f t="shared" si="184"/>
        <v>0</v>
      </c>
      <c r="L414" s="23">
        <f t="shared" si="185"/>
        <v>0</v>
      </c>
    </row>
    <row r="415" spans="1:12">
      <c r="A415" s="7" t="s">
        <v>19</v>
      </c>
      <c r="B415" s="7" t="s">
        <v>205</v>
      </c>
      <c r="C415" s="7"/>
      <c r="D415" s="7"/>
      <c r="E415" s="7"/>
      <c r="F415" s="7"/>
      <c r="G415" s="7"/>
      <c r="H415" s="10">
        <v>20</v>
      </c>
      <c r="I415" s="23"/>
      <c r="J415" s="23">
        <f t="shared" si="183"/>
        <v>0</v>
      </c>
      <c r="K415" s="23">
        <f t="shared" si="184"/>
        <v>0</v>
      </c>
      <c r="L415" s="23">
        <f t="shared" si="185"/>
        <v>0</v>
      </c>
    </row>
    <row r="416" spans="1:12">
      <c r="I416" s="19" t="s">
        <v>206</v>
      </c>
      <c r="J416" s="21">
        <f>SUM(J409:J415)</f>
        <v>0</v>
      </c>
      <c r="K416" s="21">
        <f t="shared" ref="K416:L416" si="186">SUM(K409:K415)</f>
        <v>0</v>
      </c>
      <c r="L416" s="21">
        <f t="shared" si="186"/>
        <v>0</v>
      </c>
    </row>
    <row r="419" spans="1:12">
      <c r="B419" s="9" t="s">
        <v>276</v>
      </c>
    </row>
    <row r="420" spans="1:12" ht="36">
      <c r="A420" s="65" t="s">
        <v>1</v>
      </c>
      <c r="B420" s="65" t="s">
        <v>2</v>
      </c>
      <c r="C420" s="65" t="s">
        <v>3</v>
      </c>
      <c r="D420" s="65" t="s">
        <v>4</v>
      </c>
      <c r="E420" s="65" t="s">
        <v>5</v>
      </c>
      <c r="F420" s="65" t="s">
        <v>6</v>
      </c>
      <c r="G420" s="65" t="s">
        <v>7</v>
      </c>
      <c r="H420" s="65" t="s">
        <v>8</v>
      </c>
      <c r="I420" s="66" t="s">
        <v>9</v>
      </c>
      <c r="J420" s="66" t="s">
        <v>10</v>
      </c>
      <c r="K420" s="66" t="s">
        <v>11</v>
      </c>
      <c r="L420" s="66" t="s">
        <v>12</v>
      </c>
    </row>
    <row r="421" spans="1:12" ht="105.75" customHeight="1">
      <c r="A421" s="52" t="s">
        <v>13</v>
      </c>
      <c r="B421" s="16" t="s">
        <v>231</v>
      </c>
      <c r="C421" s="7"/>
      <c r="D421" s="7"/>
      <c r="E421" s="7"/>
      <c r="F421" s="7"/>
      <c r="G421" s="7"/>
      <c r="H421" s="53">
        <v>3000</v>
      </c>
      <c r="I421" s="54"/>
      <c r="J421" s="54">
        <f>H421*I421</f>
        <v>0</v>
      </c>
      <c r="K421" s="54">
        <f t="shared" ref="K421" si="187">J421*8%</f>
        <v>0</v>
      </c>
      <c r="L421" s="54">
        <f t="shared" ref="L421" si="188">J421*1.08</f>
        <v>0</v>
      </c>
    </row>
    <row r="422" spans="1:12" ht="63.75" customHeight="1">
      <c r="A422" s="61" t="s">
        <v>14</v>
      </c>
      <c r="B422" s="38" t="s">
        <v>302</v>
      </c>
      <c r="C422" s="38"/>
      <c r="D422" s="38"/>
      <c r="E422" s="38"/>
      <c r="F422" s="38"/>
      <c r="G422" s="38"/>
      <c r="H422" s="62">
        <v>100</v>
      </c>
      <c r="I422" s="63"/>
      <c r="J422" s="63">
        <f>(H422*I422)</f>
        <v>0</v>
      </c>
      <c r="K422" s="63">
        <f>J422*8%</f>
        <v>0</v>
      </c>
      <c r="L422" s="63">
        <f>J422*1.08</f>
        <v>0</v>
      </c>
    </row>
    <row r="423" spans="1:12" ht="37.5" customHeight="1">
      <c r="A423" s="61" t="s">
        <v>15</v>
      </c>
      <c r="B423" s="38" t="s">
        <v>303</v>
      </c>
      <c r="C423" s="38"/>
      <c r="D423" s="38"/>
      <c r="E423" s="38"/>
      <c r="F423" s="38"/>
      <c r="G423" s="38"/>
      <c r="H423" s="62">
        <v>30</v>
      </c>
      <c r="I423" s="63"/>
      <c r="J423" s="63">
        <f>(H423*I423)</f>
        <v>0</v>
      </c>
      <c r="K423" s="63">
        <f>J423*8%</f>
        <v>0</v>
      </c>
      <c r="L423" s="63">
        <f>J423*1.08</f>
        <v>0</v>
      </c>
    </row>
    <row r="424" spans="1:12" ht="53.25" customHeight="1">
      <c r="A424" s="61" t="s">
        <v>16</v>
      </c>
      <c r="B424" s="38" t="s">
        <v>304</v>
      </c>
      <c r="C424" s="38"/>
      <c r="D424" s="38"/>
      <c r="E424" s="38"/>
      <c r="F424" s="38"/>
      <c r="G424" s="38"/>
      <c r="H424" s="62">
        <v>30</v>
      </c>
      <c r="I424" s="63"/>
      <c r="J424" s="63">
        <f>(H424*I424)</f>
        <v>0</v>
      </c>
      <c r="K424" s="63">
        <f>J424*8%</f>
        <v>0</v>
      </c>
      <c r="L424" s="63">
        <f>J424*1.08</f>
        <v>0</v>
      </c>
    </row>
    <row r="425" spans="1:12">
      <c r="I425" s="19" t="s">
        <v>206</v>
      </c>
      <c r="J425" s="21">
        <f>SUM(J421:J424)</f>
        <v>0</v>
      </c>
      <c r="K425" s="21">
        <f t="shared" ref="K425" si="189">SUM(K421)</f>
        <v>0</v>
      </c>
      <c r="L425" s="21">
        <f>SUM(L421:L424)</f>
        <v>0</v>
      </c>
    </row>
    <row r="427" spans="1:12">
      <c r="B427" s="9" t="s">
        <v>277</v>
      </c>
    </row>
    <row r="428" spans="1:12" ht="36">
      <c r="A428" s="3" t="s">
        <v>1</v>
      </c>
      <c r="B428" s="65" t="s">
        <v>2</v>
      </c>
      <c r="C428" s="65" t="s">
        <v>3</v>
      </c>
      <c r="D428" s="65" t="s">
        <v>4</v>
      </c>
      <c r="E428" s="65" t="s">
        <v>5</v>
      </c>
      <c r="F428" s="65" t="s">
        <v>6</v>
      </c>
      <c r="G428" s="65" t="s">
        <v>7</v>
      </c>
      <c r="H428" s="65" t="s">
        <v>8</v>
      </c>
      <c r="I428" s="66" t="s">
        <v>9</v>
      </c>
      <c r="J428" s="66" t="s">
        <v>10</v>
      </c>
      <c r="K428" s="66" t="s">
        <v>11</v>
      </c>
      <c r="L428" s="66" t="s">
        <v>12</v>
      </c>
    </row>
    <row r="429" spans="1:12" ht="207.75" customHeight="1">
      <c r="A429" s="7" t="s">
        <v>13</v>
      </c>
      <c r="B429" s="16" t="s">
        <v>230</v>
      </c>
      <c r="C429" s="7"/>
      <c r="D429" s="7"/>
      <c r="E429" s="7"/>
      <c r="F429" s="7"/>
      <c r="G429" s="7"/>
      <c r="H429" s="10">
        <v>5000</v>
      </c>
      <c r="I429" s="25"/>
      <c r="J429" s="23">
        <f>H429*I429</f>
        <v>0</v>
      </c>
      <c r="K429" s="23">
        <f t="shared" ref="K429:K431" si="190">J429*8%</f>
        <v>0</v>
      </c>
      <c r="L429" s="23">
        <f t="shared" ref="L429:L431" si="191">J429*1.08</f>
        <v>0</v>
      </c>
    </row>
    <row r="430" spans="1:12" ht="204.75" customHeight="1">
      <c r="A430" s="7" t="s">
        <v>14</v>
      </c>
      <c r="B430" s="16" t="s">
        <v>296</v>
      </c>
      <c r="C430" s="7"/>
      <c r="D430" s="7"/>
      <c r="E430" s="7"/>
      <c r="F430" s="7"/>
      <c r="G430" s="7"/>
      <c r="H430" s="10">
        <v>500</v>
      </c>
      <c r="I430" s="25"/>
      <c r="J430" s="23">
        <f t="shared" ref="J430:J431" si="192">H430*I430</f>
        <v>0</v>
      </c>
      <c r="K430" s="23">
        <f t="shared" si="190"/>
        <v>0</v>
      </c>
      <c r="L430" s="23">
        <f t="shared" si="191"/>
        <v>0</v>
      </c>
    </row>
    <row r="431" spans="1:12" ht="132" customHeight="1">
      <c r="A431" s="7" t="s">
        <v>15</v>
      </c>
      <c r="B431" s="16" t="s">
        <v>297</v>
      </c>
      <c r="C431" s="7"/>
      <c r="D431" s="7"/>
      <c r="E431" s="7"/>
      <c r="F431" s="7"/>
      <c r="G431" s="7"/>
      <c r="H431" s="10">
        <v>300</v>
      </c>
      <c r="I431" s="25"/>
      <c r="J431" s="23">
        <f t="shared" si="192"/>
        <v>0</v>
      </c>
      <c r="K431" s="23">
        <f t="shared" si="190"/>
        <v>0</v>
      </c>
      <c r="L431" s="23">
        <f t="shared" si="191"/>
        <v>0</v>
      </c>
    </row>
    <row r="432" spans="1:12">
      <c r="I432" s="45" t="s">
        <v>206</v>
      </c>
      <c r="J432" s="21">
        <f>SUM(J429:J431)</f>
        <v>0</v>
      </c>
      <c r="K432" s="21">
        <f t="shared" ref="K432:L432" si="193">SUM(K429:K431)</f>
        <v>0</v>
      </c>
      <c r="L432" s="21">
        <f t="shared" si="193"/>
        <v>0</v>
      </c>
    </row>
    <row r="433" spans="1:12">
      <c r="B433" s="9"/>
    </row>
    <row r="434" spans="1:12">
      <c r="A434" s="1"/>
      <c r="B434" s="9" t="s">
        <v>278</v>
      </c>
      <c r="C434" s="1"/>
      <c r="D434" s="1"/>
      <c r="E434" s="1"/>
      <c r="G434" s="1"/>
      <c r="H434" s="1"/>
      <c r="I434" s="2"/>
      <c r="J434" s="2"/>
      <c r="K434" s="2"/>
      <c r="L434" s="2"/>
    </row>
    <row r="435" spans="1:12" ht="36">
      <c r="A435" s="3" t="s">
        <v>1</v>
      </c>
      <c r="B435" s="65" t="s">
        <v>2</v>
      </c>
      <c r="C435" s="65" t="s">
        <v>3</v>
      </c>
      <c r="D435" s="65" t="s">
        <v>4</v>
      </c>
      <c r="E435" s="65" t="s">
        <v>5</v>
      </c>
      <c r="F435" s="65" t="s">
        <v>6</v>
      </c>
      <c r="G435" s="65" t="s">
        <v>7</v>
      </c>
      <c r="H435" s="65" t="s">
        <v>8</v>
      </c>
      <c r="I435" s="66" t="s">
        <v>9</v>
      </c>
      <c r="J435" s="66" t="s">
        <v>10</v>
      </c>
      <c r="K435" s="66" t="s">
        <v>11</v>
      </c>
      <c r="L435" s="66" t="s">
        <v>12</v>
      </c>
    </row>
    <row r="436" spans="1:12" ht="207.6" customHeight="1">
      <c r="A436" s="7" t="s">
        <v>13</v>
      </c>
      <c r="B436" s="15" t="s">
        <v>236</v>
      </c>
      <c r="C436" s="7"/>
      <c r="D436" s="7"/>
      <c r="E436" s="7"/>
      <c r="F436" s="7"/>
      <c r="G436" s="7"/>
      <c r="H436" s="10">
        <v>1000</v>
      </c>
      <c r="I436" s="25"/>
      <c r="J436" s="23">
        <f>H436*I436</f>
        <v>0</v>
      </c>
      <c r="K436" s="23">
        <f t="shared" ref="K436" si="194">J436*8%</f>
        <v>0</v>
      </c>
      <c r="L436" s="23">
        <f t="shared" ref="L436" si="195">J436*1.08</f>
        <v>0</v>
      </c>
    </row>
    <row r="437" spans="1:12">
      <c r="I437" s="45" t="s">
        <v>206</v>
      </c>
      <c r="J437" s="21">
        <f>SUM(J436)</f>
        <v>0</v>
      </c>
      <c r="K437" s="21">
        <f t="shared" ref="K437" si="196">SUM(K436)</f>
        <v>0</v>
      </c>
      <c r="L437" s="21">
        <f t="shared" ref="L437" si="197">SUM(L436)</f>
        <v>0</v>
      </c>
    </row>
    <row r="440" spans="1:12">
      <c r="A440" s="1"/>
      <c r="B440" s="9" t="s">
        <v>235</v>
      </c>
      <c r="C440" s="1"/>
      <c r="D440" s="1"/>
      <c r="E440" s="1"/>
      <c r="G440" s="1"/>
      <c r="H440" s="1"/>
      <c r="I440" s="2"/>
      <c r="J440" s="2"/>
      <c r="K440" s="2"/>
      <c r="L440" s="2"/>
    </row>
    <row r="441" spans="1:12" ht="36">
      <c r="A441" s="65" t="s">
        <v>1</v>
      </c>
      <c r="B441" s="65" t="s">
        <v>2</v>
      </c>
      <c r="C441" s="65" t="s">
        <v>3</v>
      </c>
      <c r="D441" s="65" t="s">
        <v>4</v>
      </c>
      <c r="E441" s="65" t="s">
        <v>5</v>
      </c>
      <c r="F441" s="65" t="s">
        <v>6</v>
      </c>
      <c r="G441" s="65" t="s">
        <v>7</v>
      </c>
      <c r="H441" s="65" t="s">
        <v>8</v>
      </c>
      <c r="I441" s="66" t="s">
        <v>9</v>
      </c>
      <c r="J441" s="66" t="s">
        <v>10</v>
      </c>
      <c r="K441" s="66" t="s">
        <v>11</v>
      </c>
      <c r="L441" s="66" t="s">
        <v>12</v>
      </c>
    </row>
    <row r="442" spans="1:12" ht="47.25" customHeight="1">
      <c r="A442" s="7" t="s">
        <v>13</v>
      </c>
      <c r="B442" s="15" t="s">
        <v>237</v>
      </c>
      <c r="C442" s="7"/>
      <c r="D442" s="7"/>
      <c r="E442" s="7"/>
      <c r="F442" s="7"/>
      <c r="G442" s="7"/>
      <c r="H442" s="10">
        <v>320000</v>
      </c>
      <c r="I442" s="25"/>
      <c r="J442" s="23">
        <f>H442*I442</f>
        <v>0</v>
      </c>
      <c r="K442" s="23">
        <f t="shared" ref="K442" si="198">J442*8%</f>
        <v>0</v>
      </c>
      <c r="L442" s="23">
        <f t="shared" ref="L442" si="199">J442*1.08</f>
        <v>0</v>
      </c>
    </row>
    <row r="443" spans="1:12">
      <c r="I443" s="45" t="s">
        <v>206</v>
      </c>
      <c r="J443" s="21">
        <f>SUM(J442)</f>
        <v>0</v>
      </c>
      <c r="K443" s="21">
        <f t="shared" ref="K443" si="200">SUM(K442)</f>
        <v>0</v>
      </c>
      <c r="L443" s="21">
        <f t="shared" ref="L443" si="201">SUM(L442)</f>
        <v>0</v>
      </c>
    </row>
    <row r="446" spans="1:12" ht="21.9" customHeight="1">
      <c r="I446" s="9" t="s">
        <v>295</v>
      </c>
      <c r="J446" s="51">
        <f>J443+J437+J432+J425+J416+J405+J399+J384+J373+J366+J360+J355+J348+J342+J336+J330+J325+J320+J315+J309+J304+J299+J294+J288+J283+J276+J270+J264+J257+J245+J232+J226+J221+J216+J211+J203+J197+J183+J175+J170+J164+J153+J140+J131+J98+J87+J80+J65+J57+J47+J27+J21</f>
        <v>0</v>
      </c>
      <c r="K446" s="9"/>
      <c r="L446" s="51">
        <f>L443+L437+L432+L425+L416+L405+L399+L384+L373+L366+L360+L355+L348+L342+L336+L330+L325+L320+L315+L309+L304+L299+L294+L288+L283+L276+L270+L264+L257+L245+L232+L226+L221+L216+L211+L203+L197+L183+L175+L170+L164+L153+L140+L131+L98+L87+L80+L65+L57+L47+L27+L21</f>
        <v>0</v>
      </c>
    </row>
  </sheetData>
  <phoneticPr fontId="7" type="noConversion"/>
  <pageMargins left="0.7" right="0.7" top="0.75" bottom="0.75" header="0.3" footer="0.3"/>
  <pageSetup paperSize="9" scale="6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
  <sheetViews>
    <sheetView workbookViewId="0">
      <selection activeCell="B2" sqref="B2"/>
    </sheetView>
  </sheetViews>
  <sheetFormatPr defaultRowHeight="13.8"/>
  <sheetData>
    <row r="2" spans="2:2">
      <c r="B2"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Arkusz1</vt:lpstr>
      <vt:lpstr>Arkusz2</vt:lpstr>
      <vt:lpstr>Arkusz3</vt:lpstr>
      <vt:lpstr>Arkusz4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Eskulap</dc:creator>
  <cp:lastModifiedBy>Małgorzata Krzycka</cp:lastModifiedBy>
  <cp:lastPrinted>2024-05-16T12:23:37Z</cp:lastPrinted>
  <dcterms:created xsi:type="dcterms:W3CDTF">2024-04-09T05:56:45Z</dcterms:created>
  <dcterms:modified xsi:type="dcterms:W3CDTF">2024-06-13T10:52:41Z</dcterms:modified>
</cp:coreProperties>
</file>