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4\Przetargi 2024\5 Usługi leśne 2025 - drugie postępowanie\Zał. SWZ\Zał. 1 Formularz ofertowy\"/>
    </mc:Choice>
  </mc:AlternateContent>
  <bookViews>
    <workbookView xWindow="-120" yWindow="-120" windowWidth="29040" windowHeight="15840"/>
  </bookViews>
  <sheets>
    <sheet name="Kosztorys ofertowy" sheetId="1" r:id="rId1"/>
  </sheets>
  <definedNames>
    <definedName name="_xlnm.Print_Area" localSheetId="0">'Kosztorys ofertowy'!$A$1:$L$124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L54" i="1" s="1"/>
  <c r="K54" i="1" s="1"/>
  <c r="I83" i="1"/>
  <c r="L83" i="1" s="1"/>
  <c r="K83" i="1" s="1"/>
  <c r="I78" i="1"/>
  <c r="L78" i="1" s="1"/>
  <c r="K78" i="1" s="1"/>
  <c r="I77" i="1"/>
  <c r="L77" i="1" s="1"/>
  <c r="K77" i="1" s="1"/>
  <c r="I76" i="1"/>
  <c r="L76" i="1" s="1"/>
  <c r="K76" i="1" s="1"/>
  <c r="I84" i="1"/>
  <c r="L84" i="1" s="1"/>
  <c r="K84" i="1" s="1"/>
  <c r="I82" i="1"/>
  <c r="L82" i="1" s="1"/>
  <c r="K82" i="1" s="1"/>
  <c r="I81" i="1"/>
  <c r="L81" i="1" s="1"/>
  <c r="K81" i="1" s="1"/>
  <c r="I80" i="1"/>
  <c r="L80" i="1" s="1"/>
  <c r="K80" i="1" s="1"/>
  <c r="I79" i="1"/>
  <c r="L79" i="1" s="1"/>
  <c r="K79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49" i="1"/>
  <c r="L49" i="1" s="1"/>
  <c r="K49" i="1" s="1"/>
  <c r="I48" i="1"/>
  <c r="L48" i="1" s="1"/>
  <c r="K48" i="1" s="1"/>
  <c r="I43" i="1"/>
  <c r="L43" i="1" s="1"/>
  <c r="K43" i="1" s="1"/>
  <c r="I42" i="1"/>
  <c r="L42" i="1" s="1"/>
  <c r="K42" i="1" s="1"/>
  <c r="I37" i="1"/>
  <c r="L37" i="1" s="1"/>
  <c r="K37" i="1" s="1"/>
  <c r="I32" i="1"/>
  <c r="L32" i="1" s="1"/>
  <c r="K32" i="1" s="1"/>
  <c r="F85" i="1" l="1"/>
  <c r="F86" i="1"/>
</calcChain>
</file>

<file path=xl/sharedStrings.xml><?xml version="1.0" encoding="utf-8"?>
<sst xmlns="http://schemas.openxmlformats.org/spreadsheetml/2006/main" count="240" uniqueCount="141">
  <si>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</si>
  <si>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</si>
  <si>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</si>
  <si>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</si>
  <si>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</si>
  <si>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</si>
  <si>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</si>
  <si>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</si>
  <si>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</si>
  <si>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</si>
  <si>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</si>
  <si>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</si>
  <si>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</si>
  <si>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</si>
  <si>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</si>
  <si>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</si>
  <si>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</si>
  <si>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</si>
  <si>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</si>
  <si>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</si>
  <si>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</si>
  <si>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</si>
  <si>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</si>
  <si>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</si>
  <si>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</si>
  <si>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</si>
  <si>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</si>
  <si>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</si>
  <si>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</si>
  <si>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</si>
  <si>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</si>
  <si>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</si>
  <si>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</si>
  <si>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</si>
  <si>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</si>
  <si>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</si>
  <si>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</si>
  <si>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</si>
  <si>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</si>
  <si>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</si>
  <si>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</si>
  <si>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</si>
  <si>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</si>
  <si>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</si>
  <si>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</si>
  <si>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</si>
  <si>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</si>
  <si>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</si>
  <si>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</si>
  <si>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</si>
  <si>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</si>
  <si>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</si>
  <si>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</si>
  <si>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</si>
  <si>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</si>
  <si>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</si>
  <si>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</si>
  <si>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</si>
  <si>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</si>
  <si>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</si>
  <si>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</si>
  <si>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</si>
  <si>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</si>
  <si>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</si>
  <si>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</si>
  <si>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</si>
  <si>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</si>
  <si>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</si>
  <si>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</si>
  <si>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</si>
  <si>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</si>
  <si>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</si>
  <si>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</si>
  <si>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</si>
  <si>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</si>
  <si>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</si>
  <si>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</si>
  <si>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</si>
  <si>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</si>
  <si>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</si>
  <si>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</si>
  <si>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</si>
  <si>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</si>
  <si>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</si>
  <si>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</si>
  <si>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</si>
  <si>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</si>
  <si>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</si>
  <si>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</si>
  <si>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</si>
  <si>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</si>
  <si>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</si>
  <si>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</si>
  <si>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</si>
  <si>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</si>
  <si>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</si>
  <si>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</si>
  <si>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</si>
  <si>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</si>
  <si>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</si>
  <si>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</si>
  <si>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</si>
  <si>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</si>
  <si>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</si>
  <si>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</si>
  <si>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</si>
  <si>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</si>
  <si>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</si>
  <si>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</si>
  <si>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</si>
  <si>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</si>
  <si>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</si>
  <si>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</si>
  <si>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</si>
  <si>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</si>
  <si>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</si>
  <si>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</si>
  <si>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</si>
  <si>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</si>
  <si>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</si>
  <si>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</si>
  <si>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</si>
  <si>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</si>
  <si>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</si>
  <si>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</si>
  <si>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</si>
  <si>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</si>
  <si>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</si>
  <si>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</si>
  <si>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</si>
  <si>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</si>
  <si>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</si>
  <si>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</si>
  <si>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</si>
  <si>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134</t>
  </si>
  <si>
    <t>ZAB-MCHRN</t>
  </si>
  <si>
    <t>Zabezpieczenie młodników przed spałowaniem przy użyciu repelentów</t>
  </si>
  <si>
    <t>Wartość całkowita brutto 
w PLN</t>
  </si>
  <si>
    <t>Wykonawca wspólnie ubiegający się o udzielenie zamówienia 
(nazwa/firma, adres)</t>
  </si>
  <si>
    <t>Odpowiadając na ogłoszenie o przetargu nieograniczonym na „Wykonywanie usług z zakresu gospodarki leśnej na terenie Nadleśnictwa Oleszyce w roku 2025 - drugie postępowanie''  składamy niniejszym ofertę na pakiet 1 - Wykonanie usługi z zakresu gospodarki leśnej w Leśnictwie Zabiała,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</si>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</sst>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164" fontId="1" fillId="2" borderId="0" xfId="0" applyNumberFormat="1" applyFont="1" applyFill="1" applyAlignment="1">
      <alignment horizontal="left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1" fillId="2" borderId="0" xfId="0" applyFont="1" applyFill="1" applyBorder="1" applyAlignment="1">
      <alignment horizontal="left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" fontId="12" fillId="0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5"/>
  <sheetViews>
    <sheetView tabSelected="1" topLeftCell="A112" zoomScaleNormal="100" zoomScaleSheetLayoutView="85" workbookViewId="0">
      <selection activeCell="B120" sqref="B120:L1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18" customWidth="1"/>
    <col min="8" max="8" width="11.140625" style="18" customWidth="1"/>
    <col min="9" max="9" width="12.7109375" style="18" customWidth="1"/>
    <col min="10" max="10" width="6.85546875" customWidth="1"/>
    <col min="11" max="11" width="9.5703125" style="18" customWidth="1"/>
    <col min="12" max="12" width="13.28515625" style="18" customWidth="1"/>
    <col min="13" max="13" width="29.42578125" customWidth="1"/>
    <col min="14" max="14" width="26.140625" customWidth="1"/>
    <col min="15" max="15" width="9.85546875" bestFit="1" customWidth="1"/>
  </cols>
  <sheetData>
    <row r="1" spans="2:13" s="1" customFormat="1" ht="5.25" customHeight="1" x14ac:dyDescent="0.2">
      <c r="G1" s="14"/>
      <c r="H1" s="14"/>
      <c r="I1" s="14"/>
      <c r="K1" s="14"/>
      <c r="L1" s="14"/>
    </row>
    <row r="2" spans="2:13" s="1" customFormat="1" ht="17.100000000000001" customHeight="1" x14ac:dyDescent="0.2">
      <c r="B2" s="19"/>
      <c r="C2" s="19"/>
      <c r="D2" s="19"/>
      <c r="F2" s="33" t="s">
        <v>120</v>
      </c>
      <c r="G2" s="33"/>
      <c r="H2" s="33"/>
      <c r="I2" s="33"/>
      <c r="J2" s="33"/>
      <c r="K2" s="33"/>
      <c r="L2" s="33"/>
      <c r="M2" s="20"/>
    </row>
    <row r="3" spans="2:13" s="1" customFormat="1" ht="28.7" customHeight="1" x14ac:dyDescent="0.2">
      <c r="G3" s="14"/>
      <c r="H3" s="14"/>
      <c r="I3" s="14"/>
      <c r="K3" s="14"/>
      <c r="L3" s="14"/>
    </row>
    <row r="4" spans="2:13" s="1" customFormat="1" ht="2.65" customHeight="1" x14ac:dyDescent="0.2">
      <c r="B4" s="35"/>
      <c r="C4" s="35"/>
      <c r="D4" s="35"/>
      <c r="G4" s="14"/>
      <c r="H4" s="14"/>
      <c r="I4" s="14"/>
      <c r="K4" s="14"/>
      <c r="L4" s="14"/>
    </row>
    <row r="5" spans="2:13" s="1" customFormat="1" ht="28.7" customHeight="1" x14ac:dyDescent="0.2">
      <c r="G5" s="14"/>
      <c r="H5" s="14"/>
      <c r="I5" s="14"/>
      <c r="K5" s="14"/>
      <c r="L5" s="14"/>
    </row>
    <row r="6" spans="2:13" s="1" customFormat="1" ht="2.65" customHeight="1" x14ac:dyDescent="0.2">
      <c r="B6" s="35"/>
      <c r="C6" s="35"/>
      <c r="D6" s="35"/>
      <c r="G6" s="14"/>
      <c r="H6" s="14"/>
      <c r="I6" s="14"/>
      <c r="K6" s="14"/>
      <c r="L6" s="14"/>
    </row>
    <row r="7" spans="2:13" s="1" customFormat="1" ht="28.7" customHeight="1" x14ac:dyDescent="0.2">
      <c r="G7" s="14"/>
      <c r="H7" s="14"/>
      <c r="I7" s="14"/>
      <c r="K7" s="14"/>
      <c r="L7" s="14"/>
    </row>
    <row r="8" spans="2:13" s="1" customFormat="1" ht="5.25" customHeight="1" x14ac:dyDescent="0.2">
      <c r="B8" s="35"/>
      <c r="C8" s="35"/>
      <c r="D8" s="35"/>
      <c r="G8" s="14"/>
      <c r="H8" s="14"/>
      <c r="I8" s="14"/>
      <c r="K8" s="14"/>
      <c r="L8" s="14"/>
    </row>
    <row r="9" spans="2:13" s="1" customFormat="1" ht="4.3499999999999996" customHeight="1" x14ac:dyDescent="0.2">
      <c r="G9" s="14"/>
      <c r="H9" s="14"/>
      <c r="I9" s="14"/>
      <c r="K9" s="14"/>
      <c r="L9" s="14"/>
    </row>
    <row r="10" spans="2:13" s="1" customFormat="1" ht="6.95" customHeight="1" x14ac:dyDescent="0.2">
      <c r="B10" s="36" t="s">
        <v>105</v>
      </c>
      <c r="C10" s="36"/>
      <c r="D10" s="36"/>
      <c r="G10" s="14"/>
      <c r="H10" s="14"/>
      <c r="I10" s="14"/>
      <c r="K10" s="14"/>
      <c r="L10" s="14"/>
    </row>
    <row r="11" spans="2:13" s="1" customFormat="1" ht="12.2" customHeight="1" x14ac:dyDescent="0.2">
      <c r="B11" s="36"/>
      <c r="C11" s="36"/>
      <c r="D11" s="36"/>
      <c r="G11" s="41" t="s">
        <v>106</v>
      </c>
      <c r="H11" s="41"/>
      <c r="I11" s="41"/>
      <c r="J11" s="41"/>
      <c r="K11" s="41"/>
      <c r="L11" s="41"/>
    </row>
    <row r="12" spans="2:13" s="1" customFormat="1" ht="7.9" customHeight="1" x14ac:dyDescent="0.2">
      <c r="B12" s="19"/>
      <c r="C12" s="19"/>
      <c r="D12" s="19"/>
      <c r="G12" s="41"/>
      <c r="H12" s="41"/>
      <c r="I12" s="41"/>
      <c r="J12" s="41"/>
      <c r="K12" s="41"/>
      <c r="L12" s="41"/>
    </row>
    <row r="13" spans="2:13" s="1" customFormat="1" ht="14.45" customHeight="1" x14ac:dyDescent="0.2">
      <c r="B13" s="19"/>
      <c r="C13" s="19"/>
      <c r="D13" s="19"/>
      <c r="G13" s="14"/>
      <c r="H13" s="14"/>
      <c r="I13" s="14"/>
      <c r="K13" s="14"/>
      <c r="L13" s="14"/>
    </row>
    <row r="14" spans="2:13" s="1" customFormat="1" ht="24" customHeight="1" x14ac:dyDescent="0.2">
      <c r="E14" s="38" t="s">
        <v>121</v>
      </c>
      <c r="F14" s="38"/>
      <c r="G14" s="38"/>
      <c r="H14" s="14"/>
      <c r="I14" s="14"/>
      <c r="K14" s="14"/>
      <c r="L14" s="14"/>
    </row>
    <row r="15" spans="2:13" s="1" customFormat="1" ht="24" customHeight="1" x14ac:dyDescent="0.2">
      <c r="E15" s="39"/>
      <c r="F15" s="39"/>
      <c r="G15" s="39"/>
      <c r="H15" s="14"/>
      <c r="I15" s="14"/>
      <c r="K15" s="14"/>
      <c r="L15" s="14"/>
    </row>
    <row r="16" spans="2:13" s="1" customFormat="1" ht="34.700000000000003" customHeight="1" x14ac:dyDescent="0.2">
      <c r="G16" s="14"/>
      <c r="H16" s="14"/>
      <c r="I16" s="14"/>
      <c r="K16" s="14"/>
      <c r="L16" s="14"/>
    </row>
    <row r="17" spans="2:12" s="1" customFormat="1" ht="20.85" customHeight="1" x14ac:dyDescent="0.2">
      <c r="B17" s="34" t="s">
        <v>107</v>
      </c>
      <c r="C17" s="34"/>
      <c r="D17" s="34"/>
      <c r="E17" s="34"/>
      <c r="F17" s="34"/>
      <c r="G17" s="34"/>
      <c r="H17" s="34"/>
      <c r="I17" s="34"/>
      <c r="K17" s="14"/>
      <c r="L17" s="14"/>
    </row>
    <row r="18" spans="2:12" s="1" customFormat="1" ht="2.65" customHeight="1" x14ac:dyDescent="0.2">
      <c r="G18" s="14"/>
      <c r="H18" s="14"/>
      <c r="I18" s="14"/>
      <c r="K18" s="14"/>
      <c r="L18" s="14"/>
    </row>
    <row r="19" spans="2:12" s="1" customFormat="1" ht="20.85" customHeight="1" x14ac:dyDescent="0.2">
      <c r="B19" s="34" t="s">
        <v>108</v>
      </c>
      <c r="C19" s="34"/>
      <c r="D19" s="34"/>
      <c r="E19" s="34"/>
      <c r="F19" s="34"/>
      <c r="G19" s="34"/>
      <c r="H19" s="34"/>
      <c r="I19" s="34"/>
      <c r="K19" s="14"/>
      <c r="L19" s="14"/>
    </row>
    <row r="20" spans="2:12" s="1" customFormat="1" ht="2.65" customHeight="1" x14ac:dyDescent="0.2">
      <c r="G20" s="14"/>
      <c r="H20" s="14"/>
      <c r="I20" s="14"/>
      <c r="K20" s="14"/>
      <c r="L20" s="14"/>
    </row>
    <row r="21" spans="2:12" s="1" customFormat="1" ht="20.85" customHeight="1" x14ac:dyDescent="0.2">
      <c r="B21" s="34" t="s">
        <v>109</v>
      </c>
      <c r="C21" s="34"/>
      <c r="D21" s="34"/>
      <c r="E21" s="34"/>
      <c r="F21" s="34"/>
      <c r="G21" s="34"/>
      <c r="H21" s="34"/>
      <c r="I21" s="14"/>
      <c r="K21" s="14"/>
      <c r="L21" s="14"/>
    </row>
    <row r="22" spans="2:12" s="1" customFormat="1" ht="2.65" customHeight="1" x14ac:dyDescent="0.2">
      <c r="G22" s="14"/>
      <c r="H22" s="14"/>
      <c r="I22" s="14"/>
      <c r="K22" s="14"/>
      <c r="L22" s="14"/>
    </row>
    <row r="23" spans="2:12" s="1" customFormat="1" ht="20.85" customHeight="1" x14ac:dyDescent="0.2">
      <c r="B23" s="34" t="s">
        <v>110</v>
      </c>
      <c r="C23" s="34"/>
      <c r="D23" s="34"/>
      <c r="E23" s="34"/>
      <c r="F23" s="34"/>
      <c r="G23" s="34"/>
      <c r="H23" s="34"/>
      <c r="I23" s="14"/>
      <c r="K23" s="14"/>
      <c r="L23" s="14"/>
    </row>
    <row r="24" spans="2:12" s="1" customFormat="1" ht="34.700000000000003" customHeight="1" x14ac:dyDescent="0.2">
      <c r="G24" s="14"/>
      <c r="H24" s="14"/>
      <c r="I24" s="14"/>
      <c r="K24" s="14"/>
      <c r="L24" s="14"/>
    </row>
    <row r="25" spans="2:12" s="1" customFormat="1" ht="39.75" customHeight="1" x14ac:dyDescent="0.2">
      <c r="B25" s="26" t="s">
        <v>139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2:12" s="1" customFormat="1" ht="14.25" x14ac:dyDescent="0.2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14"/>
    </row>
    <row r="27" spans="2:12" s="1" customFormat="1" ht="58.15" customHeight="1" x14ac:dyDescent="0.2">
      <c r="B27" s="25" t="s">
        <v>122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</row>
    <row r="28" spans="2:12" s="1" customFormat="1" ht="3.2" customHeight="1" x14ac:dyDescent="0.2">
      <c r="G28" s="14"/>
      <c r="H28" s="14"/>
      <c r="I28" s="14"/>
      <c r="K28" s="14"/>
      <c r="L28" s="14"/>
    </row>
    <row r="29" spans="2:12" s="1" customFormat="1" ht="18.2" customHeight="1" x14ac:dyDescent="0.2">
      <c r="B29" s="34" t="s">
        <v>111</v>
      </c>
      <c r="C29" s="34"/>
      <c r="D29" s="34"/>
      <c r="E29" s="34"/>
      <c r="F29" s="34"/>
      <c r="G29" s="34"/>
      <c r="H29" s="34"/>
      <c r="I29" s="34"/>
      <c r="J29" s="34"/>
      <c r="K29" s="34"/>
      <c r="L29" s="14"/>
    </row>
    <row r="30" spans="2:12" s="1" customFormat="1" ht="5.25" customHeight="1" x14ac:dyDescent="0.2">
      <c r="G30" s="14"/>
      <c r="H30" s="14"/>
      <c r="I30" s="14"/>
      <c r="K30" s="14"/>
      <c r="L30" s="14"/>
    </row>
    <row r="31" spans="2:12" s="1" customFormat="1" ht="45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15" t="s">
        <v>5</v>
      </c>
      <c r="H31" s="15" t="s">
        <v>6</v>
      </c>
      <c r="I31" s="15" t="s">
        <v>7</v>
      </c>
      <c r="J31" s="4" t="s">
        <v>8</v>
      </c>
      <c r="K31" s="15" t="s">
        <v>9</v>
      </c>
      <c r="L31" s="15" t="s">
        <v>137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6">
        <v>2081</v>
      </c>
      <c r="H32" s="16"/>
      <c r="I32" s="16">
        <f>H32*G32</f>
        <v>0</v>
      </c>
      <c r="J32" s="5">
        <v>8</v>
      </c>
      <c r="K32" s="16">
        <f>L32-I32</f>
        <v>0</v>
      </c>
      <c r="L32" s="16">
        <f>I32*1.08</f>
        <v>0</v>
      </c>
    </row>
    <row r="33" spans="2:12" s="1" customFormat="1" ht="3.2" customHeight="1" x14ac:dyDescent="0.2">
      <c r="G33" s="14"/>
      <c r="H33" s="14"/>
      <c r="I33" s="14"/>
      <c r="K33" s="14"/>
      <c r="L33" s="14"/>
    </row>
    <row r="34" spans="2:12" s="1" customFormat="1" ht="18.2" customHeight="1" x14ac:dyDescent="0.2">
      <c r="B34" s="34" t="s">
        <v>112</v>
      </c>
      <c r="C34" s="34"/>
      <c r="D34" s="34"/>
      <c r="E34" s="34"/>
      <c r="F34" s="34"/>
      <c r="G34" s="34"/>
      <c r="H34" s="34"/>
      <c r="I34" s="34"/>
      <c r="J34" s="34"/>
      <c r="K34" s="34"/>
      <c r="L34" s="14"/>
    </row>
    <row r="35" spans="2:12" s="1" customFormat="1" ht="5.25" customHeight="1" x14ac:dyDescent="0.2">
      <c r="G35" s="14"/>
      <c r="H35" s="14"/>
      <c r="I35" s="14"/>
      <c r="K35" s="14"/>
      <c r="L35" s="14"/>
    </row>
    <row r="36" spans="2:12" s="1" customFormat="1" ht="45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15" t="s">
        <v>5</v>
      </c>
      <c r="H36" s="15" t="s">
        <v>6</v>
      </c>
      <c r="I36" s="15" t="s">
        <v>7</v>
      </c>
      <c r="J36" s="4" t="s">
        <v>8</v>
      </c>
      <c r="K36" s="15" t="s">
        <v>9</v>
      </c>
      <c r="L36" s="15" t="s">
        <v>137</v>
      </c>
    </row>
    <row r="37" spans="2:12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16">
        <v>1400</v>
      </c>
      <c r="H37" s="16"/>
      <c r="I37" s="16">
        <f>H37*G37</f>
        <v>0</v>
      </c>
      <c r="J37" s="5">
        <v>8</v>
      </c>
      <c r="K37" s="16">
        <f>L37-I37</f>
        <v>0</v>
      </c>
      <c r="L37" s="16">
        <f>I37*1.08</f>
        <v>0</v>
      </c>
    </row>
    <row r="38" spans="2:12" s="1" customFormat="1" ht="3.2" customHeight="1" x14ac:dyDescent="0.2">
      <c r="G38" s="14"/>
      <c r="H38" s="14"/>
      <c r="I38" s="14"/>
      <c r="K38" s="14"/>
      <c r="L38" s="14"/>
    </row>
    <row r="39" spans="2:12" s="1" customFormat="1" ht="18.2" customHeight="1" x14ac:dyDescent="0.2">
      <c r="B39" s="34" t="s">
        <v>113</v>
      </c>
      <c r="C39" s="34"/>
      <c r="D39" s="34"/>
      <c r="E39" s="34"/>
      <c r="F39" s="34"/>
      <c r="G39" s="34"/>
      <c r="H39" s="34"/>
      <c r="I39" s="34"/>
      <c r="J39" s="34"/>
      <c r="K39" s="34"/>
      <c r="L39" s="14"/>
    </row>
    <row r="40" spans="2:12" s="1" customFormat="1" ht="5.25" customHeight="1" x14ac:dyDescent="0.2">
      <c r="G40" s="14"/>
      <c r="H40" s="14"/>
      <c r="I40" s="14"/>
      <c r="K40" s="14"/>
      <c r="L40" s="14"/>
    </row>
    <row r="41" spans="2:12" s="1" customFormat="1" ht="45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15" t="s">
        <v>5</v>
      </c>
      <c r="H41" s="15" t="s">
        <v>6</v>
      </c>
      <c r="I41" s="15" t="s">
        <v>7</v>
      </c>
      <c r="J41" s="4" t="s">
        <v>8</v>
      </c>
      <c r="K41" s="15" t="s">
        <v>9</v>
      </c>
      <c r="L41" s="15" t="s">
        <v>137</v>
      </c>
    </row>
    <row r="42" spans="2:12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16">
        <v>109</v>
      </c>
      <c r="H42" s="16"/>
      <c r="I42" s="16">
        <f t="shared" ref="I42:I43" si="0">H42*G42</f>
        <v>0</v>
      </c>
      <c r="J42" s="5">
        <v>8</v>
      </c>
      <c r="K42" s="16">
        <f t="shared" ref="K42:K43" si="1">L42-I42</f>
        <v>0</v>
      </c>
      <c r="L42" s="16">
        <f t="shared" ref="L42:L43" si="2">I42*1.08</f>
        <v>0</v>
      </c>
    </row>
    <row r="43" spans="2:12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16">
        <v>868</v>
      </c>
      <c r="H43" s="16"/>
      <c r="I43" s="16">
        <f t="shared" si="0"/>
        <v>0</v>
      </c>
      <c r="J43" s="5">
        <v>8</v>
      </c>
      <c r="K43" s="16">
        <f t="shared" si="1"/>
        <v>0</v>
      </c>
      <c r="L43" s="16">
        <f t="shared" si="2"/>
        <v>0</v>
      </c>
    </row>
    <row r="44" spans="2:12" s="1" customFormat="1" ht="3.2" customHeight="1" x14ac:dyDescent="0.2">
      <c r="G44" s="14"/>
      <c r="H44" s="14"/>
      <c r="I44" s="14"/>
      <c r="K44" s="14"/>
      <c r="L44" s="14"/>
    </row>
    <row r="45" spans="2:12" s="1" customFormat="1" ht="18.2" customHeight="1" x14ac:dyDescent="0.2">
      <c r="B45" s="34" t="s">
        <v>114</v>
      </c>
      <c r="C45" s="34"/>
      <c r="D45" s="34"/>
      <c r="E45" s="34"/>
      <c r="F45" s="34"/>
      <c r="G45" s="34"/>
      <c r="H45" s="34"/>
      <c r="I45" s="34"/>
      <c r="J45" s="34"/>
      <c r="K45" s="34"/>
      <c r="L45" s="14"/>
    </row>
    <row r="46" spans="2:12" s="1" customFormat="1" ht="5.25" customHeight="1" x14ac:dyDescent="0.2">
      <c r="G46" s="14"/>
      <c r="H46" s="14"/>
      <c r="I46" s="14"/>
      <c r="K46" s="14"/>
      <c r="L46" s="14"/>
    </row>
    <row r="47" spans="2:12" s="1" customFormat="1" ht="45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15" t="s">
        <v>5</v>
      </c>
      <c r="H47" s="15" t="s">
        <v>6</v>
      </c>
      <c r="I47" s="15" t="s">
        <v>7</v>
      </c>
      <c r="J47" s="4" t="s">
        <v>8</v>
      </c>
      <c r="K47" s="15" t="s">
        <v>9</v>
      </c>
      <c r="L47" s="15" t="s">
        <v>137</v>
      </c>
    </row>
    <row r="48" spans="2:12" s="1" customFormat="1" ht="19.7" customHeight="1" x14ac:dyDescent="0.2">
      <c r="B48" s="5">
        <v>5</v>
      </c>
      <c r="C48" s="6" t="s">
        <v>14</v>
      </c>
      <c r="D48" s="6" t="s">
        <v>15</v>
      </c>
      <c r="E48" s="7" t="s">
        <v>16</v>
      </c>
      <c r="F48" s="6" t="s">
        <v>13</v>
      </c>
      <c r="G48" s="16">
        <v>36</v>
      </c>
      <c r="H48" s="16"/>
      <c r="I48" s="16">
        <f t="shared" ref="I48:I49" si="3">H48*G48</f>
        <v>0</v>
      </c>
      <c r="J48" s="5">
        <v>8</v>
      </c>
      <c r="K48" s="16">
        <f t="shared" ref="K48:K49" si="4">L48-I48</f>
        <v>0</v>
      </c>
      <c r="L48" s="16">
        <f t="shared" ref="L48:L49" si="5">I48*1.08</f>
        <v>0</v>
      </c>
    </row>
    <row r="49" spans="2:12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16">
        <v>147</v>
      </c>
      <c r="H49" s="16"/>
      <c r="I49" s="16">
        <f t="shared" si="3"/>
        <v>0</v>
      </c>
      <c r="J49" s="5">
        <v>8</v>
      </c>
      <c r="K49" s="16">
        <f t="shared" si="4"/>
        <v>0</v>
      </c>
      <c r="L49" s="16">
        <f t="shared" si="5"/>
        <v>0</v>
      </c>
    </row>
    <row r="50" spans="2:12" s="1" customFormat="1" ht="3.2" customHeight="1" x14ac:dyDescent="0.2">
      <c r="G50" s="14"/>
      <c r="H50" s="14"/>
      <c r="I50" s="14"/>
      <c r="K50" s="14"/>
      <c r="L50" s="14"/>
    </row>
    <row r="51" spans="2:12" s="1" customFormat="1" ht="18.2" customHeight="1" x14ac:dyDescent="0.2">
      <c r="B51" s="34" t="s">
        <v>115</v>
      </c>
      <c r="C51" s="34"/>
      <c r="D51" s="34"/>
      <c r="E51" s="34"/>
      <c r="F51" s="34"/>
      <c r="G51" s="34"/>
      <c r="H51" s="34"/>
      <c r="I51" s="34"/>
      <c r="J51" s="34"/>
      <c r="K51" s="34"/>
      <c r="L51" s="14"/>
    </row>
    <row r="52" spans="2:12" s="1" customFormat="1" ht="5.25" customHeight="1" x14ac:dyDescent="0.2">
      <c r="G52" s="14"/>
      <c r="H52" s="14"/>
      <c r="I52" s="14"/>
      <c r="K52" s="14"/>
      <c r="L52" s="14"/>
    </row>
    <row r="53" spans="2:12" s="1" customFormat="1" ht="45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15" t="s">
        <v>5</v>
      </c>
      <c r="H53" s="15" t="s">
        <v>6</v>
      </c>
      <c r="I53" s="15" t="s">
        <v>7</v>
      </c>
      <c r="J53" s="4" t="s">
        <v>8</v>
      </c>
      <c r="K53" s="15" t="s">
        <v>9</v>
      </c>
      <c r="L53" s="15" t="s">
        <v>137</v>
      </c>
    </row>
    <row r="54" spans="2:12" s="1" customFormat="1" ht="19.7" customHeight="1" x14ac:dyDescent="0.2">
      <c r="B54" s="5">
        <v>7</v>
      </c>
      <c r="C54" s="6" t="s">
        <v>10</v>
      </c>
      <c r="D54" s="6" t="s">
        <v>11</v>
      </c>
      <c r="E54" s="7" t="s">
        <v>12</v>
      </c>
      <c r="F54" s="6" t="s">
        <v>13</v>
      </c>
      <c r="G54" s="16">
        <v>635</v>
      </c>
      <c r="H54" s="16"/>
      <c r="I54" s="16">
        <f t="shared" ref="I54" si="6">H54*G54</f>
        <v>0</v>
      </c>
      <c r="J54" s="5">
        <v>8</v>
      </c>
      <c r="K54" s="16">
        <f t="shared" ref="K54" si="7">L54-I54</f>
        <v>0</v>
      </c>
      <c r="L54" s="16">
        <f t="shared" ref="L54" si="8">I54*1.08</f>
        <v>0</v>
      </c>
    </row>
    <row r="55" spans="2:12" s="1" customFormat="1" ht="9" customHeight="1" x14ac:dyDescent="0.2">
      <c r="G55" s="14"/>
      <c r="H55" s="14"/>
      <c r="I55" s="14"/>
      <c r="K55" s="14"/>
      <c r="L55" s="14"/>
    </row>
    <row r="56" spans="2:12" s="1" customFormat="1" ht="45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15" t="s">
        <v>5</v>
      </c>
      <c r="H56" s="15" t="s">
        <v>6</v>
      </c>
      <c r="I56" s="15" t="s">
        <v>7</v>
      </c>
      <c r="J56" s="4" t="s">
        <v>8</v>
      </c>
      <c r="K56" s="15" t="s">
        <v>9</v>
      </c>
      <c r="L56" s="15" t="s">
        <v>137</v>
      </c>
    </row>
    <row r="57" spans="2:12" s="1" customFormat="1" ht="69.400000000000006" customHeight="1" x14ac:dyDescent="0.2">
      <c r="B57" s="5">
        <v>8</v>
      </c>
      <c r="C57" s="6" t="s">
        <v>17</v>
      </c>
      <c r="D57" s="6" t="s">
        <v>18</v>
      </c>
      <c r="E57" s="8" t="s">
        <v>19</v>
      </c>
      <c r="F57" s="6" t="s">
        <v>20</v>
      </c>
      <c r="G57" s="16">
        <v>1.25</v>
      </c>
      <c r="H57" s="16"/>
      <c r="I57" s="16">
        <f t="shared" ref="I57:I75" si="9">H57*G57</f>
        <v>0</v>
      </c>
      <c r="J57" s="5">
        <v>8</v>
      </c>
      <c r="K57" s="16">
        <f t="shared" ref="K57:K75" si="10">L57-I57</f>
        <v>0</v>
      </c>
      <c r="L57" s="16">
        <f t="shared" ref="L57:L75" si="11">I57*1.08</f>
        <v>0</v>
      </c>
    </row>
    <row r="58" spans="2:12" s="1" customFormat="1" ht="28.7" customHeight="1" x14ac:dyDescent="0.2">
      <c r="B58" s="5">
        <v>9</v>
      </c>
      <c r="C58" s="6" t="s">
        <v>21</v>
      </c>
      <c r="D58" s="6" t="s">
        <v>22</v>
      </c>
      <c r="E58" s="7" t="s">
        <v>23</v>
      </c>
      <c r="F58" s="6" t="s">
        <v>24</v>
      </c>
      <c r="G58" s="16">
        <v>50</v>
      </c>
      <c r="H58" s="16"/>
      <c r="I58" s="16">
        <f t="shared" si="9"/>
        <v>0</v>
      </c>
      <c r="J58" s="5">
        <v>8</v>
      </c>
      <c r="K58" s="16">
        <f t="shared" si="10"/>
        <v>0</v>
      </c>
      <c r="L58" s="16">
        <f t="shared" si="11"/>
        <v>0</v>
      </c>
    </row>
    <row r="59" spans="2:12" s="1" customFormat="1" ht="28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24</v>
      </c>
      <c r="G59" s="16">
        <v>70</v>
      </c>
      <c r="H59" s="16"/>
      <c r="I59" s="16">
        <f t="shared" si="9"/>
        <v>0</v>
      </c>
      <c r="J59" s="5">
        <v>8</v>
      </c>
      <c r="K59" s="16">
        <f t="shared" si="10"/>
        <v>0</v>
      </c>
      <c r="L59" s="16">
        <f t="shared" si="11"/>
        <v>0</v>
      </c>
    </row>
    <row r="60" spans="2:12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20</v>
      </c>
      <c r="G60" s="16">
        <v>2.4</v>
      </c>
      <c r="H60" s="16"/>
      <c r="I60" s="16">
        <f t="shared" si="9"/>
        <v>0</v>
      </c>
      <c r="J60" s="5">
        <v>8</v>
      </c>
      <c r="K60" s="16">
        <f t="shared" si="10"/>
        <v>0</v>
      </c>
      <c r="L60" s="16">
        <f t="shared" si="11"/>
        <v>0</v>
      </c>
    </row>
    <row r="61" spans="2:12" s="1" customFormat="1" ht="19.7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34</v>
      </c>
      <c r="G61" s="16">
        <v>6</v>
      </c>
      <c r="H61" s="16"/>
      <c r="I61" s="16">
        <f t="shared" si="9"/>
        <v>0</v>
      </c>
      <c r="J61" s="5">
        <v>8</v>
      </c>
      <c r="K61" s="16">
        <f t="shared" si="10"/>
        <v>0</v>
      </c>
      <c r="L61" s="16">
        <f t="shared" si="11"/>
        <v>0</v>
      </c>
    </row>
    <row r="62" spans="2:12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34</v>
      </c>
      <c r="G62" s="16">
        <v>5.68</v>
      </c>
      <c r="H62" s="16"/>
      <c r="I62" s="16">
        <f t="shared" si="9"/>
        <v>0</v>
      </c>
      <c r="J62" s="5">
        <v>8</v>
      </c>
      <c r="K62" s="16">
        <f t="shared" si="10"/>
        <v>0</v>
      </c>
      <c r="L62" s="16">
        <f t="shared" si="11"/>
        <v>0</v>
      </c>
    </row>
    <row r="63" spans="2:12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34</v>
      </c>
      <c r="G63" s="16">
        <v>38.119999999999997</v>
      </c>
      <c r="H63" s="16"/>
      <c r="I63" s="16">
        <f t="shared" si="9"/>
        <v>0</v>
      </c>
      <c r="J63" s="5">
        <v>8</v>
      </c>
      <c r="K63" s="16">
        <f t="shared" si="10"/>
        <v>0</v>
      </c>
      <c r="L63" s="16">
        <f t="shared" si="11"/>
        <v>0</v>
      </c>
    </row>
    <row r="64" spans="2:12" s="1" customFormat="1" ht="28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34</v>
      </c>
      <c r="G64" s="16">
        <v>3.2</v>
      </c>
      <c r="H64" s="16"/>
      <c r="I64" s="16">
        <f t="shared" si="9"/>
        <v>0</v>
      </c>
      <c r="J64" s="5">
        <v>8</v>
      </c>
      <c r="K64" s="16">
        <f t="shared" si="10"/>
        <v>0</v>
      </c>
      <c r="L64" s="16">
        <f t="shared" si="11"/>
        <v>0</v>
      </c>
    </row>
    <row r="65" spans="2:15" s="1" customFormat="1" ht="19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34</v>
      </c>
      <c r="G65" s="16">
        <v>15.23</v>
      </c>
      <c r="H65" s="16"/>
      <c r="I65" s="16">
        <f t="shared" si="9"/>
        <v>0</v>
      </c>
      <c r="J65" s="5">
        <v>8</v>
      </c>
      <c r="K65" s="16">
        <f t="shared" si="10"/>
        <v>0</v>
      </c>
      <c r="L65" s="16">
        <f t="shared" si="11"/>
        <v>0</v>
      </c>
    </row>
    <row r="66" spans="2:15" s="1" customFormat="1" ht="28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34</v>
      </c>
      <c r="G66" s="16">
        <v>2.8</v>
      </c>
      <c r="H66" s="16"/>
      <c r="I66" s="16">
        <f t="shared" si="9"/>
        <v>0</v>
      </c>
      <c r="J66" s="5">
        <v>8</v>
      </c>
      <c r="K66" s="16">
        <f t="shared" si="10"/>
        <v>0</v>
      </c>
      <c r="L66" s="16">
        <f t="shared" si="11"/>
        <v>0</v>
      </c>
    </row>
    <row r="67" spans="2:15" s="1" customFormat="1" ht="19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34</v>
      </c>
      <c r="G67" s="16">
        <v>65.03</v>
      </c>
      <c r="H67" s="16"/>
      <c r="I67" s="16">
        <f t="shared" si="9"/>
        <v>0</v>
      </c>
      <c r="J67" s="5">
        <v>8</v>
      </c>
      <c r="K67" s="16">
        <f t="shared" si="10"/>
        <v>0</v>
      </c>
      <c r="L67" s="16">
        <f t="shared" si="11"/>
        <v>0</v>
      </c>
    </row>
    <row r="68" spans="2:15" s="1" customFormat="1" ht="28.7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34</v>
      </c>
      <c r="G68" s="16">
        <v>5.84</v>
      </c>
      <c r="H68" s="16"/>
      <c r="I68" s="16">
        <f t="shared" si="9"/>
        <v>0</v>
      </c>
      <c r="J68" s="5">
        <v>8</v>
      </c>
      <c r="K68" s="16">
        <f t="shared" si="10"/>
        <v>0</v>
      </c>
      <c r="L68" s="16">
        <f t="shared" si="11"/>
        <v>0</v>
      </c>
    </row>
    <row r="69" spans="2:15" s="1" customFormat="1" ht="28.7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20</v>
      </c>
      <c r="G69" s="16">
        <v>4</v>
      </c>
      <c r="H69" s="16"/>
      <c r="I69" s="16">
        <f t="shared" si="9"/>
        <v>0</v>
      </c>
      <c r="J69" s="5">
        <v>8</v>
      </c>
      <c r="K69" s="16">
        <f t="shared" si="10"/>
        <v>0</v>
      </c>
      <c r="L69" s="16">
        <f t="shared" si="11"/>
        <v>0</v>
      </c>
    </row>
    <row r="70" spans="2:15" s="1" customFormat="1" ht="28.7" customHeight="1" x14ac:dyDescent="0.2">
      <c r="B70" s="5">
        <v>21</v>
      </c>
      <c r="C70" s="6" t="s">
        <v>59</v>
      </c>
      <c r="D70" s="6" t="s">
        <v>60</v>
      </c>
      <c r="E70" s="7" t="s">
        <v>61</v>
      </c>
      <c r="F70" s="6" t="s">
        <v>20</v>
      </c>
      <c r="G70" s="16">
        <v>55</v>
      </c>
      <c r="H70" s="16"/>
      <c r="I70" s="16">
        <f t="shared" si="9"/>
        <v>0</v>
      </c>
      <c r="J70" s="5">
        <v>8</v>
      </c>
      <c r="K70" s="16">
        <f t="shared" si="10"/>
        <v>0</v>
      </c>
      <c r="L70" s="16">
        <f t="shared" si="11"/>
        <v>0</v>
      </c>
    </row>
    <row r="71" spans="2:15" s="1" customFormat="1" ht="28.7" customHeight="1" x14ac:dyDescent="0.2">
      <c r="B71" s="5">
        <v>22</v>
      </c>
      <c r="C71" s="6" t="s">
        <v>62</v>
      </c>
      <c r="D71" s="6" t="s">
        <v>63</v>
      </c>
      <c r="E71" s="7" t="s">
        <v>64</v>
      </c>
      <c r="F71" s="6" t="s">
        <v>20</v>
      </c>
      <c r="G71" s="16">
        <v>5</v>
      </c>
      <c r="H71" s="16"/>
      <c r="I71" s="16">
        <f t="shared" si="9"/>
        <v>0</v>
      </c>
      <c r="J71" s="5">
        <v>8</v>
      </c>
      <c r="K71" s="16">
        <f t="shared" si="10"/>
        <v>0</v>
      </c>
      <c r="L71" s="16">
        <f t="shared" si="11"/>
        <v>0</v>
      </c>
    </row>
    <row r="72" spans="2:15" s="1" customFormat="1" ht="19.7" customHeight="1" x14ac:dyDescent="0.2">
      <c r="B72" s="5">
        <v>23</v>
      </c>
      <c r="C72" s="6" t="s">
        <v>65</v>
      </c>
      <c r="D72" s="6" t="s">
        <v>66</v>
      </c>
      <c r="E72" s="7" t="s">
        <v>67</v>
      </c>
      <c r="F72" s="6" t="s">
        <v>20</v>
      </c>
      <c r="G72" s="16">
        <v>22.65</v>
      </c>
      <c r="H72" s="16"/>
      <c r="I72" s="16">
        <f t="shared" si="9"/>
        <v>0</v>
      </c>
      <c r="J72" s="5">
        <v>8</v>
      </c>
      <c r="K72" s="16">
        <f t="shared" si="10"/>
        <v>0</v>
      </c>
      <c r="L72" s="16">
        <f t="shared" si="11"/>
        <v>0</v>
      </c>
    </row>
    <row r="73" spans="2:15" s="1" customFormat="1" ht="19.7" customHeight="1" x14ac:dyDescent="0.2">
      <c r="B73" s="5">
        <v>24</v>
      </c>
      <c r="C73" s="6" t="s">
        <v>68</v>
      </c>
      <c r="D73" s="6" t="s">
        <v>69</v>
      </c>
      <c r="E73" s="7" t="s">
        <v>70</v>
      </c>
      <c r="F73" s="6" t="s">
        <v>20</v>
      </c>
      <c r="G73" s="16">
        <v>4.53</v>
      </c>
      <c r="H73" s="16"/>
      <c r="I73" s="16">
        <f t="shared" si="9"/>
        <v>0</v>
      </c>
      <c r="J73" s="5">
        <v>8</v>
      </c>
      <c r="K73" s="16">
        <f t="shared" si="10"/>
        <v>0</v>
      </c>
      <c r="L73" s="16">
        <f t="shared" si="11"/>
        <v>0</v>
      </c>
    </row>
    <row r="74" spans="2:15" s="1" customFormat="1" ht="28.7" customHeight="1" x14ac:dyDescent="0.2">
      <c r="B74" s="5">
        <v>25</v>
      </c>
      <c r="C74" s="6" t="s">
        <v>71</v>
      </c>
      <c r="D74" s="6" t="s">
        <v>72</v>
      </c>
      <c r="E74" s="7" t="s">
        <v>73</v>
      </c>
      <c r="F74" s="6" t="s">
        <v>20</v>
      </c>
      <c r="G74" s="16">
        <v>41.21</v>
      </c>
      <c r="H74" s="16"/>
      <c r="I74" s="16">
        <f t="shared" si="9"/>
        <v>0</v>
      </c>
      <c r="J74" s="5">
        <v>8</v>
      </c>
      <c r="K74" s="16">
        <f t="shared" si="10"/>
        <v>0</v>
      </c>
      <c r="L74" s="16">
        <f t="shared" si="11"/>
        <v>0</v>
      </c>
    </row>
    <row r="75" spans="2:15" s="1" customFormat="1" ht="28.7" customHeight="1" x14ac:dyDescent="0.2">
      <c r="B75" s="5">
        <v>26</v>
      </c>
      <c r="C75" s="6" t="s">
        <v>134</v>
      </c>
      <c r="D75" s="11" t="s">
        <v>135</v>
      </c>
      <c r="E75" s="12" t="s">
        <v>136</v>
      </c>
      <c r="F75" s="6" t="s">
        <v>34</v>
      </c>
      <c r="G75" s="16">
        <v>2</v>
      </c>
      <c r="H75" s="16"/>
      <c r="I75" s="16">
        <f t="shared" si="9"/>
        <v>0</v>
      </c>
      <c r="J75" s="5">
        <v>8</v>
      </c>
      <c r="K75" s="16">
        <f t="shared" si="10"/>
        <v>0</v>
      </c>
      <c r="L75" s="16">
        <f t="shared" si="11"/>
        <v>0</v>
      </c>
      <c r="O75" s="13"/>
    </row>
    <row r="76" spans="2:15" s="1" customFormat="1" ht="19.7" customHeight="1" x14ac:dyDescent="0.2">
      <c r="B76" s="5">
        <v>27</v>
      </c>
      <c r="C76" s="6" t="s">
        <v>74</v>
      </c>
      <c r="D76" s="6" t="s">
        <v>75</v>
      </c>
      <c r="E76" s="7" t="s">
        <v>76</v>
      </c>
      <c r="F76" s="6" t="s">
        <v>77</v>
      </c>
      <c r="G76" s="16">
        <v>17</v>
      </c>
      <c r="H76" s="16"/>
      <c r="I76" s="16">
        <f>H76*G76</f>
        <v>0</v>
      </c>
      <c r="J76" s="5">
        <v>23</v>
      </c>
      <c r="K76" s="16">
        <f>L76-I76</f>
        <v>0</v>
      </c>
      <c r="L76" s="16">
        <f>I76*1.23</f>
        <v>0</v>
      </c>
    </row>
    <row r="77" spans="2:15" s="1" customFormat="1" ht="19.7" customHeight="1" x14ac:dyDescent="0.2">
      <c r="B77" s="5">
        <v>28</v>
      </c>
      <c r="C77" s="6" t="s">
        <v>78</v>
      </c>
      <c r="D77" s="6" t="s">
        <v>79</v>
      </c>
      <c r="E77" s="7" t="s">
        <v>80</v>
      </c>
      <c r="F77" s="6" t="s">
        <v>77</v>
      </c>
      <c r="G77" s="16">
        <v>13.75</v>
      </c>
      <c r="H77" s="16"/>
      <c r="I77" s="16">
        <f t="shared" ref="I77:I78" si="12">H77*G77</f>
        <v>0</v>
      </c>
      <c r="J77" s="5">
        <v>23</v>
      </c>
      <c r="K77" s="16">
        <f t="shared" ref="K77:K78" si="13">L77-I77</f>
        <v>0</v>
      </c>
      <c r="L77" s="16">
        <f t="shared" ref="L77:L78" si="14">I77*1.23</f>
        <v>0</v>
      </c>
    </row>
    <row r="78" spans="2:15" s="1" customFormat="1" ht="19.7" customHeight="1" x14ac:dyDescent="0.2">
      <c r="B78" s="5">
        <v>29</v>
      </c>
      <c r="C78" s="6" t="s">
        <v>81</v>
      </c>
      <c r="D78" s="6" t="s">
        <v>82</v>
      </c>
      <c r="E78" s="7" t="s">
        <v>83</v>
      </c>
      <c r="F78" s="6" t="s">
        <v>84</v>
      </c>
      <c r="G78" s="16">
        <v>359</v>
      </c>
      <c r="H78" s="16"/>
      <c r="I78" s="16">
        <f t="shared" si="12"/>
        <v>0</v>
      </c>
      <c r="J78" s="5">
        <v>23</v>
      </c>
      <c r="K78" s="16">
        <f t="shared" si="13"/>
        <v>0</v>
      </c>
      <c r="L78" s="16">
        <f t="shared" si="14"/>
        <v>0</v>
      </c>
    </row>
    <row r="79" spans="2:15" s="1" customFormat="1" ht="28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9" t="s">
        <v>88</v>
      </c>
      <c r="G79" s="17">
        <v>4</v>
      </c>
      <c r="H79" s="17"/>
      <c r="I79" s="17">
        <f t="shared" ref="I79:I82" si="15">H79*G79</f>
        <v>0</v>
      </c>
      <c r="J79" s="10">
        <v>8</v>
      </c>
      <c r="K79" s="17">
        <f t="shared" ref="K79:K82" si="16">L79-I79</f>
        <v>0</v>
      </c>
      <c r="L79" s="17">
        <f t="shared" ref="L79:L82" si="17">I79*1.08</f>
        <v>0</v>
      </c>
    </row>
    <row r="80" spans="2:15" s="1" customFormat="1" ht="19.7" customHeight="1" x14ac:dyDescent="0.2">
      <c r="B80" s="5">
        <v>31</v>
      </c>
      <c r="C80" s="6" t="s">
        <v>89</v>
      </c>
      <c r="D80" s="6" t="s">
        <v>90</v>
      </c>
      <c r="E80" s="7" t="s">
        <v>91</v>
      </c>
      <c r="F80" s="9" t="s">
        <v>84</v>
      </c>
      <c r="G80" s="17">
        <v>166</v>
      </c>
      <c r="H80" s="17"/>
      <c r="I80" s="17">
        <f t="shared" si="15"/>
        <v>0</v>
      </c>
      <c r="J80" s="10">
        <v>8</v>
      </c>
      <c r="K80" s="17">
        <f t="shared" si="16"/>
        <v>0</v>
      </c>
      <c r="L80" s="17">
        <f t="shared" si="17"/>
        <v>0</v>
      </c>
    </row>
    <row r="81" spans="2:16" s="1" customFormat="1" ht="19.7" customHeight="1" x14ac:dyDescent="0.2">
      <c r="B81" s="5">
        <v>32</v>
      </c>
      <c r="C81" s="6" t="s">
        <v>92</v>
      </c>
      <c r="D81" s="6" t="s">
        <v>93</v>
      </c>
      <c r="E81" s="7" t="s">
        <v>94</v>
      </c>
      <c r="F81" s="9" t="s">
        <v>84</v>
      </c>
      <c r="G81" s="17">
        <v>40</v>
      </c>
      <c r="H81" s="17"/>
      <c r="I81" s="17">
        <f t="shared" si="15"/>
        <v>0</v>
      </c>
      <c r="J81" s="10">
        <v>8</v>
      </c>
      <c r="K81" s="17">
        <f t="shared" si="16"/>
        <v>0</v>
      </c>
      <c r="L81" s="17">
        <f t="shared" si="17"/>
        <v>0</v>
      </c>
    </row>
    <row r="82" spans="2:16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9" t="s">
        <v>84</v>
      </c>
      <c r="G82" s="17">
        <v>18</v>
      </c>
      <c r="H82" s="17"/>
      <c r="I82" s="17">
        <f t="shared" si="15"/>
        <v>0</v>
      </c>
      <c r="J82" s="10">
        <v>8</v>
      </c>
      <c r="K82" s="17">
        <f t="shared" si="16"/>
        <v>0</v>
      </c>
      <c r="L82" s="17">
        <f t="shared" si="17"/>
        <v>0</v>
      </c>
    </row>
    <row r="83" spans="2:16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97</v>
      </c>
      <c r="F83" s="9" t="s">
        <v>84</v>
      </c>
      <c r="G83" s="17">
        <v>131.4</v>
      </c>
      <c r="H83" s="17"/>
      <c r="I83" s="17">
        <f>H83*G83</f>
        <v>0</v>
      </c>
      <c r="J83" s="10">
        <v>23</v>
      </c>
      <c r="K83" s="17">
        <f>L83-I83</f>
        <v>0</v>
      </c>
      <c r="L83" s="17">
        <f>I83*1.23</f>
        <v>0</v>
      </c>
    </row>
    <row r="84" spans="2:16" s="1" customFormat="1" ht="19.7" customHeight="1" x14ac:dyDescent="0.2">
      <c r="B84" s="5">
        <v>35</v>
      </c>
      <c r="C84" s="6" t="s">
        <v>100</v>
      </c>
      <c r="D84" s="6" t="s">
        <v>101</v>
      </c>
      <c r="E84" s="7" t="s">
        <v>102</v>
      </c>
      <c r="F84" s="9" t="s">
        <v>84</v>
      </c>
      <c r="G84" s="17">
        <v>58</v>
      </c>
      <c r="H84" s="17"/>
      <c r="I84" s="17">
        <f>H84*G84</f>
        <v>0</v>
      </c>
      <c r="J84" s="10">
        <v>8</v>
      </c>
      <c r="K84" s="17">
        <f>L84-I84</f>
        <v>0</v>
      </c>
      <c r="L84" s="17">
        <f>I84*1.08</f>
        <v>0</v>
      </c>
    </row>
    <row r="85" spans="2:16" s="1" customFormat="1" ht="21.4" customHeight="1" x14ac:dyDescent="0.2">
      <c r="B85" s="37" t="s">
        <v>103</v>
      </c>
      <c r="C85" s="37"/>
      <c r="D85" s="37"/>
      <c r="E85" s="37"/>
      <c r="F85" s="40">
        <f>SUM(I57:I84)+I54+I49+I48+I43+I42+I37+I32</f>
        <v>0</v>
      </c>
      <c r="G85" s="40"/>
      <c r="H85" s="40"/>
      <c r="I85" s="40"/>
      <c r="J85" s="40"/>
      <c r="K85" s="40"/>
      <c r="L85" s="40"/>
      <c r="O85" s="14"/>
      <c r="P85" s="14"/>
    </row>
    <row r="86" spans="2:16" s="1" customFormat="1" ht="21.4" customHeight="1" x14ac:dyDescent="0.2">
      <c r="B86" s="37" t="s">
        <v>104</v>
      </c>
      <c r="C86" s="37"/>
      <c r="D86" s="37"/>
      <c r="E86" s="37"/>
      <c r="F86" s="40">
        <f>SUM(L57:L84)+L54+L49+L48+L43+L42+L37+L32</f>
        <v>0</v>
      </c>
      <c r="G86" s="40"/>
      <c r="H86" s="40"/>
      <c r="I86" s="40"/>
      <c r="J86" s="40"/>
      <c r="K86" s="40"/>
      <c r="L86" s="40"/>
      <c r="O86" s="14"/>
      <c r="P86" s="14"/>
    </row>
    <row r="87" spans="2:16" s="1" customFormat="1" ht="21.4" customHeight="1" x14ac:dyDescent="0.2"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O87" s="14"/>
      <c r="P87" s="14"/>
    </row>
    <row r="88" spans="2:16" s="1" customFormat="1" ht="61.35" customHeight="1" x14ac:dyDescent="0.2">
      <c r="B88" s="24" t="s">
        <v>123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1"/>
      <c r="N88" s="21"/>
    </row>
    <row r="89" spans="2:16" s="1" customFormat="1" ht="2.65" customHeight="1" x14ac:dyDescent="0.2"/>
    <row r="90" spans="2:16" s="1" customFormat="1" ht="99" customHeight="1" x14ac:dyDescent="0.2">
      <c r="B90" s="25" t="s">
        <v>124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1"/>
      <c r="N90" s="21"/>
    </row>
    <row r="91" spans="2:16" s="1" customFormat="1" ht="5.25" customHeight="1" x14ac:dyDescent="0.2"/>
    <row r="92" spans="2:16" s="1" customFormat="1" ht="114.75" customHeight="1" x14ac:dyDescent="0.2">
      <c r="B92" s="25" t="s">
        <v>140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1"/>
      <c r="N92" s="21"/>
    </row>
    <row r="93" spans="2:16" s="1" customFormat="1" ht="5.25" customHeight="1" x14ac:dyDescent="0.2"/>
    <row r="94" spans="2:16" s="1" customFormat="1" ht="37.9" customHeight="1" x14ac:dyDescent="0.2">
      <c r="B94" s="28" t="s">
        <v>117</v>
      </c>
      <c r="C94" s="28"/>
      <c r="D94" s="28"/>
      <c r="E94" s="28"/>
      <c r="F94" s="29" t="s">
        <v>118</v>
      </c>
      <c r="G94" s="29"/>
      <c r="H94" s="29"/>
      <c r="I94" s="29"/>
      <c r="J94" s="29"/>
      <c r="K94" s="29"/>
      <c r="L94" s="29"/>
    </row>
    <row r="95" spans="2:16" s="1" customFormat="1" ht="28.7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6" s="1" customFormat="1" ht="28.7" customHeight="1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4" s="1" customFormat="1" ht="28.7" customHeight="1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4" s="1" customFormat="1" ht="28.7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4" s="1" customFormat="1" ht="2.65" customHeight="1" x14ac:dyDescent="0.2"/>
    <row r="100" spans="2:14" s="1" customFormat="1" ht="180.75" customHeight="1" x14ac:dyDescent="0.2">
      <c r="B100" s="25" t="s">
        <v>125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1"/>
      <c r="N100" s="21"/>
    </row>
    <row r="101" spans="2:14" s="1" customFormat="1" ht="2.65" customHeight="1" x14ac:dyDescent="0.2"/>
    <row r="102" spans="2:14" s="1" customFormat="1" ht="39.75" customHeight="1" x14ac:dyDescent="0.2">
      <c r="B102" s="26" t="s">
        <v>126</v>
      </c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2"/>
      <c r="N102" s="22"/>
    </row>
    <row r="103" spans="2:14" s="1" customFormat="1" ht="2.65" customHeight="1" x14ac:dyDescent="0.2"/>
    <row r="104" spans="2:14" s="1" customFormat="1" ht="37.9" customHeight="1" x14ac:dyDescent="0.2">
      <c r="B104" s="28" t="s">
        <v>138</v>
      </c>
      <c r="C104" s="28"/>
      <c r="D104" s="28"/>
      <c r="E104" s="28"/>
      <c r="F104" s="32" t="s">
        <v>119</v>
      </c>
      <c r="G104" s="32"/>
      <c r="H104" s="32"/>
      <c r="I104" s="32"/>
      <c r="J104" s="32"/>
      <c r="K104" s="32"/>
      <c r="L104" s="32"/>
    </row>
    <row r="105" spans="2:14" s="1" customFormat="1" ht="28.7" customHeight="1" x14ac:dyDescent="0.2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</row>
    <row r="106" spans="2:14" s="1" customFormat="1" ht="28.7" customHeight="1" x14ac:dyDescent="0.2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2:14" s="1" customFormat="1" ht="28.7" customHeight="1" x14ac:dyDescent="0.2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</row>
    <row r="108" spans="2:14" s="1" customFormat="1" ht="28.7" customHeight="1" x14ac:dyDescent="0.2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</row>
    <row r="109" spans="2:14" s="1" customFormat="1" ht="2.65" customHeight="1" x14ac:dyDescent="0.2"/>
    <row r="110" spans="2:14" s="1" customFormat="1" ht="137.25" customHeight="1" x14ac:dyDescent="0.2">
      <c r="B110" s="25" t="s">
        <v>127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1"/>
      <c r="N110" s="21"/>
    </row>
    <row r="111" spans="2:14" s="1" customFormat="1" ht="2.65" customHeight="1" x14ac:dyDescent="0.2"/>
    <row r="112" spans="2:14" s="1" customFormat="1" ht="61.5" customHeight="1" x14ac:dyDescent="0.2">
      <c r="B112" s="25" t="s">
        <v>128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1"/>
      <c r="N112" s="21"/>
    </row>
    <row r="113" spans="2:14" s="1" customFormat="1" ht="2.65" customHeight="1" x14ac:dyDescent="0.2"/>
    <row r="114" spans="2:14" s="1" customFormat="1" ht="54.75" customHeight="1" x14ac:dyDescent="0.2">
      <c r="B114" s="25" t="s">
        <v>129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1"/>
      <c r="N114" s="21"/>
    </row>
    <row r="115" spans="2:14" s="1" customFormat="1" ht="2.65" customHeight="1" x14ac:dyDescent="0.2"/>
    <row r="116" spans="2:14" s="1" customFormat="1" ht="44.25" customHeight="1" x14ac:dyDescent="0.2">
      <c r="B116" s="25" t="s">
        <v>130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1"/>
      <c r="N116" s="21"/>
    </row>
    <row r="117" spans="2:14" s="1" customFormat="1" ht="2.65" customHeight="1" x14ac:dyDescent="0.2"/>
    <row r="118" spans="2:14" s="1" customFormat="1" ht="126" customHeight="1" x14ac:dyDescent="0.2">
      <c r="B118" s="25" t="s">
        <v>131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1"/>
      <c r="N118" s="21"/>
    </row>
    <row r="119" spans="2:14" s="1" customFormat="1" ht="2.65" customHeight="1" x14ac:dyDescent="0.2"/>
    <row r="120" spans="2:14" s="1" customFormat="1" ht="87" customHeight="1" x14ac:dyDescent="0.2">
      <c r="B120" s="25" t="s">
        <v>132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1"/>
      <c r="N120" s="21"/>
    </row>
    <row r="121" spans="2:14" s="1" customFormat="1" ht="12" x14ac:dyDescent="0.2"/>
    <row r="122" spans="2:14" s="1" customFormat="1" ht="17.649999999999999" customHeight="1" x14ac:dyDescent="0.2">
      <c r="I122" s="23" t="s">
        <v>116</v>
      </c>
      <c r="J122" s="23"/>
    </row>
    <row r="123" spans="2:14" s="1" customFormat="1" ht="12" x14ac:dyDescent="0.2"/>
    <row r="124" spans="2:14" s="1" customFormat="1" ht="102.75" customHeight="1" x14ac:dyDescent="0.2">
      <c r="B124" s="30" t="s">
        <v>133</v>
      </c>
      <c r="C124" s="30"/>
      <c r="D124" s="30"/>
      <c r="E124" s="30"/>
      <c r="F124" s="30"/>
      <c r="G124" s="30"/>
      <c r="H124" s="30"/>
      <c r="I124" s="30"/>
      <c r="J124" s="30"/>
      <c r="K124" s="30"/>
      <c r="L124" s="30"/>
    </row>
    <row r="125" spans="2:14" x14ac:dyDescent="0.2">
      <c r="G125"/>
      <c r="H125"/>
      <c r="I125"/>
      <c r="K125"/>
      <c r="L125"/>
    </row>
  </sheetData>
  <mergeCells count="58">
    <mergeCell ref="F86:L86"/>
    <mergeCell ref="B45:K45"/>
    <mergeCell ref="B51:K51"/>
    <mergeCell ref="B6:D6"/>
    <mergeCell ref="B8:D8"/>
    <mergeCell ref="B85:E85"/>
    <mergeCell ref="G11:L12"/>
    <mergeCell ref="B26:K26"/>
    <mergeCell ref="B29:K29"/>
    <mergeCell ref="B34:K34"/>
    <mergeCell ref="B95:E95"/>
    <mergeCell ref="F95:L95"/>
    <mergeCell ref="F2:L2"/>
    <mergeCell ref="B25:L25"/>
    <mergeCell ref="B27:L27"/>
    <mergeCell ref="B39:K39"/>
    <mergeCell ref="B4:D4"/>
    <mergeCell ref="B10:D11"/>
    <mergeCell ref="B17:I17"/>
    <mergeCell ref="B19:I19"/>
    <mergeCell ref="B21:H21"/>
    <mergeCell ref="B23:H23"/>
    <mergeCell ref="B86:E86"/>
    <mergeCell ref="E14:G14"/>
    <mergeCell ref="E15:G15"/>
    <mergeCell ref="F85:L85"/>
    <mergeCell ref="B124:L124"/>
    <mergeCell ref="B87:L87"/>
    <mergeCell ref="B106:E106"/>
    <mergeCell ref="F106:L106"/>
    <mergeCell ref="B107:E107"/>
    <mergeCell ref="F107:L107"/>
    <mergeCell ref="B108:E108"/>
    <mergeCell ref="F108:L108"/>
    <mergeCell ref="B104:E104"/>
    <mergeCell ref="F104:L104"/>
    <mergeCell ref="B105:E105"/>
    <mergeCell ref="F105:L105"/>
    <mergeCell ref="B96:E96"/>
    <mergeCell ref="F96:L96"/>
    <mergeCell ref="B97:E97"/>
    <mergeCell ref="F97:L97"/>
    <mergeCell ref="I122:J122"/>
    <mergeCell ref="B88:L88"/>
    <mergeCell ref="B90:L90"/>
    <mergeCell ref="B92:L92"/>
    <mergeCell ref="B100:L100"/>
    <mergeCell ref="B102:L102"/>
    <mergeCell ref="B110:L110"/>
    <mergeCell ref="B112:L112"/>
    <mergeCell ref="B114:L114"/>
    <mergeCell ref="B116:L116"/>
    <mergeCell ref="B118:L118"/>
    <mergeCell ref="B120:L120"/>
    <mergeCell ref="B98:E98"/>
    <mergeCell ref="F98:L98"/>
    <mergeCell ref="B94:E94"/>
    <mergeCell ref="F94:L9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4" fitToHeight="7" orientation="landscape" r:id="rId1"/>
  <headerFooter alignWithMargins="0"/>
  <rowBreaks count="5" manualBreakCount="5">
    <brk id="28" max="11" man="1"/>
    <brk id="55" max="11" man="1"/>
    <brk id="86" max="11" man="1"/>
    <brk id="99" max="11" man="1"/>
    <brk id="110" max="11" man="1"/>
  </rowBreaks>
  <ignoredErrors>
    <ignoredError sqref="L8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2024-10-29T12:35:25Z</cp:lastPrinted>
  <dcterms:created xsi:type="dcterms:W3CDTF">2024-10-22T09:36:24Z</dcterms:created>
  <dcterms:modified xsi:type="dcterms:W3CDTF">2024-12-12T06:30:56Z</dcterms:modified>
</cp:coreProperties>
</file>