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3f6qm1b\"/>
    </mc:Choice>
  </mc:AlternateContent>
  <xr:revisionPtr revIDLastSave="0" documentId="13_ncr:1_{97DFEBFE-F47F-4538-BBB5-157388BDA41E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2" r:id="rId1"/>
  </sheets>
  <calcPr calcId="181029"/>
</workbook>
</file>

<file path=xl/calcChain.xml><?xml version="1.0" encoding="utf-8"?>
<calcChain xmlns="http://schemas.openxmlformats.org/spreadsheetml/2006/main">
  <c r="B26" i="2" l="1"/>
  <c r="F94" i="2"/>
  <c r="F93" i="2"/>
  <c r="L91" i="2"/>
  <c r="K91" i="2"/>
  <c r="I91" i="2"/>
  <c r="L90" i="2"/>
  <c r="K90" i="2"/>
  <c r="I90" i="2"/>
  <c r="L89" i="2"/>
  <c r="K89" i="2"/>
  <c r="I89" i="2"/>
  <c r="L88" i="2"/>
  <c r="K88" i="2"/>
  <c r="I88" i="2"/>
  <c r="L87" i="2"/>
  <c r="K87" i="2"/>
  <c r="I87" i="2"/>
  <c r="L86" i="2"/>
  <c r="K86" i="2"/>
  <c r="I86" i="2"/>
  <c r="L85" i="2"/>
  <c r="K85" i="2"/>
  <c r="I85" i="2"/>
  <c r="L84" i="2"/>
  <c r="K84" i="2"/>
  <c r="I84" i="2"/>
  <c r="L83" i="2"/>
  <c r="K83" i="2"/>
  <c r="I83" i="2"/>
  <c r="L82" i="2"/>
  <c r="K82" i="2"/>
  <c r="I82" i="2"/>
  <c r="L81" i="2"/>
  <c r="K81" i="2"/>
  <c r="I81" i="2"/>
  <c r="L80" i="2"/>
  <c r="K80" i="2"/>
  <c r="I80" i="2"/>
  <c r="L79" i="2"/>
  <c r="K79" i="2"/>
  <c r="I79" i="2"/>
  <c r="L78" i="2"/>
  <c r="K78" i="2"/>
  <c r="I78" i="2"/>
  <c r="L77" i="2"/>
  <c r="K77" i="2"/>
  <c r="I77" i="2"/>
  <c r="L76" i="2"/>
  <c r="K76" i="2"/>
  <c r="I76" i="2"/>
  <c r="L75" i="2"/>
  <c r="K75" i="2"/>
  <c r="I75" i="2"/>
  <c r="L74" i="2"/>
  <c r="K74" i="2"/>
  <c r="I74" i="2"/>
  <c r="L73" i="2"/>
  <c r="K73" i="2"/>
  <c r="I73" i="2"/>
  <c r="L72" i="2"/>
  <c r="K72" i="2"/>
  <c r="I72" i="2"/>
  <c r="L71" i="2"/>
  <c r="K71" i="2"/>
  <c r="I71" i="2"/>
  <c r="L70" i="2"/>
  <c r="K70" i="2"/>
  <c r="I70" i="2"/>
  <c r="L69" i="2"/>
  <c r="K69" i="2"/>
  <c r="I69" i="2"/>
  <c r="L68" i="2"/>
  <c r="K68" i="2"/>
  <c r="I68" i="2"/>
  <c r="L67" i="2"/>
  <c r="K67" i="2"/>
  <c r="I67" i="2"/>
  <c r="L66" i="2"/>
  <c r="K66" i="2"/>
  <c r="I66" i="2"/>
  <c r="L65" i="2"/>
  <c r="K65" i="2"/>
  <c r="I65" i="2"/>
  <c r="L64" i="2"/>
  <c r="K64" i="2"/>
  <c r="I64" i="2"/>
  <c r="L63" i="2"/>
  <c r="K63" i="2"/>
  <c r="I63" i="2"/>
  <c r="L62" i="2"/>
  <c r="K62" i="2"/>
  <c r="I62" i="2"/>
  <c r="L61" i="2"/>
  <c r="K61" i="2"/>
  <c r="I61" i="2"/>
  <c r="L60" i="2"/>
  <c r="K60" i="2"/>
  <c r="I60" i="2"/>
  <c r="L59" i="2"/>
  <c r="K59" i="2"/>
  <c r="I59" i="2"/>
  <c r="L58" i="2"/>
  <c r="K58" i="2"/>
  <c r="I58" i="2"/>
  <c r="L57" i="2"/>
  <c r="K57" i="2"/>
  <c r="I57" i="2"/>
  <c r="L56" i="2"/>
  <c r="K56" i="2"/>
  <c r="I56" i="2"/>
  <c r="L55" i="2"/>
  <c r="K55" i="2"/>
  <c r="I55" i="2"/>
  <c r="L54" i="2"/>
  <c r="K54" i="2"/>
  <c r="I54" i="2"/>
  <c r="L53" i="2"/>
  <c r="K53" i="2"/>
  <c r="I53" i="2"/>
  <c r="L52" i="2"/>
  <c r="K52" i="2"/>
  <c r="I52" i="2"/>
  <c r="L51" i="2"/>
  <c r="K51" i="2"/>
  <c r="I51" i="2"/>
  <c r="L50" i="2"/>
  <c r="K50" i="2"/>
  <c r="I50" i="2"/>
  <c r="L47" i="2"/>
  <c r="K47" i="2"/>
  <c r="I47" i="2"/>
  <c r="L42" i="2"/>
  <c r="K42" i="2"/>
  <c r="I42" i="2"/>
  <c r="L37" i="2"/>
  <c r="K37" i="2"/>
  <c r="I37" i="2"/>
  <c r="L32" i="2"/>
  <c r="K32" i="2"/>
  <c r="I32" i="2"/>
  <c r="G85" i="2"/>
</calcChain>
</file>

<file path=xl/sharedStrings.xml><?xml version="1.0" encoding="utf-8"?>
<sst xmlns="http://schemas.openxmlformats.org/spreadsheetml/2006/main" count="271" uniqueCount="179">
  <si>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</si>
  <si>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</si>
  <si>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</si>
  <si>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</si>
  <si>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</si>
  <si>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</si>
  <si>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</si>
  <si>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</si>
  <si>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</si>
  <si>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</si>
  <si>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</si>
  <si>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</si>
  <si>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</si>
  <si>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</si>
  <si>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</si>
  <si>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</si>
  <si>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</si>
  <si>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</si>
  <si>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</si>
  <si>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</si>
  <si>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</si>
  <si>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</si>
  <si>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</si>
  <si>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</si>
  <si>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</si>
  <si>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</si>
  <si>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</si>
  <si>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</si>
  <si>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</si>
  <si>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</si>
  <si>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</si>
  <si>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</si>
  <si>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63</t>
  </si>
  <si>
    <t>PODK DOR</t>
  </si>
  <si>
    <t>Podkrzesywanie drzew dorodnych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</si>
  <si>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</si>
  <si>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</si>
  <si>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</si>
  <si>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</si>
  <si>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</si>
  <si>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</si>
  <si>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</si>
  <si>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</si>
  <si>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</si>
  <si>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 xml:space="preserve"> 74</t>
  </si>
  <si>
    <t>WYK-P5GCP</t>
  </si>
  <si>
    <t>Wyorywanie bruzd pługiem leśnym z pogłębiaczem na pow. do 0,5 ha (np. gniazda)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</si>
  <si>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</si>
  <si>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</si>
  <si>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</si>
  <si>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</si>
  <si>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</si>
  <si>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</si>
  <si>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</si>
  <si>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</si>
  <si>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</si>
  <si>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</si>
  <si>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</si>
  <si>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</si>
  <si>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</si>
  <si>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</si>
  <si>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</si>
  <si>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</si>
  <si>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</si>
  <si>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</si>
  <si>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</si>
  <si>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</si>
  <si>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</si>
  <si>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</si>
  <si>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</si>
  <si>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</si>
  <si>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</si>
  <si>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</si>
  <si>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</si>
  <si>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</si>
  <si>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</si>
  <si>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</si>
  <si>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</si>
  <si>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</si>
  <si>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</si>
  <si>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130</t>
  </si>
  <si>
    <t>ZAB-RYS</t>
  </si>
  <si>
    <t>Zabezpieczenie młodników przed spałowaniem przez rysakowanie</t>
  </si>
  <si>
    <t>136</t>
  </si>
  <si>
    <t>KOR-P</t>
  </si>
  <si>
    <t>Korowanie pułapek i niszczenie kory</t>
  </si>
  <si>
    <t>144</t>
  </si>
  <si>
    <t>SZUK-OWA2</t>
  </si>
  <si>
    <t>Próbne poszukiwania owadów w ściole metodą dwóch drzew próbnych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</si>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</sst>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3"/>
  <sheetViews>
    <sheetView tabSelected="1" workbookViewId="0">
      <selection activeCell="B128" sqref="B128:N12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163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0"/>
      <c r="C4" s="10"/>
      <c r="D4" s="10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0"/>
      <c r="C6" s="10"/>
      <c r="D6" s="10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0"/>
      <c r="C8" s="10"/>
      <c r="D8" s="10"/>
    </row>
    <row r="9" spans="2:15" s="1" customFormat="1" ht="4.3499999999999996" customHeight="1" x14ac:dyDescent="0.2"/>
    <row r="10" spans="2:15" s="1" customFormat="1" ht="6.95" customHeight="1" x14ac:dyDescent="0.2">
      <c r="B10" s="11" t="s">
        <v>148</v>
      </c>
      <c r="C10" s="11"/>
      <c r="D10" s="11"/>
    </row>
    <row r="11" spans="2:15" s="1" customFormat="1" ht="12.2" customHeight="1" x14ac:dyDescent="0.2">
      <c r="B11" s="11"/>
      <c r="C11" s="11"/>
      <c r="D11" s="11"/>
      <c r="G11" s="38" t="s">
        <v>149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5" t="s">
        <v>164</v>
      </c>
      <c r="F14" s="15"/>
      <c r="G14" s="15"/>
    </row>
    <row r="15" spans="2:15" s="1" customFormat="1" ht="43.15" customHeight="1" x14ac:dyDescent="0.2"/>
    <row r="16" spans="2:15" s="1" customFormat="1" ht="20.85" customHeight="1" x14ac:dyDescent="0.2">
      <c r="B16" s="9" t="s">
        <v>150</v>
      </c>
      <c r="C16" s="9"/>
      <c r="D16" s="9"/>
      <c r="E16" s="9"/>
      <c r="F16" s="9"/>
      <c r="G16" s="9"/>
      <c r="H16" s="9"/>
      <c r="I16" s="9"/>
    </row>
    <row r="17" spans="2:13" s="1" customFormat="1" ht="2.65" customHeight="1" x14ac:dyDescent="0.2"/>
    <row r="18" spans="2:13" s="1" customFormat="1" ht="20.85" customHeight="1" x14ac:dyDescent="0.2">
      <c r="B18" s="9" t="s">
        <v>151</v>
      </c>
      <c r="C18" s="9"/>
      <c r="D18" s="9"/>
      <c r="E18" s="9"/>
      <c r="F18" s="9"/>
      <c r="G18" s="9"/>
      <c r="H18" s="9"/>
      <c r="I18" s="9"/>
    </row>
    <row r="19" spans="2:13" s="1" customFormat="1" ht="2.65" customHeight="1" x14ac:dyDescent="0.2"/>
    <row r="20" spans="2:13" s="1" customFormat="1" ht="20.85" customHeight="1" x14ac:dyDescent="0.2">
      <c r="B20" s="9" t="s">
        <v>152</v>
      </c>
      <c r="C20" s="9"/>
      <c r="D20" s="9"/>
      <c r="E20" s="9"/>
      <c r="F20" s="9"/>
      <c r="G20" s="9"/>
      <c r="H20" s="9"/>
      <c r="I20" s="9"/>
    </row>
    <row r="21" spans="2:13" s="1" customFormat="1" ht="2.65" customHeight="1" x14ac:dyDescent="0.2"/>
    <row r="22" spans="2:13" s="1" customFormat="1" ht="20.85" customHeight="1" x14ac:dyDescent="0.2">
      <c r="B22" s="9" t="s">
        <v>153</v>
      </c>
      <c r="C22" s="9"/>
      <c r="D22" s="9"/>
      <c r="E22" s="9"/>
      <c r="F22" s="9"/>
      <c r="G22" s="9"/>
      <c r="H22" s="9"/>
      <c r="I22" s="9"/>
    </row>
    <row r="23" spans="2:13" s="1" customFormat="1" ht="34.700000000000003" customHeight="1" x14ac:dyDescent="0.2"/>
    <row r="24" spans="2:13" s="1" customFormat="1" ht="50.1" customHeight="1" x14ac:dyDescent="0.2">
      <c r="B24" s="16" t="s">
        <v>165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3" s="1" customFormat="1" ht="2.65" customHeight="1" x14ac:dyDescent="0.2"/>
    <row r="26" spans="2:13" s="1" customFormat="1" ht="51.75" customHeight="1" x14ac:dyDescent="0.2">
      <c r="B26" s="30" t="str">
        <f xml:space="preserve"> "1.  Za wykonanie przedmiotu zamówienia w tym Pakiecie oferujemy następujące wynagrodzenie brutto: " &amp; TEXT(F94,"#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9" t="s">
        <v>154</v>
      </c>
      <c r="C29" s="9"/>
      <c r="D29" s="9"/>
      <c r="E29" s="9"/>
      <c r="F29" s="9"/>
      <c r="G29" s="9"/>
      <c r="H29" s="9"/>
      <c r="I29" s="9"/>
      <c r="J29" s="9"/>
      <c r="K29" s="9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178</v>
      </c>
      <c r="M31" s="20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1952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8"/>
    </row>
    <row r="33" spans="2:13" s="1" customFormat="1" ht="3.2" customHeight="1" x14ac:dyDescent="0.2"/>
    <row r="34" spans="2:13" s="1" customFormat="1" ht="18.2" customHeight="1" x14ac:dyDescent="0.2">
      <c r="B34" s="9" t="s">
        <v>155</v>
      </c>
      <c r="C34" s="9"/>
      <c r="D34" s="9"/>
      <c r="E34" s="9"/>
      <c r="F34" s="9"/>
      <c r="G34" s="9"/>
      <c r="H34" s="9"/>
      <c r="I34" s="9"/>
      <c r="J34" s="9"/>
      <c r="K34" s="9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178</v>
      </c>
      <c r="M36" s="20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2237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8"/>
    </row>
    <row r="38" spans="2:13" s="1" customFormat="1" ht="3.2" customHeight="1" x14ac:dyDescent="0.2"/>
    <row r="39" spans="2:13" s="1" customFormat="1" ht="18.2" customHeight="1" x14ac:dyDescent="0.2">
      <c r="B39" s="9" t="s">
        <v>156</v>
      </c>
      <c r="C39" s="9"/>
      <c r="D39" s="9"/>
      <c r="E39" s="9"/>
      <c r="F39" s="9"/>
      <c r="G39" s="9"/>
      <c r="H39" s="9"/>
      <c r="I39" s="9"/>
      <c r="J39" s="9"/>
      <c r="K39" s="9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178</v>
      </c>
      <c r="M41" s="20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50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8"/>
    </row>
    <row r="43" spans="2:13" s="1" customFormat="1" ht="3.2" customHeight="1" x14ac:dyDescent="0.2"/>
    <row r="44" spans="2:13" s="1" customFormat="1" ht="18.2" customHeight="1" x14ac:dyDescent="0.2">
      <c r="B44" s="9" t="s">
        <v>157</v>
      </c>
      <c r="C44" s="9"/>
      <c r="D44" s="9"/>
      <c r="E44" s="9"/>
      <c r="F44" s="9"/>
      <c r="G44" s="9"/>
      <c r="H44" s="9"/>
      <c r="I44" s="9"/>
      <c r="J44" s="9"/>
      <c r="K44" s="9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178</v>
      </c>
      <c r="M46" s="20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642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8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0" t="s">
        <v>178</v>
      </c>
      <c r="M49" s="20"/>
    </row>
    <row r="50" spans="2:13" s="1" customFormat="1" ht="28.7" customHeight="1" x14ac:dyDescent="0.2">
      <c r="B50" s="5">
        <v>5</v>
      </c>
      <c r="C50" s="6" t="s">
        <v>14</v>
      </c>
      <c r="D50" s="6" t="s">
        <v>15</v>
      </c>
      <c r="E50" s="7" t="s">
        <v>16</v>
      </c>
      <c r="F50" s="6" t="s">
        <v>17</v>
      </c>
      <c r="G50" s="8">
        <v>2.2400000000000002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18"/>
    </row>
    <row r="51" spans="2:13" s="1" customFormat="1" ht="38.85" customHeight="1" x14ac:dyDescent="0.2">
      <c r="B51" s="5">
        <v>6</v>
      </c>
      <c r="C51" s="6" t="s">
        <v>18</v>
      </c>
      <c r="D51" s="6" t="s">
        <v>19</v>
      </c>
      <c r="E51" s="7" t="s">
        <v>20</v>
      </c>
      <c r="F51" s="6" t="s">
        <v>17</v>
      </c>
      <c r="G51" s="8">
        <v>8.81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18"/>
    </row>
    <row r="52" spans="2:13" s="1" customFormat="1" ht="19.7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1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8"/>
    </row>
    <row r="53" spans="2:13" s="1" customFormat="1" ht="19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1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8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1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8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0.3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8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13</v>
      </c>
      <c r="G56" s="8">
        <v>10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8"/>
    </row>
    <row r="57" spans="2:13" s="1" customFormat="1" ht="28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24</v>
      </c>
      <c r="G57" s="8">
        <v>16.55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8"/>
    </row>
    <row r="58" spans="2:13" s="1" customFormat="1" ht="28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24</v>
      </c>
      <c r="G58" s="8">
        <v>8.01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8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24</v>
      </c>
      <c r="G59" s="8">
        <v>11.88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8"/>
    </row>
    <row r="60" spans="2:13" s="1" customFormat="1" ht="19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28</v>
      </c>
      <c r="G60" s="8">
        <v>17.3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8"/>
    </row>
    <row r="61" spans="2:13" s="1" customFormat="1" ht="19.7" customHeight="1" x14ac:dyDescent="0.2">
      <c r="B61" s="5">
        <v>16</v>
      </c>
      <c r="C61" s="6" t="s">
        <v>50</v>
      </c>
      <c r="D61" s="6" t="s">
        <v>51</v>
      </c>
      <c r="E61" s="7" t="s">
        <v>52</v>
      </c>
      <c r="F61" s="6" t="s">
        <v>28</v>
      </c>
      <c r="G61" s="8">
        <v>10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8"/>
    </row>
    <row r="62" spans="2:13" s="1" customFormat="1" ht="28.7" customHeight="1" x14ac:dyDescent="0.2">
      <c r="B62" s="5">
        <v>17</v>
      </c>
      <c r="C62" s="6" t="s">
        <v>53</v>
      </c>
      <c r="D62" s="6" t="s">
        <v>54</v>
      </c>
      <c r="E62" s="7" t="s">
        <v>55</v>
      </c>
      <c r="F62" s="6" t="s">
        <v>28</v>
      </c>
      <c r="G62" s="8">
        <v>5.2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8"/>
    </row>
    <row r="63" spans="2:13" s="1" customFormat="1" ht="19.7" customHeight="1" x14ac:dyDescent="0.2">
      <c r="B63" s="5">
        <v>18</v>
      </c>
      <c r="C63" s="6" t="s">
        <v>56</v>
      </c>
      <c r="D63" s="6" t="s">
        <v>57</v>
      </c>
      <c r="E63" s="7" t="s">
        <v>58</v>
      </c>
      <c r="F63" s="6" t="s">
        <v>28</v>
      </c>
      <c r="G63" s="8">
        <v>18.5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8"/>
    </row>
    <row r="64" spans="2:13" s="1" customFormat="1" ht="28.7" customHeight="1" x14ac:dyDescent="0.2">
      <c r="B64" s="5">
        <v>19</v>
      </c>
      <c r="C64" s="6" t="s">
        <v>59</v>
      </c>
      <c r="D64" s="6" t="s">
        <v>60</v>
      </c>
      <c r="E64" s="7" t="s">
        <v>61</v>
      </c>
      <c r="F64" s="6" t="s">
        <v>17</v>
      </c>
      <c r="G64" s="8">
        <v>7.05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8"/>
    </row>
    <row r="65" spans="2:13" s="1" customFormat="1" ht="28.7" customHeight="1" x14ac:dyDescent="0.2">
      <c r="B65" s="5">
        <v>20</v>
      </c>
      <c r="C65" s="6" t="s">
        <v>62</v>
      </c>
      <c r="D65" s="6" t="s">
        <v>63</v>
      </c>
      <c r="E65" s="7" t="s">
        <v>64</v>
      </c>
      <c r="F65" s="6" t="s">
        <v>17</v>
      </c>
      <c r="G65" s="8">
        <v>24.68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8"/>
    </row>
    <row r="66" spans="2:13" s="1" customFormat="1" ht="28.7" customHeight="1" x14ac:dyDescent="0.2">
      <c r="B66" s="5">
        <v>21</v>
      </c>
      <c r="C66" s="6" t="s">
        <v>65</v>
      </c>
      <c r="D66" s="6" t="s">
        <v>66</v>
      </c>
      <c r="E66" s="7" t="s">
        <v>67</v>
      </c>
      <c r="F66" s="6" t="s">
        <v>17</v>
      </c>
      <c r="G66" s="8">
        <v>12.49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8"/>
    </row>
    <row r="67" spans="2:13" s="1" customFormat="1" ht="19.7" customHeight="1" x14ac:dyDescent="0.2">
      <c r="B67" s="5">
        <v>22</v>
      </c>
      <c r="C67" s="6" t="s">
        <v>68</v>
      </c>
      <c r="D67" s="6" t="s">
        <v>69</v>
      </c>
      <c r="E67" s="7" t="s">
        <v>70</v>
      </c>
      <c r="F67" s="6" t="s">
        <v>17</v>
      </c>
      <c r="G67" s="8">
        <v>11.08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8"/>
    </row>
    <row r="68" spans="2:13" s="1" customFormat="1" ht="19.7" customHeight="1" x14ac:dyDescent="0.2">
      <c r="B68" s="5">
        <v>23</v>
      </c>
      <c r="C68" s="6" t="s">
        <v>71</v>
      </c>
      <c r="D68" s="6" t="s">
        <v>72</v>
      </c>
      <c r="E68" s="7" t="s">
        <v>73</v>
      </c>
      <c r="F68" s="6" t="s">
        <v>28</v>
      </c>
      <c r="G68" s="8">
        <v>7.67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8"/>
    </row>
    <row r="69" spans="2:13" s="1" customFormat="1" ht="19.7" customHeight="1" x14ac:dyDescent="0.2">
      <c r="B69" s="5">
        <v>24</v>
      </c>
      <c r="C69" s="6" t="s">
        <v>74</v>
      </c>
      <c r="D69" s="6" t="s">
        <v>75</v>
      </c>
      <c r="E69" s="7" t="s">
        <v>76</v>
      </c>
      <c r="F69" s="6" t="s">
        <v>17</v>
      </c>
      <c r="G69" s="8">
        <v>22.97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18"/>
    </row>
    <row r="70" spans="2:13" s="1" customFormat="1" ht="28.7" customHeight="1" x14ac:dyDescent="0.2">
      <c r="B70" s="5">
        <v>25</v>
      </c>
      <c r="C70" s="6" t="s">
        <v>77</v>
      </c>
      <c r="D70" s="6" t="s">
        <v>78</v>
      </c>
      <c r="E70" s="7" t="s">
        <v>79</v>
      </c>
      <c r="F70" s="6" t="s">
        <v>28</v>
      </c>
      <c r="G70" s="8">
        <v>72.25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8"/>
    </row>
    <row r="71" spans="2:13" s="1" customFormat="1" ht="28.7" customHeight="1" x14ac:dyDescent="0.2">
      <c r="B71" s="5">
        <v>26</v>
      </c>
      <c r="C71" s="6" t="s">
        <v>80</v>
      </c>
      <c r="D71" s="6" t="s">
        <v>81</v>
      </c>
      <c r="E71" s="7" t="s">
        <v>82</v>
      </c>
      <c r="F71" s="6" t="s">
        <v>28</v>
      </c>
      <c r="G71" s="8">
        <v>15.3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8"/>
    </row>
    <row r="72" spans="2:13" s="1" customFormat="1" ht="19.7" customHeight="1" x14ac:dyDescent="0.2">
      <c r="B72" s="5">
        <v>27</v>
      </c>
      <c r="C72" s="6" t="s">
        <v>83</v>
      </c>
      <c r="D72" s="6" t="s">
        <v>84</v>
      </c>
      <c r="E72" s="7" t="s">
        <v>85</v>
      </c>
      <c r="F72" s="6" t="s">
        <v>13</v>
      </c>
      <c r="G72" s="8">
        <v>4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8"/>
    </row>
    <row r="73" spans="2:13" s="1" customFormat="1" ht="28.7" customHeight="1" x14ac:dyDescent="0.2">
      <c r="B73" s="5">
        <v>28</v>
      </c>
      <c r="C73" s="6" t="s">
        <v>86</v>
      </c>
      <c r="D73" s="6" t="s">
        <v>87</v>
      </c>
      <c r="E73" s="7" t="s">
        <v>88</v>
      </c>
      <c r="F73" s="6" t="s">
        <v>89</v>
      </c>
      <c r="G73" s="8">
        <v>15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18"/>
    </row>
    <row r="74" spans="2:13" s="1" customFormat="1" ht="19.7" customHeight="1" x14ac:dyDescent="0.2">
      <c r="B74" s="5">
        <v>29</v>
      </c>
      <c r="C74" s="6" t="s">
        <v>90</v>
      </c>
      <c r="D74" s="6" t="s">
        <v>91</v>
      </c>
      <c r="E74" s="7" t="s">
        <v>92</v>
      </c>
      <c r="F74" s="6" t="s">
        <v>93</v>
      </c>
      <c r="G74" s="8">
        <v>24.3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18"/>
    </row>
    <row r="75" spans="2:13" s="1" customFormat="1" ht="19.7" customHeight="1" x14ac:dyDescent="0.2">
      <c r="B75" s="5">
        <v>30</v>
      </c>
      <c r="C75" s="6" t="s">
        <v>94</v>
      </c>
      <c r="D75" s="6" t="s">
        <v>95</v>
      </c>
      <c r="E75" s="7" t="s">
        <v>96</v>
      </c>
      <c r="F75" s="6" t="s">
        <v>89</v>
      </c>
      <c r="G75" s="8">
        <v>530</v>
      </c>
      <c r="H75" s="23">
        <v>0</v>
      </c>
      <c r="I75" s="21">
        <f>ROUND(G75* H75,2)</f>
        <v>0</v>
      </c>
      <c r="J75" s="5">
        <v>23</v>
      </c>
      <c r="K75" s="21">
        <f>ROUND(I75* J75/100,2)</f>
        <v>0</v>
      </c>
      <c r="L75" s="22">
        <f>ROUND(I75+ K75,2)</f>
        <v>0</v>
      </c>
      <c r="M75" s="18"/>
    </row>
    <row r="76" spans="2:13" s="1" customFormat="1" ht="19.7" customHeight="1" x14ac:dyDescent="0.2">
      <c r="B76" s="5">
        <v>31</v>
      </c>
      <c r="C76" s="6" t="s">
        <v>97</v>
      </c>
      <c r="D76" s="6" t="s">
        <v>98</v>
      </c>
      <c r="E76" s="7" t="s">
        <v>99</v>
      </c>
      <c r="F76" s="6" t="s">
        <v>89</v>
      </c>
      <c r="G76" s="8">
        <v>10</v>
      </c>
      <c r="H76" s="23">
        <v>0</v>
      </c>
      <c r="I76" s="21">
        <f>ROUND(G76* H76,2)</f>
        <v>0</v>
      </c>
      <c r="J76" s="5">
        <v>23</v>
      </c>
      <c r="K76" s="21">
        <f>ROUND(I76* J76/100,2)</f>
        <v>0</v>
      </c>
      <c r="L76" s="22">
        <f>ROUND(I76+ K76,2)</f>
        <v>0</v>
      </c>
      <c r="M76" s="18"/>
    </row>
    <row r="77" spans="2:13" s="1" customFormat="1" ht="19.7" customHeight="1" x14ac:dyDescent="0.2">
      <c r="B77" s="5">
        <v>32</v>
      </c>
      <c r="C77" s="6" t="s">
        <v>100</v>
      </c>
      <c r="D77" s="6" t="s">
        <v>101</v>
      </c>
      <c r="E77" s="7" t="s">
        <v>102</v>
      </c>
      <c r="F77" s="6" t="s">
        <v>93</v>
      </c>
      <c r="G77" s="8">
        <v>8.66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18"/>
    </row>
    <row r="78" spans="2:13" s="1" customFormat="1" ht="19.7" customHeight="1" x14ac:dyDescent="0.2">
      <c r="B78" s="5">
        <v>33</v>
      </c>
      <c r="C78" s="6" t="s">
        <v>103</v>
      </c>
      <c r="D78" s="6" t="s">
        <v>104</v>
      </c>
      <c r="E78" s="7" t="s">
        <v>105</v>
      </c>
      <c r="F78" s="6" t="s">
        <v>106</v>
      </c>
      <c r="G78" s="8">
        <v>34.44</v>
      </c>
      <c r="H78" s="23">
        <v>0</v>
      </c>
      <c r="I78" s="21">
        <f>ROUND(G78* H78,2)</f>
        <v>0</v>
      </c>
      <c r="J78" s="5">
        <v>23</v>
      </c>
      <c r="K78" s="21">
        <f>ROUND(I78* J78/100,2)</f>
        <v>0</v>
      </c>
      <c r="L78" s="22">
        <f>ROUND(I78+ K78,2)</f>
        <v>0</v>
      </c>
      <c r="M78" s="18"/>
    </row>
    <row r="79" spans="2:13" s="1" customFormat="1" ht="19.7" customHeight="1" x14ac:dyDescent="0.2">
      <c r="B79" s="5">
        <v>34</v>
      </c>
      <c r="C79" s="6" t="s">
        <v>107</v>
      </c>
      <c r="D79" s="6" t="s">
        <v>108</v>
      </c>
      <c r="E79" s="7" t="s">
        <v>109</v>
      </c>
      <c r="F79" s="6" t="s">
        <v>110</v>
      </c>
      <c r="G79" s="8">
        <v>9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18"/>
    </row>
    <row r="80" spans="2:13" s="1" customFormat="1" ht="28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110</v>
      </c>
      <c r="G80" s="8">
        <v>9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18"/>
    </row>
    <row r="81" spans="2:14" s="1" customFormat="1" ht="28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13</v>
      </c>
      <c r="G81" s="8">
        <v>2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18"/>
    </row>
    <row r="82" spans="2:14" s="1" customFormat="1" ht="19.7" customHeight="1" x14ac:dyDescent="0.2">
      <c r="B82" s="5">
        <v>37</v>
      </c>
      <c r="C82" s="6" t="s">
        <v>117</v>
      </c>
      <c r="D82" s="6" t="s">
        <v>118</v>
      </c>
      <c r="E82" s="7" t="s">
        <v>119</v>
      </c>
      <c r="F82" s="6" t="s">
        <v>89</v>
      </c>
      <c r="G82" s="8">
        <v>30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18"/>
    </row>
    <row r="83" spans="2:14" s="1" customFormat="1" ht="19.7" customHeight="1" x14ac:dyDescent="0.2">
      <c r="B83" s="5">
        <v>38</v>
      </c>
      <c r="C83" s="6" t="s">
        <v>120</v>
      </c>
      <c r="D83" s="6" t="s">
        <v>121</v>
      </c>
      <c r="E83" s="7" t="s">
        <v>122</v>
      </c>
      <c r="F83" s="6" t="s">
        <v>17</v>
      </c>
      <c r="G83" s="8">
        <v>2.76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18"/>
    </row>
    <row r="84" spans="2:14" s="1" customFormat="1" ht="28.7" customHeight="1" x14ac:dyDescent="0.2">
      <c r="B84" s="5">
        <v>39</v>
      </c>
      <c r="C84" s="6" t="s">
        <v>123</v>
      </c>
      <c r="D84" s="6" t="s">
        <v>124</v>
      </c>
      <c r="E84" s="7" t="s">
        <v>125</v>
      </c>
      <c r="F84" s="6" t="s">
        <v>106</v>
      </c>
      <c r="G84" s="8">
        <v>3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18"/>
    </row>
    <row r="85" spans="2:14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106</v>
      </c>
      <c r="G85" s="8">
        <f>677.56+21.75</f>
        <v>699.31</v>
      </c>
      <c r="H85" s="23">
        <v>0</v>
      </c>
      <c r="I85" s="21">
        <f>ROUND(G85* H85,2)</f>
        <v>0</v>
      </c>
      <c r="J85" s="5">
        <v>8</v>
      </c>
      <c r="K85" s="21">
        <f>ROUND(I85* J85/100,2)</f>
        <v>0</v>
      </c>
      <c r="L85" s="22">
        <f>ROUND(I85+ K85,2)</f>
        <v>0</v>
      </c>
      <c r="M85" s="18"/>
    </row>
    <row r="86" spans="2:14" s="1" customFormat="1" ht="19.7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106</v>
      </c>
      <c r="G86" s="8">
        <v>50</v>
      </c>
      <c r="H86" s="23">
        <v>0</v>
      </c>
      <c r="I86" s="21">
        <f>ROUND(G86* H86,2)</f>
        <v>0</v>
      </c>
      <c r="J86" s="5">
        <v>8</v>
      </c>
      <c r="K86" s="21">
        <f>ROUND(I86* J86/100,2)</f>
        <v>0</v>
      </c>
      <c r="L86" s="22">
        <f>ROUND(I86+ K86,2)</f>
        <v>0</v>
      </c>
      <c r="M86" s="18"/>
    </row>
    <row r="87" spans="2:14" s="1" customFormat="1" ht="19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106</v>
      </c>
      <c r="G87" s="8">
        <v>15</v>
      </c>
      <c r="H87" s="23">
        <v>0</v>
      </c>
      <c r="I87" s="21">
        <f>ROUND(G87* H87,2)</f>
        <v>0</v>
      </c>
      <c r="J87" s="5">
        <v>8</v>
      </c>
      <c r="K87" s="21">
        <f>ROUND(I87* J87/100,2)</f>
        <v>0</v>
      </c>
      <c r="L87" s="22">
        <f>ROUND(I87+ K87,2)</f>
        <v>0</v>
      </c>
      <c r="M87" s="18"/>
    </row>
    <row r="88" spans="2:14" s="1" customFormat="1" ht="19.7" customHeight="1" x14ac:dyDescent="0.2">
      <c r="B88" s="5">
        <v>43</v>
      </c>
      <c r="C88" s="6" t="s">
        <v>135</v>
      </c>
      <c r="D88" s="6" t="s">
        <v>136</v>
      </c>
      <c r="E88" s="7" t="s">
        <v>137</v>
      </c>
      <c r="F88" s="6" t="s">
        <v>106</v>
      </c>
      <c r="G88" s="8">
        <v>18</v>
      </c>
      <c r="H88" s="23">
        <v>0</v>
      </c>
      <c r="I88" s="21">
        <f>ROUND(G88* H88,2)</f>
        <v>0</v>
      </c>
      <c r="J88" s="5">
        <v>23</v>
      </c>
      <c r="K88" s="21">
        <f>ROUND(I88* J88/100,2)</f>
        <v>0</v>
      </c>
      <c r="L88" s="22">
        <f>ROUND(I88+ K88,2)</f>
        <v>0</v>
      </c>
      <c r="M88" s="18"/>
    </row>
    <row r="89" spans="2:14" s="1" customFormat="1" ht="19.7" customHeight="1" x14ac:dyDescent="0.2">
      <c r="B89" s="5">
        <v>44</v>
      </c>
      <c r="C89" s="6" t="s">
        <v>138</v>
      </c>
      <c r="D89" s="6" t="s">
        <v>139</v>
      </c>
      <c r="E89" s="7" t="s">
        <v>140</v>
      </c>
      <c r="F89" s="6" t="s">
        <v>106</v>
      </c>
      <c r="G89" s="8">
        <v>10</v>
      </c>
      <c r="H89" s="23">
        <v>0</v>
      </c>
      <c r="I89" s="21">
        <f>ROUND(G89* H89,2)</f>
        <v>0</v>
      </c>
      <c r="J89" s="5">
        <v>8</v>
      </c>
      <c r="K89" s="21">
        <f>ROUND(I89* J89/100,2)</f>
        <v>0</v>
      </c>
      <c r="L89" s="22">
        <f>ROUND(I89+ K89,2)</f>
        <v>0</v>
      </c>
      <c r="M89" s="18"/>
    </row>
    <row r="90" spans="2:14" s="1" customFormat="1" ht="19.7" customHeight="1" x14ac:dyDescent="0.2">
      <c r="B90" s="5">
        <v>45</v>
      </c>
      <c r="C90" s="6" t="s">
        <v>141</v>
      </c>
      <c r="D90" s="6" t="s">
        <v>142</v>
      </c>
      <c r="E90" s="7" t="s">
        <v>143</v>
      </c>
      <c r="F90" s="6" t="s">
        <v>106</v>
      </c>
      <c r="G90" s="8">
        <v>148</v>
      </c>
      <c r="H90" s="23">
        <v>0</v>
      </c>
      <c r="I90" s="21">
        <f>ROUND(G90* H90,2)</f>
        <v>0</v>
      </c>
      <c r="J90" s="5">
        <v>8</v>
      </c>
      <c r="K90" s="21">
        <f>ROUND(I90* J90/100,2)</f>
        <v>0</v>
      </c>
      <c r="L90" s="22">
        <f>ROUND(I90+ K90,2)</f>
        <v>0</v>
      </c>
      <c r="M90" s="18"/>
    </row>
    <row r="91" spans="2:14" s="1" customFormat="1" ht="19.7" customHeight="1" x14ac:dyDescent="0.2">
      <c r="B91" s="5">
        <v>46</v>
      </c>
      <c r="C91" s="6" t="s">
        <v>144</v>
      </c>
      <c r="D91" s="6" t="s">
        <v>145</v>
      </c>
      <c r="E91" s="7" t="s">
        <v>143</v>
      </c>
      <c r="F91" s="6" t="s">
        <v>106</v>
      </c>
      <c r="G91" s="8">
        <v>8</v>
      </c>
      <c r="H91" s="23">
        <v>0</v>
      </c>
      <c r="I91" s="21">
        <f>ROUND(G91* H91,2)</f>
        <v>0</v>
      </c>
      <c r="J91" s="5">
        <v>23</v>
      </c>
      <c r="K91" s="21">
        <f>ROUND(I91* J91/100,2)</f>
        <v>0</v>
      </c>
      <c r="L91" s="22">
        <f>ROUND(I91+ K91,2)</f>
        <v>0</v>
      </c>
      <c r="M91" s="18"/>
    </row>
    <row r="92" spans="2:14" s="1" customFormat="1" ht="55.9" customHeight="1" x14ac:dyDescent="0.2"/>
    <row r="93" spans="2:14" s="1" customFormat="1" ht="21.4" customHeight="1" x14ac:dyDescent="0.2">
      <c r="B93" s="14" t="s">
        <v>146</v>
      </c>
      <c r="C93" s="14"/>
      <c r="D93" s="14"/>
      <c r="E93" s="14"/>
      <c r="F93" s="24">
        <f>ROUND(I32+I37+I42+I47+I50+I51+I52+I53+I54+I55+I56+I57+I58+I59+I60+I61+I62+I63+I64+I65+I66+I67+I68+I69+I70+I71+I72+I73+I74+I75+I76+I77+I78+I79+I80+I81+I82+I83+I84+I85+I86+I87+I88+I89+I90+I91,2)</f>
        <v>0</v>
      </c>
      <c r="G93" s="25"/>
      <c r="H93" s="25"/>
      <c r="I93" s="25"/>
      <c r="J93" s="25"/>
      <c r="K93" s="25"/>
      <c r="L93" s="25"/>
      <c r="M93" s="26"/>
    </row>
    <row r="94" spans="2:14" s="1" customFormat="1" ht="21.4" customHeight="1" x14ac:dyDescent="0.2">
      <c r="B94" s="14" t="s">
        <v>147</v>
      </c>
      <c r="C94" s="14"/>
      <c r="D94" s="14"/>
      <c r="E94" s="14"/>
      <c r="F94" s="27">
        <f>ROUND(L32+L37+L42+L47+L50+L51+L52+L53+L54+L55+L56+L57+L58+L59+L60+L61+L62+L63+L64+L65+L66+L67+L68+L69+L70+L71+L72+L73+L74+L75+L76+L77+L78+L79+L80+L81+L82+L83+L84+L85+L86+L87+L88+L89+L90+L91,2)</f>
        <v>0</v>
      </c>
      <c r="G94" s="28"/>
      <c r="H94" s="28"/>
      <c r="I94" s="28"/>
      <c r="J94" s="28"/>
      <c r="K94" s="28"/>
      <c r="L94" s="28"/>
      <c r="M94" s="29"/>
    </row>
    <row r="95" spans="2:14" s="1" customFormat="1" ht="11.1" customHeight="1" x14ac:dyDescent="0.2"/>
    <row r="96" spans="2:14" s="1" customFormat="1" ht="80.099999999999994" customHeight="1" x14ac:dyDescent="0.2">
      <c r="B96" s="31" t="s">
        <v>166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1" customFormat="1" ht="2.65" customHeight="1" x14ac:dyDescent="0.2"/>
    <row r="98" spans="2:14" s="1" customFormat="1" ht="110.1" customHeight="1" x14ac:dyDescent="0.2">
      <c r="B98" s="31" t="s">
        <v>167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1" customFormat="1" ht="5.25" customHeight="1" x14ac:dyDescent="0.2"/>
    <row r="100" spans="2:14" s="1" customFormat="1" ht="110.1" customHeight="1" x14ac:dyDescent="0.2">
      <c r="B100" s="17" t="s">
        <v>168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s="1" customFormat="1" ht="5.25" customHeight="1" x14ac:dyDescent="0.2"/>
    <row r="102" spans="2:14" s="1" customFormat="1" ht="37.9" customHeight="1" x14ac:dyDescent="0.2">
      <c r="B102" s="32" t="s">
        <v>159</v>
      </c>
      <c r="C102" s="32"/>
      <c r="D102" s="32"/>
      <c r="E102" s="32"/>
      <c r="F102" s="34" t="s">
        <v>160</v>
      </c>
      <c r="G102" s="34"/>
      <c r="H102" s="34"/>
      <c r="I102" s="34"/>
      <c r="J102" s="34"/>
      <c r="K102" s="34"/>
      <c r="L102" s="34"/>
    </row>
    <row r="103" spans="2:14" s="1" customFormat="1" ht="28.7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7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7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7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.65" customHeight="1" x14ac:dyDescent="0.2"/>
    <row r="108" spans="2:14" s="1" customFormat="1" ht="203.1" customHeight="1" x14ac:dyDescent="0.2">
      <c r="B108" s="31" t="s">
        <v>169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"/>
    <row r="110" spans="2:14" s="1" customFormat="1" ht="36.950000000000003" customHeight="1" x14ac:dyDescent="0.2">
      <c r="B110" s="35" t="s">
        <v>170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s="1" customFormat="1" ht="2.65" customHeight="1" x14ac:dyDescent="0.2"/>
    <row r="112" spans="2:14" s="1" customFormat="1" ht="37.9" customHeight="1" x14ac:dyDescent="0.2">
      <c r="B112" s="32" t="s">
        <v>161</v>
      </c>
      <c r="C112" s="32"/>
      <c r="D112" s="32"/>
      <c r="E112" s="32"/>
      <c r="F112" s="36" t="s">
        <v>162</v>
      </c>
      <c r="G112" s="36"/>
      <c r="H112" s="36"/>
      <c r="I112" s="36"/>
      <c r="J112" s="36"/>
      <c r="K112" s="36"/>
      <c r="L112" s="36"/>
    </row>
    <row r="113" spans="2:14" s="1" customFormat="1" ht="28.7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8.7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4" s="1" customFormat="1" ht="28.7" customHeight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4" s="1" customFormat="1" ht="28.7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4" s="1" customFormat="1" ht="2.65" customHeight="1" x14ac:dyDescent="0.2"/>
    <row r="118" spans="2:14" s="1" customFormat="1" ht="159.94999999999999" customHeight="1" x14ac:dyDescent="0.2">
      <c r="B118" s="31" t="s">
        <v>171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54.95" customHeight="1" x14ac:dyDescent="0.2">
      <c r="B120" s="31" t="s">
        <v>172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2.65" customHeight="1" x14ac:dyDescent="0.2"/>
    <row r="122" spans="2:14" s="1" customFormat="1" ht="60" customHeight="1" x14ac:dyDescent="0.2">
      <c r="B122" s="17" t="s">
        <v>173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s="1" customFormat="1" ht="2.65" customHeight="1" x14ac:dyDescent="0.2"/>
    <row r="124" spans="2:14" s="1" customFormat="1" ht="48" customHeight="1" x14ac:dyDescent="0.2">
      <c r="B124" s="17" t="s">
        <v>174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s="1" customFormat="1" ht="2.65" customHeight="1" x14ac:dyDescent="0.2"/>
    <row r="126" spans="2:14" s="1" customFormat="1" ht="125.1" customHeight="1" x14ac:dyDescent="0.2">
      <c r="B126" s="31" t="s">
        <v>175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s="1" customFormat="1" ht="2.65" customHeight="1" x14ac:dyDescent="0.2"/>
    <row r="128" spans="2:14" s="1" customFormat="1" ht="84.95" customHeight="1" x14ac:dyDescent="0.2">
      <c r="B128" s="31" t="s">
        <v>176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0" s="1" customFormat="1" ht="86.85" customHeight="1" x14ac:dyDescent="0.2"/>
    <row r="130" spans="2:10" s="1" customFormat="1" ht="17.649999999999999" customHeight="1" x14ac:dyDescent="0.2">
      <c r="I130" s="13" t="s">
        <v>158</v>
      </c>
      <c r="J130" s="13"/>
    </row>
    <row r="131" spans="2:10" s="1" customFormat="1" ht="145.15" customHeight="1" x14ac:dyDescent="0.2"/>
    <row r="132" spans="2:10" s="1" customFormat="1" ht="81.599999999999994" customHeight="1" x14ac:dyDescent="0.2">
      <c r="B132" s="19" t="s">
        <v>177</v>
      </c>
      <c r="C132" s="19"/>
      <c r="D132" s="19"/>
      <c r="E132" s="19"/>
      <c r="F132" s="19"/>
      <c r="G132" s="19"/>
      <c r="H132" s="19"/>
      <c r="I132" s="19"/>
      <c r="J132" s="19"/>
    </row>
    <row r="133" spans="2:10" s="1" customFormat="1" ht="28.7" customHeight="1" x14ac:dyDescent="0.2"/>
  </sheetData>
  <mergeCells count="108">
    <mergeCell ref="L90:M90"/>
    <mergeCell ref="L91:M91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B6:D6"/>
    <mergeCell ref="B8:D8"/>
    <mergeCell ref="B93:E93"/>
    <mergeCell ref="B94:E94"/>
    <mergeCell ref="B96:N96"/>
    <mergeCell ref="B98:N98"/>
    <mergeCell ref="E14:G14"/>
    <mergeCell ref="F93:M93"/>
    <mergeCell ref="F94:M94"/>
    <mergeCell ref="G11:N12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B126:N126"/>
    <mergeCell ref="B128:N128"/>
    <mergeCell ref="B132:J132"/>
    <mergeCell ref="B24:L24"/>
    <mergeCell ref="B26:L26"/>
    <mergeCell ref="B29:K29"/>
    <mergeCell ref="B34:K34"/>
    <mergeCell ref="B39:K39"/>
    <mergeCell ref="F102:L102"/>
    <mergeCell ref="F103:L103"/>
    <mergeCell ref="F104:L104"/>
    <mergeCell ref="F105:L105"/>
    <mergeCell ref="F106:L106"/>
    <mergeCell ref="F112:L112"/>
    <mergeCell ref="F113:L113"/>
    <mergeCell ref="F114:L114"/>
    <mergeCell ref="F115:L115"/>
    <mergeCell ref="F116:L116"/>
    <mergeCell ref="I130:J130"/>
    <mergeCell ref="L61:M61"/>
    <mergeCell ref="L86:M86"/>
    <mergeCell ref="L87:M87"/>
    <mergeCell ref="L88:M88"/>
    <mergeCell ref="L89:M89"/>
    <mergeCell ref="B112:E112"/>
    <mergeCell ref="B113:E113"/>
    <mergeCell ref="B114:E114"/>
    <mergeCell ref="B115:E115"/>
    <mergeCell ref="B116:E116"/>
    <mergeCell ref="B118:N118"/>
    <mergeCell ref="B120:N120"/>
    <mergeCell ref="B122:N122"/>
    <mergeCell ref="B124:N124"/>
    <mergeCell ref="B10:D11"/>
    <mergeCell ref="B100:N100"/>
    <mergeCell ref="B102:E102"/>
    <mergeCell ref="B103:E103"/>
    <mergeCell ref="B104:E104"/>
    <mergeCell ref="B105:E105"/>
    <mergeCell ref="B106:E106"/>
    <mergeCell ref="B108:N108"/>
    <mergeCell ref="B110:N110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2023-10-13T07:28:52Z</dcterms:created>
  <dcterms:modified xsi:type="dcterms:W3CDTF">2023-10-13T10:55:29Z</dcterms:modified>
</cp:coreProperties>
</file>