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a.antonkiewicz\Desktop\USTAWA 2023\Przebudowa strzelnicy\Załącznik nr 2 kosztorys ofertowy , przedmiar\"/>
    </mc:Choice>
  </mc:AlternateContent>
  <xr:revisionPtr revIDLastSave="0" documentId="13_ncr:1_{00D79147-DEC2-42C3-B269-FC0668EBD1B0}" xr6:coauthVersionLast="36" xr6:coauthVersionMax="47" xr10:uidLastSave="{00000000-0000-0000-0000-000000000000}"/>
  <bookViews>
    <workbookView xWindow="0" yWindow="0" windowWidth="24720" windowHeight="11625" xr2:uid="{00000000-000D-0000-FFFF-FFFF00000000}"/>
  </bookViews>
  <sheets>
    <sheet name="KOSZTORYS OFERTOWY" sheetId="6" r:id="rId1"/>
    <sheet name="Strona TYT." sheetId="7" r:id="rId2"/>
  </sheets>
  <definedNames>
    <definedName name="_xlnm.Print_Area" localSheetId="0">'KOSZTORYS OFERTOWY'!$B$1:$H$22</definedName>
    <definedName name="_xlnm.Print_Area" localSheetId="1">'Strona TYT.'!$B$1:$E$30</definedName>
  </definedNames>
  <calcPr calcId="191029" fullPrecision="0"/>
</workbook>
</file>

<file path=xl/calcChain.xml><?xml version="1.0" encoding="utf-8"?>
<calcChain xmlns="http://schemas.openxmlformats.org/spreadsheetml/2006/main">
  <c r="H19" i="6" l="1"/>
  <c r="H13" i="6" l="1"/>
  <c r="H12" i="6"/>
  <c r="H11" i="6"/>
  <c r="H17" i="6" l="1"/>
  <c r="H18" i="6"/>
  <c r="H10" i="6"/>
  <c r="H14" i="6"/>
  <c r="H15" i="6"/>
  <c r="H16" i="6"/>
  <c r="H9" i="6"/>
  <c r="H8" i="6" l="1"/>
  <c r="H6" i="6"/>
  <c r="H20" i="6" l="1"/>
  <c r="H21" i="6" s="1"/>
  <c r="H22" i="6" s="1"/>
  <c r="E11" i="7" l="1"/>
  <c r="E12" i="7"/>
  <c r="E13" i="7" l="1"/>
</calcChain>
</file>

<file path=xl/sharedStrings.xml><?xml version="1.0" encoding="utf-8"?>
<sst xmlns="http://schemas.openxmlformats.org/spreadsheetml/2006/main" count="83" uniqueCount="61">
  <si>
    <t>Lp.</t>
  </si>
  <si>
    <t>Opis i wyliczenia</t>
  </si>
  <si>
    <t>j.m.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</si>
  <si>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</si>
  <si>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</si>
  <si>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</si>
  <si>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</si>
  <si>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</si>
  <si>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</si>
  <si>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</si>
  <si>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</si>
  <si>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</si>
  <si>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</si>
  <si>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</si>
  <si>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</si>
  <si>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</si>
  <si>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</si>
  <si>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Razem wartość zł kosztorysu netto :  </t>
  </si>
  <si>
    <t xml:space="preserve">Warttość zł podatku VAT  23 % :   </t>
  </si>
  <si>
    <t xml:space="preserve">Razem wartość zł kosztorysu brutto :   </t>
  </si>
  <si>
    <t>NARZUTY:</t>
  </si>
  <si>
    <t>Koszty pośrednie [Kp]</t>
  </si>
  <si>
    <t>R+S</t>
  </si>
  <si>
    <t>Koszty zakupu [Kz]</t>
  </si>
  <si>
    <t>Mbezp</t>
  </si>
  <si>
    <t>Zysk [Z]</t>
  </si>
  <si>
    <t>R+S+Kp(R+S)</t>
  </si>
  <si>
    <t>Sporządził :</t>
  </si>
  <si>
    <t>Cena jednostkowa netto</t>
  </si>
  <si>
    <t>Wartość netto</t>
  </si>
  <si>
    <r>
      <rPr>
        <i/>
        <sz val="11"/>
        <rFont val="Arial Narrow"/>
        <family val="2"/>
        <charset val="238"/>
      </rPr>
      <t>Inwestor :</t>
    </r>
    <r>
      <rPr>
        <sz val="11"/>
        <rFont val="Arial Narrow"/>
        <family val="2"/>
        <charset val="238"/>
      </rPr>
      <t xml:space="preserve"> </t>
    </r>
    <r>
      <rPr>
        <b/>
        <i/>
        <sz val="11"/>
        <rFont val="Arial Narrow"/>
        <family val="2"/>
        <charset val="238"/>
      </rPr>
      <t>Nadleśnictwo Radom; ul. Janiszewska 48; 26-600 Radom</t>
    </r>
  </si>
  <si>
    <t>Razem netto</t>
  </si>
  <si>
    <t>Razem vat 23%</t>
  </si>
  <si>
    <t>Razem brutto</t>
  </si>
  <si>
    <t xml:space="preserve">Roboty pomiarowe przy liniowych robotach ziemnych wraz z geodezyjną dokumentacją powykonawczą </t>
  </si>
  <si>
    <t>kpl.</t>
  </si>
  <si>
    <t>mb</t>
  </si>
  <si>
    <t>szt.</t>
  </si>
  <si>
    <t>Tarcza strzelecka, konstrukcja drewniana wysokości 2,5 m szerokości 2 m, grubość 30 cm. Tarcza zakotwiczona w utwardzonym gruncie rodzimym bez betonowania na głębokość 1 m.</t>
  </si>
  <si>
    <t>Kosz na śmieci – 
- wymiary 34 x 34 cm głębokości 60 cm;
- konstrukcja kosza wykonana z kantówki dębowej 12 x 12 cm dł. 150 cm – 2 szt. oraz desek liściastych;
- wysokość całkowita 130 cm (cz. nadziemna – 90 cm, cz. podziemna – 40 cm).                                                                                         Wszystkie elementy połączone za pomocą śrub metalowych, utwardzonych zamkowych.
Całość zaimpregnowana impregnatem ochronnym (kolor do uzgodnienia)</t>
  </si>
  <si>
    <t>Wiata: (dwa segmenty)
- konstrukcja wiaty: słupy z drewna dębowego o przekroju 20 x 20 cm
- w części podziemnej stężenia poziome o przekroju 12 x 20 cm i długości 600 cm
- belki o przekroju 20 x 16 cm i długości 12 m oraz 4 m
- krokwy o przekroju 16 x 8 cm długości 350 cm
- zastrzały o przekroju 16 x 8 cm długości 120 cm
- tylna ściana: pełne deskowanie deską o grubości 6 cm, wzmocniona od strony wewnętrznej kantówkami o przekroju 12 x 12 cm;
- dach: pełne deskowanie deską szalunkową o grubości 25 mm oraz gont bitumiczny, kąt nachylenia dachu 45 stopni;
- wszystkie elementy wiaty (poza słupami) wykonane z drewna iglastego, suszonego oraz struganego, połączone za pomocą śrub, wkrętów, gwoździ o odpowiednich parametrach;
- całość zaimpregnowana impregnatem ochronnym (kolor do uzgodnienia);
- wiata wyposażona w elementy edukacyjne (ławki, stoły z drewna liściastego twardego).</t>
  </si>
  <si>
    <t>Ławki – 
- wykonane z drewna liściastego twardego (suszonego i struganego) zaimpregnowanego impregnatem ochronnym do drewna liściastego;
- wysokość całkowita 138cm (część podziemna 90cm, część nadziemna 48cm), długość 480cm, szerokość 45cm;
- konstrukcja ławki: siedzisko wykonane z 3 szt. desek o grubości 6 cm, nogi wykonane 
z kantówki o przekroju 12 x 12 cm, poprzeczki o przekroju 10 x 6 cm. Wszystkie elementy połączone za pomocą śrub zamkowych o odpowiedniej średnicy.                                                                                                                                                                                          
Całość zaimpregnowana impregnatem ochronnym (kolor do uzgodnienia).</t>
  </si>
  <si>
    <t>Stół –
- wykonane z drewna liściastego (suszonego i struganego) zaimpregnowanego impregnatem ochronnym;
- wysokość całkowita 170cm (część podziemna 90cm, część nadziemna 80cm), długość 480cm, szerokość 70cm;
- konstrukcja stołu: blat wykonany z desek o grubości 6 cm, nogi wykonane z kantówki 
o przekroju 12 x 12cm, połączone poprzeczkami o przekroju 12 x 6cm.                                                                                                 Wszystkie elementy połączone za pomocą śrub metalowych, utwardzonych zamkowych o odpowiedniej średnicy.
Całość zaimpregnowana impregnatem ochronnym (kolor do uzgodnienia)</t>
  </si>
  <si>
    <t>Strefa bezpieczeństwa z drewnianych legarów zabezpieczonych od strony wału ziemnego papą termozgrzewalną. Konstrukcja umieszczona na dwóch słupkach drewnianych dębowych. Słupki wysokość 350 cm, szerokość 20 x 20 cm. Słupki zakotwiczone w utwardzonym gruncie rodzimym bez betonowania. Od wewnątrz strefy bezpieczeństwa wyłożyć worki z piaskiem. Wyposażenie: Stolik  - z drewna liściastego (suszonego i struganego) zaimpregnowanego impregnatem ochronnym;- wysokość całkowita 170cm (część podziemna 90cm, część nadziemna 80cm), długość 100cm, szerokość 60cm;- konstrukcja stołu: blat wykonany z desek o grubości 6 cm, nogi wykonane z kantówki o przekroju 12 x 12cm, połączone poprzeczkami o przekroju 12 x 6cm.  Wszystkie elementy połączone za pomocą śrub metalowych, utwardzonych zamkowych o odpowiedniej średnicy. Całość zaimpregnowana impregnatem ochronnym (kolor do uzgodnienia)</t>
  </si>
  <si>
    <t xml:space="preserve">Ogrodzenie wewnętrzne drewniane z drewna liściastego - oddzielające tory strzeleckie od części w której oczekuje się na trening: -płot o wysokości 1,23m o łącznej długości 14,80m z furtką szerokości 1,20m, konstrukcja drewniana – drewno liściaste; -słupki drewniane dębowe wysokości 1,93m, zakotwione w utwardzonym gruncie rodzimym bez betonowania na głębokość około 0,7m.  </t>
  </si>
  <si>
    <t>Oznaczenia odległości poprzez umocowanie w gruncie drewnianej belki z napisem odległości z drewna dębowego o przekroju 20x20 cm. Zakotwienie w utwardzonym gruncie rodzimym bez betonowania na głębokość około 0,7m.</t>
  </si>
  <si>
    <r>
      <t>Przechwytaki - (konstrukcja drewniana), lokalizacja w odległości 5,0m; 25m; 50m od stanowisk strzeleckich. Wymiary szerokość  15,60m, wysokość 5,01m. Konstrukcja z rysunkami szczegółowymi. Słupki zakotwiczone w utwardzonym gruncie rodzimym bez betonowania.</t>
    </r>
    <r>
      <rPr>
        <i/>
        <sz val="10"/>
        <color rgb="FFFF0000"/>
        <rFont val="Arial Narrow"/>
        <family val="2"/>
        <charset val="238"/>
      </rPr>
      <t xml:space="preserve">  </t>
    </r>
  </si>
  <si>
    <t>1. ROBOTY PRZYGOTOWAWCZE CPV 45100000-8, CPV 45110000-1</t>
  </si>
  <si>
    <t>KNR 201/119/3</t>
  </si>
  <si>
    <t>Kalkulacja indywidualna</t>
  </si>
  <si>
    <t>KNR-W     2-02</t>
  </si>
  <si>
    <t>KNR 2-21 0607</t>
  </si>
  <si>
    <t>Stanowiska strzeleckie (konstrukcja drewniana - dębowe), 
- wyposażone w podest na rozłożenie broni. 
- słupki drewniane (dębowe) grubości 20 x 20 cm  
- zadaszenie nad stanowiskami - pełne deskowanie deską szalunkową iglasta świerkowa lub jodłowa o grubości 25 mm oraz gont bitumiczny.</t>
  </si>
  <si>
    <t>Wiata wydawania broni - konstrukcja wysokości 3,0m, szerokości 2,70m. Słupki drewniane (dębowe)  grubości 10x10cm.  
Zadaszenie pełne deskowanie deską szalunkową iglasta świerkowa lub jodłowa o grubości 25 mm oraz gont bitumiczny.</t>
  </si>
  <si>
    <t>5. WYKONANIE 4 TORÓW STRZELECKICH KAŻDY O DŁUGOŚCI 100 m ZE STANOWISKAMI STRZELECKIMI NA ODLEGŁOŚCI - 5m, 10 m, 15 m, 25 m 50 m i 100 m</t>
  </si>
  <si>
    <t>Pojemnik na metale
- wymiary wewnętrzne - 60 x 60cm głębokości 60 cm;
- konstrukcja pojemnika wykonana z kantówki dębowej 12 x 12 cm oraz desek liściastych;
- wysokość całkowita 60 cm (cz. nadziemna – 60 cm,). Wszystkie elementy połączone za pomocą śrub metalowych, utwardzonych zamkowych. Całość zaimpregnowana impregnatem ochronnym (kolor do uzgodnienia).</t>
  </si>
  <si>
    <t xml:space="preserve">„Przebudowa strzelnicy w leśnictwie Jedlnia” -Część 4 - ELEMENTY STRZELNICY </t>
  </si>
  <si>
    <r>
      <rPr>
        <i/>
        <sz val="14"/>
        <rFont val="Arial Narrow"/>
        <family val="2"/>
        <charset val="238"/>
      </rPr>
      <t>Nazwa inwestycji:</t>
    </r>
    <r>
      <rPr>
        <b/>
        <i/>
        <sz val="14"/>
        <rFont val="Arial Narrow"/>
        <family val="2"/>
        <charset val="238"/>
      </rPr>
      <t xml:space="preserve"> „Przebudowa strzelnicy w leśnictwie Jedlnia -Część 4 - ELEMENTY STRZELNICY ”</t>
    </r>
  </si>
  <si>
    <t>KOSZTORYS OFERTOWY</t>
  </si>
  <si>
    <t>Podstawa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</si>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</sst>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#,##0.00\ &quot;zł&quot;"/>
    <numFmt numFmtId="165" formatCode="#,##0.00*2"/>
    <numFmt numFmtId="166" formatCode="_-* #,##0.00\ [$zł-415]_-;\-* #,##0.00\ [$zł-415]_-;_-* &quot;-&quot;??\ [$zł-415]_-;_-@_-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b/>
      <i/>
      <sz val="13.5"/>
      <color rgb="FFFF0000"/>
      <name val="Arial Narrow"/>
      <family val="2"/>
      <charset val="238"/>
    </font>
    <font>
      <b/>
      <i/>
      <sz val="10"/>
      <color rgb="FFFF0000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i/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6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9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3.5"/>
      <name val="Arial Narrow"/>
      <family val="2"/>
      <charset val="238"/>
    </font>
    <font>
      <b/>
      <i/>
      <sz val="11"/>
      <name val="Arial Narrow"/>
      <family val="2"/>
      <charset val="238"/>
    </font>
    <font>
      <i/>
      <sz val="10"/>
      <name val="Arial Narrow"/>
      <family val="2"/>
      <charset val="238"/>
    </font>
    <font>
      <i/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b/>
      <i/>
      <sz val="10"/>
      <color rgb="FF0070C0"/>
      <name val="Arial Narrow"/>
      <family val="2"/>
      <charset val="238"/>
    </font>
    <font>
      <i/>
      <sz val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8" fillId="0" borderId="0" xfId="0" applyFont="1" applyAlignment="1">
      <alignment horizontal="justify" vertical="center"/>
    </xf>
    <xf numFmtId="0" fontId="11" fillId="0" borderId="0" xfId="0" applyFont="1"/>
    <xf numFmtId="0" fontId="12" fillId="0" borderId="0" xfId="0" applyFont="1" applyAlignment="1">
      <alignment horizontal="left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top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7" fillId="0" borderId="0" xfId="0" applyFont="1"/>
    <xf numFmtId="0" fontId="16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horizontal="center" vertical="center"/>
    </xf>
    <xf numFmtId="43" fontId="19" fillId="0" borderId="0" xfId="1" applyFont="1" applyFill="1" applyBorder="1" applyAlignment="1" applyProtection="1">
      <alignment horizontal="center" vertical="center"/>
    </xf>
    <xf numFmtId="0" fontId="21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0" fillId="2" borderId="2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0" fontId="20" fillId="2" borderId="3" xfId="0" applyFont="1" applyFill="1" applyBorder="1" applyAlignment="1">
      <alignment vertical="center"/>
    </xf>
    <xf numFmtId="43" fontId="20" fillId="2" borderId="1" xfId="1" applyFont="1" applyFill="1" applyBorder="1" applyAlignment="1">
      <alignment vertical="center"/>
    </xf>
    <xf numFmtId="0" fontId="22" fillId="0" borderId="0" xfId="0" applyFont="1"/>
    <xf numFmtId="0" fontId="12" fillId="0" borderId="0" xfId="0" applyFont="1"/>
    <xf numFmtId="10" fontId="12" fillId="0" borderId="0" xfId="0" applyNumberFormat="1" applyFont="1"/>
    <xf numFmtId="10" fontId="12" fillId="0" borderId="0" xfId="2" applyNumberFormat="1" applyFont="1"/>
    <xf numFmtId="0" fontId="23" fillId="0" borderId="0" xfId="0" applyFont="1" applyAlignment="1">
      <alignment wrapText="1"/>
    </xf>
    <xf numFmtId="0" fontId="11" fillId="0" borderId="0" xfId="0" applyFont="1" applyAlignment="1">
      <alignment wrapText="1"/>
    </xf>
    <xf numFmtId="4" fontId="23" fillId="0" borderId="1" xfId="0" applyNumberFormat="1" applyFont="1" applyFill="1" applyBorder="1" applyAlignment="1" applyProtection="1">
      <alignment horizontal="center" vertical="center"/>
    </xf>
    <xf numFmtId="43" fontId="14" fillId="0" borderId="0" xfId="1" applyFont="1" applyFill="1" applyBorder="1" applyAlignment="1" applyProtection="1">
      <alignment horizontal="center" vertical="center"/>
    </xf>
    <xf numFmtId="43" fontId="23" fillId="0" borderId="1" xfId="1" applyFont="1" applyFill="1" applyBorder="1" applyAlignment="1" applyProtection="1">
      <alignment horizontal="center" vertical="center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23" fillId="0" borderId="1" xfId="0" applyNumberFormat="1" applyFont="1" applyFill="1" applyBorder="1" applyAlignment="1" applyProtection="1">
      <alignment horizontal="center" vertical="center" wrapText="1"/>
    </xf>
    <xf numFmtId="166" fontId="23" fillId="0" borderId="1" xfId="0" applyNumberFormat="1" applyFont="1" applyFill="1" applyBorder="1" applyAlignment="1" applyProtection="1">
      <alignment horizontal="center" vertical="center"/>
    </xf>
    <xf numFmtId="165" fontId="23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164" fontId="20" fillId="0" borderId="1" xfId="0" applyNumberFormat="1" applyFont="1" applyFill="1" applyBorder="1" applyAlignment="1" applyProtection="1">
      <alignment vertical="center" wrapText="1"/>
    </xf>
    <xf numFmtId="164" fontId="20" fillId="0" borderId="1" xfId="0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43" fontId="20" fillId="0" borderId="1" xfId="1" applyFont="1" applyFill="1" applyBorder="1" applyAlignment="1" applyProtection="1">
      <alignment horizontal="center" vertical="center"/>
    </xf>
    <xf numFmtId="0" fontId="6" fillId="3" borderId="1" xfId="0" applyNumberFormat="1" applyFont="1" applyFill="1" applyBorder="1" applyAlignment="1" applyProtection="1">
      <alignment horizontal="center" vertical="center"/>
    </xf>
    <xf numFmtId="0" fontId="7" fillId="3" borderId="1" xfId="0" applyNumberFormat="1" applyFont="1" applyFill="1" applyBorder="1" applyAlignment="1" applyProtection="1">
      <alignment vertical="center" wrapText="1"/>
    </xf>
    <xf numFmtId="0" fontId="18" fillId="3" borderId="1" xfId="0" applyNumberFormat="1" applyFont="1" applyFill="1" applyBorder="1" applyAlignment="1" applyProtection="1">
      <alignment horizontal="center" vertical="center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4" fontId="25" fillId="0" borderId="1" xfId="0" applyNumberFormat="1" applyFont="1" applyFill="1" applyBorder="1" applyAlignment="1" applyProtection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top" wrapText="1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26" fillId="3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0"/>
  <sheetViews>
    <sheetView tabSelected="1" view="pageBreakPreview" topLeftCell="A19" zoomScale="145" zoomScaleNormal="75" zoomScaleSheetLayoutView="145" zoomScalePageLayoutView="85" workbookViewId="0">
      <selection activeCell="D7" sqref="D7"/>
    </sheetView>
  </sheetViews>
  <sheetFormatPr defaultRowHeight="16.5" x14ac:dyDescent="0.3"/>
  <cols>
    <col min="1" max="1" width="13.85546875" style="11" customWidth="1"/>
    <col min="2" max="2" width="3.85546875" style="7" customWidth="1"/>
    <col min="3" max="3" width="7.85546875" style="7" customWidth="1"/>
    <col min="4" max="4" width="81" style="8" customWidth="1"/>
    <col min="5" max="5" width="4.7109375" style="9" customWidth="1"/>
    <col min="6" max="6" width="10.5703125" style="33" customWidth="1"/>
    <col min="7" max="7" width="10.5703125" style="10" customWidth="1"/>
    <col min="8" max="8" width="11.42578125" style="7" customWidth="1"/>
    <col min="9" max="16384" width="9.140625" style="11"/>
  </cols>
  <sheetData>
    <row r="1" spans="2:11" ht="5.0999999999999996" customHeight="1" x14ac:dyDescent="0.3"/>
    <row r="2" spans="2:11" ht="15.75" customHeight="1" x14ac:dyDescent="0.3">
      <c r="B2" s="54" t="s">
        <v>58</v>
      </c>
      <c r="C2" s="54"/>
      <c r="D2" s="54"/>
      <c r="E2" s="54"/>
      <c r="F2" s="54"/>
      <c r="G2" s="54"/>
      <c r="H2" s="54"/>
    </row>
    <row r="3" spans="2:11" ht="17.25" customHeight="1" x14ac:dyDescent="0.3">
      <c r="B3" s="55" t="s">
        <v>56</v>
      </c>
      <c r="C3" s="55"/>
      <c r="D3" s="55"/>
      <c r="E3" s="55"/>
      <c r="F3" s="55"/>
      <c r="G3" s="55"/>
      <c r="H3" s="55"/>
    </row>
    <row r="4" spans="2:11" ht="39" customHeight="1" x14ac:dyDescent="0.3">
      <c r="B4" s="42" t="s">
        <v>0</v>
      </c>
      <c r="C4" s="53" t="s">
        <v>59</v>
      </c>
      <c r="D4" s="43" t="s">
        <v>1</v>
      </c>
      <c r="E4" s="43" t="s">
        <v>2</v>
      </c>
      <c r="F4" s="44" t="s">
        <v>3</v>
      </c>
      <c r="G4" s="49" t="s">
        <v>28</v>
      </c>
      <c r="H4" s="42" t="s">
        <v>29</v>
      </c>
    </row>
    <row r="5" spans="2:11" s="12" customFormat="1" ht="13.5" customHeight="1" x14ac:dyDescent="0.3">
      <c r="B5" s="45"/>
      <c r="C5" s="45"/>
      <c r="D5" s="50" t="s">
        <v>47</v>
      </c>
      <c r="E5" s="46"/>
      <c r="F5" s="46"/>
      <c r="G5" s="46"/>
      <c r="H5" s="46"/>
    </row>
    <row r="6" spans="2:11" ht="27" customHeight="1" x14ac:dyDescent="0.3">
      <c r="B6" s="35" t="s">
        <v>4</v>
      </c>
      <c r="C6" s="39" t="s">
        <v>48</v>
      </c>
      <c r="D6" s="51" t="s">
        <v>34</v>
      </c>
      <c r="E6" s="36" t="s">
        <v>35</v>
      </c>
      <c r="F6" s="34">
        <v>1</v>
      </c>
      <c r="G6" s="32"/>
      <c r="H6" s="37">
        <f>ROUND(F6*G6,2)</f>
        <v>0</v>
      </c>
      <c r="K6" s="13"/>
    </row>
    <row r="7" spans="2:11" s="12" customFormat="1" ht="27.75" customHeight="1" x14ac:dyDescent="0.3">
      <c r="B7" s="47"/>
      <c r="C7" s="47"/>
      <c r="D7" s="50" t="s">
        <v>54</v>
      </c>
      <c r="E7" s="58"/>
      <c r="F7" s="58"/>
      <c r="G7" s="58"/>
      <c r="H7" s="58"/>
      <c r="K7" s="11"/>
    </row>
    <row r="8" spans="2:11" ht="29.25" customHeight="1" x14ac:dyDescent="0.3">
      <c r="B8" s="35" t="s">
        <v>5</v>
      </c>
      <c r="C8" s="48" t="s">
        <v>49</v>
      </c>
      <c r="D8" s="51" t="s">
        <v>38</v>
      </c>
      <c r="E8" s="38" t="s">
        <v>37</v>
      </c>
      <c r="F8" s="34">
        <v>4</v>
      </c>
      <c r="G8" s="32"/>
      <c r="H8" s="37">
        <f t="shared" ref="H8:H18" si="0">ROUND(F8*G8,2)</f>
        <v>0</v>
      </c>
    </row>
    <row r="9" spans="2:11" ht="30.75" customHeight="1" x14ac:dyDescent="0.3">
      <c r="B9" s="35" t="s">
        <v>6</v>
      </c>
      <c r="C9" s="48" t="s">
        <v>49</v>
      </c>
      <c r="D9" s="51" t="s">
        <v>45</v>
      </c>
      <c r="E9" s="38" t="s">
        <v>37</v>
      </c>
      <c r="F9" s="34">
        <v>12</v>
      </c>
      <c r="G9" s="32"/>
      <c r="H9" s="37">
        <f t="shared" si="0"/>
        <v>0</v>
      </c>
    </row>
    <row r="10" spans="2:11" ht="69.75" customHeight="1" x14ac:dyDescent="0.3">
      <c r="B10" s="35" t="s">
        <v>7</v>
      </c>
      <c r="C10" s="48" t="s">
        <v>49</v>
      </c>
      <c r="D10" s="51" t="s">
        <v>52</v>
      </c>
      <c r="E10" s="38" t="s">
        <v>37</v>
      </c>
      <c r="F10" s="34">
        <v>4</v>
      </c>
      <c r="G10" s="32"/>
      <c r="H10" s="37">
        <f t="shared" si="0"/>
        <v>0</v>
      </c>
    </row>
    <row r="11" spans="2:11" ht="41.25" customHeight="1" x14ac:dyDescent="0.3">
      <c r="B11" s="35" t="s">
        <v>8</v>
      </c>
      <c r="C11" s="48" t="s">
        <v>49</v>
      </c>
      <c r="D11" s="51" t="s">
        <v>46</v>
      </c>
      <c r="E11" s="38" t="s">
        <v>37</v>
      </c>
      <c r="F11" s="34">
        <v>3</v>
      </c>
      <c r="G11" s="32"/>
      <c r="H11" s="37">
        <f t="shared" si="0"/>
        <v>0</v>
      </c>
    </row>
    <row r="12" spans="2:11" ht="54.75" customHeight="1" x14ac:dyDescent="0.3">
      <c r="B12" s="35" t="s">
        <v>9</v>
      </c>
      <c r="C12" s="39" t="s">
        <v>50</v>
      </c>
      <c r="D12" s="51" t="s">
        <v>53</v>
      </c>
      <c r="E12" s="38" t="s">
        <v>37</v>
      </c>
      <c r="F12" s="34">
        <v>1</v>
      </c>
      <c r="G12" s="32"/>
      <c r="H12" s="37">
        <f t="shared" si="0"/>
        <v>0</v>
      </c>
    </row>
    <row r="13" spans="2:11" ht="121.5" customHeight="1" x14ac:dyDescent="0.3">
      <c r="B13" s="35" t="s">
        <v>10</v>
      </c>
      <c r="C13" s="39" t="s">
        <v>50</v>
      </c>
      <c r="D13" s="51" t="s">
        <v>43</v>
      </c>
      <c r="E13" s="38" t="s">
        <v>37</v>
      </c>
      <c r="F13" s="34">
        <v>2</v>
      </c>
      <c r="G13" s="32"/>
      <c r="H13" s="37">
        <f t="shared" si="0"/>
        <v>0</v>
      </c>
    </row>
    <row r="14" spans="2:11" ht="56.25" customHeight="1" x14ac:dyDescent="0.3">
      <c r="B14" s="35" t="s">
        <v>11</v>
      </c>
      <c r="C14" s="39" t="s">
        <v>50</v>
      </c>
      <c r="D14" s="51" t="s">
        <v>44</v>
      </c>
      <c r="E14" s="38" t="s">
        <v>36</v>
      </c>
      <c r="F14" s="34">
        <v>16</v>
      </c>
      <c r="G14" s="32"/>
      <c r="H14" s="37">
        <f t="shared" si="0"/>
        <v>0</v>
      </c>
    </row>
    <row r="15" spans="2:11" ht="183.75" customHeight="1" x14ac:dyDescent="0.3">
      <c r="B15" s="35" t="s">
        <v>12</v>
      </c>
      <c r="C15" s="39" t="s">
        <v>50</v>
      </c>
      <c r="D15" s="52" t="s">
        <v>40</v>
      </c>
      <c r="E15" s="38" t="s">
        <v>37</v>
      </c>
      <c r="F15" s="34">
        <v>2</v>
      </c>
      <c r="G15" s="32"/>
      <c r="H15" s="37">
        <f t="shared" si="0"/>
        <v>0</v>
      </c>
    </row>
    <row r="16" spans="2:11" ht="106.5" customHeight="1" x14ac:dyDescent="0.3">
      <c r="B16" s="35" t="s">
        <v>13</v>
      </c>
      <c r="C16" s="39" t="s">
        <v>51</v>
      </c>
      <c r="D16" s="52" t="s">
        <v>41</v>
      </c>
      <c r="E16" s="38" t="s">
        <v>37</v>
      </c>
      <c r="F16" s="34">
        <v>4</v>
      </c>
      <c r="G16" s="32"/>
      <c r="H16" s="37">
        <f t="shared" si="0"/>
        <v>0</v>
      </c>
    </row>
    <row r="17" spans="2:11" ht="93" customHeight="1" x14ac:dyDescent="0.3">
      <c r="B17" s="35" t="s">
        <v>14</v>
      </c>
      <c r="C17" s="39" t="s">
        <v>51</v>
      </c>
      <c r="D17" s="52" t="s">
        <v>42</v>
      </c>
      <c r="E17" s="38" t="s">
        <v>37</v>
      </c>
      <c r="F17" s="34">
        <v>2</v>
      </c>
      <c r="G17" s="32"/>
      <c r="H17" s="37">
        <f t="shared" si="0"/>
        <v>0</v>
      </c>
    </row>
    <row r="18" spans="2:11" ht="78.75" customHeight="1" x14ac:dyDescent="0.3">
      <c r="B18" s="35" t="s">
        <v>15</v>
      </c>
      <c r="C18" s="48" t="s">
        <v>49</v>
      </c>
      <c r="D18" s="52" t="s">
        <v>39</v>
      </c>
      <c r="E18" s="38" t="s">
        <v>37</v>
      </c>
      <c r="F18" s="34">
        <v>3</v>
      </c>
      <c r="G18" s="32"/>
      <c r="H18" s="37">
        <f t="shared" si="0"/>
        <v>0</v>
      </c>
    </row>
    <row r="19" spans="2:11" ht="68.25" customHeight="1" x14ac:dyDescent="0.3">
      <c r="B19" s="35" t="s">
        <v>16</v>
      </c>
      <c r="C19" s="48" t="s">
        <v>49</v>
      </c>
      <c r="D19" s="52" t="s">
        <v>55</v>
      </c>
      <c r="E19" s="38" t="s">
        <v>37</v>
      </c>
      <c r="F19" s="34">
        <v>1</v>
      </c>
      <c r="G19" s="32"/>
      <c r="H19" s="37">
        <f t="shared" ref="H19" si="1">ROUND(F19*G19,2)</f>
        <v>0</v>
      </c>
    </row>
    <row r="20" spans="2:11" s="1" customFormat="1" ht="14.25" customHeight="1" x14ac:dyDescent="0.3">
      <c r="B20" s="14"/>
      <c r="C20" s="14"/>
      <c r="D20" s="15"/>
      <c r="E20" s="16"/>
      <c r="F20" s="57" t="s">
        <v>31</v>
      </c>
      <c r="G20" s="57"/>
      <c r="H20" s="40">
        <f>ROUND(SUM(H6:H19),2)</f>
        <v>0</v>
      </c>
      <c r="K20" s="11"/>
    </row>
    <row r="21" spans="2:11" ht="14.25" customHeight="1" x14ac:dyDescent="0.3">
      <c r="B21" s="17"/>
      <c r="C21" s="17"/>
      <c r="D21" s="15"/>
      <c r="E21" s="16"/>
      <c r="F21" s="56" t="s">
        <v>32</v>
      </c>
      <c r="G21" s="56"/>
      <c r="H21" s="40">
        <f>ROUND(H20*0.23,2)</f>
        <v>0</v>
      </c>
    </row>
    <row r="22" spans="2:11" ht="14.25" customHeight="1" x14ac:dyDescent="0.3">
      <c r="B22" s="17"/>
      <c r="C22" s="17"/>
      <c r="D22" s="15"/>
      <c r="E22" s="16"/>
      <c r="F22" s="56" t="s">
        <v>33</v>
      </c>
      <c r="G22" s="56"/>
      <c r="H22" s="41">
        <f>ROUND(H20+H21,2)</f>
        <v>0</v>
      </c>
    </row>
    <row r="24" spans="2:11" x14ac:dyDescent="0.3">
      <c r="H24" s="18"/>
    </row>
    <row r="29" spans="2:11" x14ac:dyDescent="0.3">
      <c r="H29" s="19"/>
    </row>
    <row r="30" spans="2:11" x14ac:dyDescent="0.3">
      <c r="H30" s="18"/>
    </row>
  </sheetData>
  <mergeCells count="6">
    <mergeCell ref="B2:H2"/>
    <mergeCell ref="B3:H3"/>
    <mergeCell ref="F22:G22"/>
    <mergeCell ref="F20:G20"/>
    <mergeCell ref="F21:G21"/>
    <mergeCell ref="E7:H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E27"/>
  <sheetViews>
    <sheetView view="pageBreakPreview" topLeftCell="A7" zoomScale="115" zoomScaleNormal="100" zoomScaleSheetLayoutView="115" workbookViewId="0">
      <selection activeCell="C18" sqref="C18"/>
    </sheetView>
  </sheetViews>
  <sheetFormatPr defaultRowHeight="16.5" x14ac:dyDescent="0.3"/>
  <cols>
    <col min="1" max="1" width="9.140625" style="1"/>
    <col min="2" max="2" width="29.42578125" style="1" customWidth="1"/>
    <col min="3" max="3" width="31.42578125" style="1" customWidth="1"/>
    <col min="4" max="4" width="26.140625" style="1" customWidth="1"/>
    <col min="5" max="5" width="13.42578125" style="1" customWidth="1"/>
    <col min="6" max="16384" width="9.140625" style="1"/>
  </cols>
  <sheetData>
    <row r="3" spans="2:5" x14ac:dyDescent="0.3">
      <c r="B3" s="5"/>
      <c r="C3" s="5"/>
      <c r="D3" s="5"/>
      <c r="E3" s="6"/>
    </row>
    <row r="4" spans="2:5" ht="20.25" x14ac:dyDescent="0.3">
      <c r="B4" s="59" t="s">
        <v>58</v>
      </c>
      <c r="C4" s="59"/>
      <c r="D4" s="59"/>
      <c r="E4" s="59"/>
    </row>
    <row r="5" spans="2:5" ht="40.5" customHeight="1" x14ac:dyDescent="0.3">
      <c r="B5" s="60" t="s">
        <v>57</v>
      </c>
      <c r="C5" s="60"/>
      <c r="D5" s="60"/>
      <c r="E5" s="60"/>
    </row>
    <row r="6" spans="2:5" ht="18" x14ac:dyDescent="0.3">
      <c r="B6" s="2"/>
      <c r="C6" s="3"/>
      <c r="D6" s="3"/>
      <c r="E6" s="3"/>
    </row>
    <row r="7" spans="2:5" ht="18" x14ac:dyDescent="0.3">
      <c r="B7" s="2"/>
      <c r="C7" s="3"/>
      <c r="D7" s="3"/>
      <c r="E7" s="3"/>
    </row>
    <row r="8" spans="2:5" ht="18" x14ac:dyDescent="0.3">
      <c r="B8" s="2"/>
      <c r="C8" s="3"/>
      <c r="D8" s="3"/>
      <c r="E8" s="3"/>
    </row>
    <row r="9" spans="2:5" ht="18" x14ac:dyDescent="0.3">
      <c r="B9" s="20"/>
      <c r="C9" s="21"/>
      <c r="D9" s="21"/>
      <c r="E9" s="21"/>
    </row>
    <row r="10" spans="2:5" ht="18" x14ac:dyDescent="0.3">
      <c r="B10" s="20"/>
      <c r="C10" s="21"/>
      <c r="D10" s="21"/>
      <c r="E10" s="21"/>
    </row>
    <row r="11" spans="2:5" x14ac:dyDescent="0.3">
      <c r="B11" s="22" t="s">
        <v>17</v>
      </c>
      <c r="C11" s="23"/>
      <c r="D11" s="24"/>
      <c r="E11" s="25">
        <f>'KOSZTORYS OFERTOWY'!H20</f>
        <v>0</v>
      </c>
    </row>
    <row r="12" spans="2:5" x14ac:dyDescent="0.3">
      <c r="B12" s="22" t="s">
        <v>18</v>
      </c>
      <c r="C12" s="23"/>
      <c r="D12" s="24"/>
      <c r="E12" s="25">
        <f>'KOSZTORYS OFERTOWY'!H21</f>
        <v>0</v>
      </c>
    </row>
    <row r="13" spans="2:5" x14ac:dyDescent="0.3">
      <c r="B13" s="22" t="s">
        <v>19</v>
      </c>
      <c r="C13" s="23"/>
      <c r="D13" s="24"/>
      <c r="E13" s="25">
        <f>'KOSZTORYS OFERTOWY'!H22</f>
        <v>0</v>
      </c>
    </row>
    <row r="14" spans="2:5" x14ac:dyDescent="0.3">
      <c r="B14" s="5"/>
      <c r="C14" s="5"/>
      <c r="D14" s="5"/>
      <c r="E14" s="5"/>
    </row>
    <row r="15" spans="2:5" x14ac:dyDescent="0.3">
      <c r="B15" s="26" t="s">
        <v>20</v>
      </c>
      <c r="C15" s="27"/>
      <c r="D15" s="27"/>
      <c r="E15" s="5"/>
    </row>
    <row r="16" spans="2:5" x14ac:dyDescent="0.3">
      <c r="B16" s="27" t="s">
        <v>21</v>
      </c>
      <c r="C16" s="28" t="s">
        <v>60</v>
      </c>
      <c r="D16" s="27" t="s">
        <v>22</v>
      </c>
      <c r="E16" s="5"/>
    </row>
    <row r="17" spans="2:5" x14ac:dyDescent="0.3">
      <c r="B17" s="27" t="s">
        <v>23</v>
      </c>
      <c r="C17" s="28" t="s">
        <v>60</v>
      </c>
      <c r="D17" s="27" t="s">
        <v>24</v>
      </c>
      <c r="E17" s="5"/>
    </row>
    <row r="18" spans="2:5" x14ac:dyDescent="0.3">
      <c r="B18" s="27" t="s">
        <v>25</v>
      </c>
      <c r="C18" s="29" t="s">
        <v>60</v>
      </c>
      <c r="D18" s="27" t="s">
        <v>26</v>
      </c>
      <c r="E18" s="5"/>
    </row>
    <row r="19" spans="2:5" x14ac:dyDescent="0.3">
      <c r="B19" s="5"/>
      <c r="C19" s="5"/>
      <c r="D19" s="5"/>
      <c r="E19" s="5"/>
    </row>
    <row r="20" spans="2:5" x14ac:dyDescent="0.3">
      <c r="B20" s="5" t="s">
        <v>30</v>
      </c>
      <c r="C20" s="5"/>
      <c r="D20" s="5"/>
      <c r="E20" s="5"/>
    </row>
    <row r="21" spans="2:5" x14ac:dyDescent="0.3">
      <c r="B21" s="27"/>
      <c r="C21" s="5"/>
      <c r="D21" s="5"/>
      <c r="E21" s="5"/>
    </row>
    <row r="22" spans="2:5" x14ac:dyDescent="0.3">
      <c r="B22" s="5"/>
      <c r="C22" s="5"/>
      <c r="D22" s="5"/>
      <c r="E22" s="5"/>
    </row>
    <row r="23" spans="2:5" x14ac:dyDescent="0.3">
      <c r="B23" s="5"/>
      <c r="C23" s="5"/>
      <c r="D23" s="5"/>
      <c r="E23" s="5"/>
    </row>
    <row r="24" spans="2:5" x14ac:dyDescent="0.3">
      <c r="B24" s="61"/>
      <c r="C24" s="61"/>
      <c r="D24" s="61"/>
      <c r="E24" s="61"/>
    </row>
    <row r="25" spans="2:5" x14ac:dyDescent="0.3">
      <c r="B25" s="5"/>
      <c r="C25" s="5"/>
      <c r="D25" s="5"/>
      <c r="E25" s="5"/>
    </row>
    <row r="26" spans="2:5" x14ac:dyDescent="0.3">
      <c r="B26" s="30" t="s">
        <v>27</v>
      </c>
      <c r="C26" s="31"/>
      <c r="D26" s="5"/>
      <c r="E26" s="5"/>
    </row>
    <row r="27" spans="2:5" x14ac:dyDescent="0.3">
      <c r="B27" s="4"/>
    </row>
  </sheetData>
  <mergeCells count="3">
    <mergeCell ref="B4:E4"/>
    <mergeCell ref="B5:E5"/>
    <mergeCell ref="B24:E24"/>
  </mergeCells>
  <pageMargins left="0.7" right="0.7" top="0.75" bottom="0.75" header="0.3" footer="0.3"/>
  <pageSetup paperSize="9" scale="8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OFERTOWY</vt:lpstr>
      <vt:lpstr>Strona TYT.</vt:lpstr>
      <vt:lpstr>'KOSZTORYS OFERTOWY'!Obszar_wydruku</vt:lpstr>
      <vt:lpstr>'Strona TYT.'!Obszar_wydruku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Kraiński</dc:creator>
  <cp:lastModifiedBy>Marta Antonkiewicz Nadleśnictwo Radom</cp:lastModifiedBy>
  <cp:lastPrinted>2022-10-16T07:48:38Z</cp:lastPrinted>
  <dcterms:created xsi:type="dcterms:W3CDTF">2014-04-03T08:23:55Z</dcterms:created>
  <dcterms:modified xsi:type="dcterms:W3CDTF">2023-04-28T11:27:16Z</dcterms:modified>
</cp:coreProperties>
</file>