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2" tabRatio="958" activeTab="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>
    <definedName name="Excel_BuiltIn_Print_Area_2">#REF!</definedName>
    <definedName name="_xlnm.Print_Area" localSheetId="0">'Pakiet 1'!$A$1:$I$34</definedName>
    <definedName name="_xlnm.Print_Area" localSheetId="1">'Pakiet 2'!$A$1:$I$20</definedName>
    <definedName name="_xlnm.Print_Area" localSheetId="2">'Pakiet 3'!$A$1:$I$24</definedName>
    <definedName name="_xlnm.Print_Area" localSheetId="3">'Pakiet 4'!$A$1:$I$14</definedName>
    <definedName name="_xlnm.Print_Area" localSheetId="4">'Pakiet 5'!$A$1:$J$10</definedName>
    <definedName name="_xlnm.Print_Area" localSheetId="5">'Pakiet 6'!$A$1:$J$11</definedName>
    <definedName name="_xlnm.Print_Area" localSheetId="6">'Pakiet 7'!$A$1:$J$11</definedName>
    <definedName name="_xlnm.Print_Area" localSheetId="7">'Pakiet 8'!$A$1:$K$12</definedName>
    <definedName name="_xlnm.Print_Titles" localSheetId="0">'Pakiet 1'!$2:$2</definedName>
  </definedNames>
  <calcPr fullCalcOnLoad="1"/>
</workbook>
</file>

<file path=xl/sharedStrings.xml><?xml version="1.0" encoding="utf-8"?>
<sst xmlns="http://schemas.openxmlformats.org/spreadsheetml/2006/main" count="258" uniqueCount="100">
  <si>
    <t>Pakiet 1 - Rękawy foliowo-papierowe*</t>
  </si>
  <si>
    <t>Załącznik 1.1</t>
  </si>
  <si>
    <t>L.p.</t>
  </si>
  <si>
    <t>Nazwa artykułu</t>
  </si>
  <si>
    <t>Producent/Nr katalogowy</t>
  </si>
  <si>
    <t>J.m</t>
  </si>
  <si>
    <t>Ilość</t>
  </si>
  <si>
    <t>Cena jedn. netto [zł]</t>
  </si>
  <si>
    <t>Wartość netto [zł]</t>
  </si>
  <si>
    <t>Stawka VAT [%]</t>
  </si>
  <si>
    <t>Wartość brutto [zł]</t>
  </si>
  <si>
    <t>Rękaw foliowo-papierowy płaski - 200 m x 50 mm (rolki)</t>
  </si>
  <si>
    <t>op.</t>
  </si>
  <si>
    <t>Rękaw foliowo-papierowy płaski -200m x 75 mm (rolki)</t>
  </si>
  <si>
    <t>Rękaw foliowo-papierowy płaski- 200 m x 100 mm (rolki)</t>
  </si>
  <si>
    <t>Rękaw foliowo-papierowy płaski- 200 m x 120 mm (rolki)</t>
  </si>
  <si>
    <t>Rękaw foliowo-papierowy płaski - 200m x 150 mm(rolki)</t>
  </si>
  <si>
    <t>Rękaw foliowo-papierowy  płaski 200m x 200 mm(rolki)</t>
  </si>
  <si>
    <t>Rękaw foliowo-papierowy  płaski 200m x 250 mm(rolki)</t>
  </si>
  <si>
    <t>Rękaw foliowo-papierowy płaski - 200m x 300 mm (rolki)</t>
  </si>
  <si>
    <t xml:space="preserve">Rękaw foliowo-papierowy płaski - 200m x 380 mm (rolki) </t>
  </si>
  <si>
    <t xml:space="preserve">Rękaw foliowo-papierowy z fałdą -  100m x 100mm x 40-50mm (rolka) </t>
  </si>
  <si>
    <t>Rękaw foliowo-papierowy z fałdą -  100m x 150mm x 50mm  (rolki)</t>
  </si>
  <si>
    <t>Rękaw foliowo-papierowy z fałdą -  100m x 200mm x 50mm (rolki)</t>
  </si>
  <si>
    <t>Rękaw foliowo-papierowy z fałdą -  100m x 250mm x 60mm (rolki)</t>
  </si>
  <si>
    <t>Rękaw foliowo-papierowy z fałdą -  100m x 380mm x 80mm (rolki)</t>
  </si>
  <si>
    <t>Rękaw foliowo-włókninowy  - 100m x 420mm (rolki)</t>
  </si>
  <si>
    <t>Torebki foliowo-włókninowe 210mm x 420mm (szt)</t>
  </si>
  <si>
    <t>szt</t>
  </si>
  <si>
    <t>Włóknina sterylizacyjna, niebieska, 1200mm x 1200mm, op. a'100 szt.</t>
  </si>
  <si>
    <t>Włóknina sterylizacyjna, niebieska, 750mm x 750mm, op. a'250 szt.</t>
  </si>
  <si>
    <t>Włóknina sterylizacyjna, niebieska, 900mm x 900mm, op. a'250 szt.</t>
  </si>
  <si>
    <t>Włóknina sterylizacyjna, niebieska, 1000mm x 1000mm, op. a'250 szt.</t>
  </si>
  <si>
    <t>Wartość ogółem</t>
  </si>
  <si>
    <t>*Wymagania ogólne (dot. lp. od 1 do 14):</t>
  </si>
  <si>
    <t>1. Opakowania foliowo-papierowe zgodne z normą PN EN 868-3, 5</t>
  </si>
  <si>
    <t>2. Indykator procesu sterylizacji umieszczony między warstwami laminatu (para wodna, tlenek etylenu),  dopuszcza się rękawy z umieszczonym  indykatorem między warstwą papieru i folii pod warunkiem, że indykator procesu umieszczony jest pod zgrzewem fabrycznym. Minimum dwa wskaźnikiprocesu sterylizacji.</t>
  </si>
  <si>
    <t>3. Szerokość zgrzewu fabrycznego max. 10mm</t>
  </si>
  <si>
    <t>4. Opisy dotyczące wskaźników procesu sterylizacji, umieszczonych na rękawach papierowo-foliowych, wykonane w języku polskim.</t>
  </si>
  <si>
    <t>Wartość podatku VAT ………………………..</t>
  </si>
  <si>
    <t>...................................................</t>
  </si>
  <si>
    <t>Włóknina sterylizacyjna typu SMS o gramaturze min 55g/m2. Opakowanie przystosowane do sterylizacji parowej oraz gazowej, nie pylące, o wytrzymałości na rozciąganie wzdłuż min 113N/5cm i poprzecznie min 59N/5cm o wodoszczelności min 450 mmH2O.750mm x 750mm, op.a'250 szt.</t>
  </si>
  <si>
    <t>Włóknina sterylizacyjna typu SMS 900mm x 900mm, op.a'250 szt.</t>
  </si>
  <si>
    <t>Włóknina strylizacyjna typu SMS 1000mm x 1000mm, op.a'250 szt.</t>
  </si>
  <si>
    <t>*Wymagania ogólne (dot.poz.1):</t>
  </si>
  <si>
    <t>Pakiet 3 - Taśmy samoprzylepne do zamykania pakietów i materiały do monitorowania procesów sterylizacji</t>
  </si>
  <si>
    <t>Załącznik 1.2</t>
  </si>
  <si>
    <t>Producent/Kraj                     Nr katalogowy</t>
  </si>
  <si>
    <t xml:space="preserve">Taśma samoprzylepna do zamykania pakietów,  dł. 50m, szer. 25mm, z indykatorem, para wodna </t>
  </si>
  <si>
    <t>szt.</t>
  </si>
  <si>
    <t xml:space="preserve">Taśma samoprzylepna do zamykania pakietów,  dł. 50m, szer. 25mm, taśma neutralna </t>
  </si>
  <si>
    <t xml:space="preserve">Chemiczny paskowy test zintegrowany do kontroli skuteczności sterylizacji parą wodną - klasa V, test typu Vapor - Line </t>
  </si>
  <si>
    <t>Chemiczny paskowy test zintegrowany do kontroli skuteczności sterylizacji tlenkiem etylenu - klasa V, Na teście informacja dotycząca klasy testu</t>
  </si>
  <si>
    <t>Wskaźnik biologiczny do kontroli skuteczności sterylizacji tlenkiem etylenu ( fiolka - odczyt w 48 godzin); test biologiczny; ampułki typu Attest 33M</t>
  </si>
  <si>
    <t xml:space="preserve">szt. </t>
  </si>
  <si>
    <t>Zestaw testowy typu Bowie Dick jednokrotnego użytku z przesuwną substancją kompatybilny przyrządem PCD Control</t>
  </si>
  <si>
    <t>Biologiczny wskaźnik kontroli sterylizacji DWUSPOROWY, para wodna+tlenek etylenu</t>
  </si>
  <si>
    <t>Test do kontroli mycia w myjkach maszynowych typu TOSI Test, a' 12 szt. w opakowaniu</t>
  </si>
  <si>
    <t>Test Wasch-Check WC 105 do kontropli mycia w myjniach maszynowych</t>
  </si>
  <si>
    <t>Filtr do kontenera papierowy ze wskaźnikiem S klasa A okrągły Ø 190mm</t>
  </si>
  <si>
    <t>Etykiety do kontenera sterylizacyjnego. Etykieta o wymiarach 80mmx35mm, ze wskaźnikiem typ 1, posiadająca miejsce na wpisanie następujących danych: numer sterylizatora, data ważności, data sterylizacji i osoba odpowiedzialna.</t>
  </si>
  <si>
    <t xml:space="preserve">Test kontroli zgrzewu typ Sael Check op. A'250 </t>
  </si>
  <si>
    <t>Wartość podatku VAT …………………….</t>
  </si>
  <si>
    <t>Pakiet 4 - Taśma trzyrzędowa do metkownicy GKE</t>
  </si>
  <si>
    <t>Załącznik 1.3</t>
  </si>
  <si>
    <t>Taśma trzyrzędowa do metkownicy GKE - Para a'12 szt</t>
  </si>
  <si>
    <t>Taśma trzyrzędowa do metkownicy GKE - tlenek etylenu a'12 szt</t>
  </si>
  <si>
    <t>Pakiet 5 - Gaz do sterylizacji</t>
  </si>
  <si>
    <t>Załącznik 1.4</t>
  </si>
  <si>
    <t>Producent / Kraj               Nr katalogowy</t>
  </si>
  <si>
    <t>Gaz do sterylizacji GS-2, a'12szt.</t>
  </si>
  <si>
    <t xml:space="preserve"> </t>
  </si>
  <si>
    <t>Wartość podatku VAT ………………..</t>
  </si>
  <si>
    <t>Pakiet 6 - Przyrząd do kontroli sterylizacji</t>
  </si>
  <si>
    <t>Załącznik 1.5</t>
  </si>
  <si>
    <t>Urządzenie PCD symulujące test typu Helix z rurką o długości 1,5m i Ø 1mm. Urządzenie w formie tuby o długości 20cm wykonane ze stali kwasoodpornej, pokryte PCV. Urządzenie musi być kompatybilne z testami Bowie&amp;Dick, Testem chemicznym typ V oraz testami biologicznymi.</t>
  </si>
  <si>
    <t>Pakiet 7 - Filtry do kontenera</t>
  </si>
  <si>
    <t>Załącznik 1.6</t>
  </si>
  <si>
    <t>Filtr do kontenera papierowy ze wskaźnikiem S klasa A prostokątny 49x25cm</t>
  </si>
  <si>
    <t>RAZEM</t>
  </si>
  <si>
    <t>Test chemiczny do kontroli dezynfekcji termicznej 93˚C, czas 10 min., a.200 szt.</t>
  </si>
  <si>
    <t xml:space="preserve">Wartość netto zł.................... </t>
  </si>
  <si>
    <t xml:space="preserve">Wartość brutto zł.................... </t>
  </si>
  <si>
    <t xml:space="preserve">Wartość  netto zł............................ </t>
  </si>
  <si>
    <t xml:space="preserve">Wartość brutto zł............................ </t>
  </si>
  <si>
    <t>2. Indykator procesu sterylizacji umieszczony między warstwami laminatu (para wodna, tlenek etylenu),  dopuszcza się rękawy z umieszczonym  indykatorem między warstwą papieru i folii pod warunkiem, że indykator procesu umieszczony jest pod zgrzewem fabrycznym. Minimum dwa wskaźniki procesu sterylizacji.</t>
  </si>
  <si>
    <t>Rękaw polyolefinowy (Ultra) 70m x 9cm
Rękaw wykonany z polyolefinu. Folia 6cio warstwowa o grubości 50µm, spód rękawa wykonany z polyolefinu o gramaturze 93 g/m2. Rękaw połączony fabrycznym 3 kanałowym zgrzewem o wytrzymałości 6Nm. Temperatura zgrzeu rękawa 130-150 ºC. Rękaw musi posiadać certyfikat niezależnej jednostki notyfikowanej potwierdzającej szczelność mikrobiologiczną przez okres min 12 miesięcy.</t>
  </si>
  <si>
    <t>Formularz opatrzony podpisem elektronicznym</t>
  </si>
  <si>
    <t>Wartość  netto zł............................</t>
  </si>
  <si>
    <t>Załącznik 1.8</t>
  </si>
  <si>
    <t>Producent / Kraj
 Nr katalogowy</t>
  </si>
  <si>
    <t>5. Rękaw foliowy co najmniej sześciowarstwowy !</t>
  </si>
  <si>
    <t>Pakiet 2 - Rękaw, włóknina sterylizacyjna</t>
  </si>
  <si>
    <t>zestaw (inkubator + 500szt. Wskaźników biologicznych)</t>
  </si>
  <si>
    <t>Pakiet 8 - Szybka kontrola sterylizacji do pary wodnej</t>
  </si>
  <si>
    <t>Pakiet 9 - Szybka kontrola sterylizacji* - do tlenku etylenu</t>
  </si>
  <si>
    <t>Załącznik 1.9</t>
  </si>
  <si>
    <r>
      <t>Fiolkowe wskaźniki biologiczne o szybkim odczycie do tlenku etylenu, ostateczny odczyt wyniku po 4 godzinie inkubacji wraz z autoczytnikiem przeznaczonym do inkubacji.
Skład pakietu: autoczytnik przeznaczony do inkubacji wskaźników biologicznych do tleku etylenu o ostatecznym odczycie po po 4 godzinach. Wskaźniki inkubowane w 10 komorach,czas pozostały do końca inkubacji wyświetlany w sposób ciągły (co 1 minuta) i inwidualny dla każdej komory inkubacyjnej.
Wynik inkubacji musi być widoczny na wyświetlaczu LCD zapomocą znaku "+" lub "-" oraz sygnału dźwiękowego w przypadku pozytywnego wyniku. Odczyt automatyczny na podstawie fluorescencji. Możliwość podłączenia do autoczytnika komputera w celu możliwości wydruku wyniku</t>
    </r>
    <r>
      <rPr>
        <sz val="9"/>
        <color indexed="10"/>
        <rFont val="Tahoma"/>
        <family val="2"/>
      </rPr>
      <t>.</t>
    </r>
    <r>
      <rPr>
        <sz val="9"/>
        <color indexed="8"/>
        <rFont val="Tahoma"/>
        <family val="2"/>
      </rPr>
      <t xml:space="preserve">
Wskaźnik musi posiadać wewnętrzny system kruszenia ampułki.</t>
    </r>
  </si>
  <si>
    <t>* Dostawca na czas umowy musi zapewnić autoryzowany serwis umożliwiający naprawę i coroczną kalibrację urządzenia.</t>
  </si>
  <si>
    <r>
      <t xml:space="preserve">Fiolkowy wskaźnik biologiczny o szybkim odczycie do pary wodnej. Ostateczny odczyt po max. 24 minutach inkubacji.Wykrycie przez odczyt automatyczny fluorescencji w autoczytniku. Wskaźnik musi posiadać wewnętrzny system kruszenia ampułki.Kształt fiolki w kształcie litery „D”-dopasowany do kształtu komory autoczytnika. Na fiolce repozycjonowalna nierwąca się naklejka z miejscem do opisu oraz wskaźnik chemiczny. </t>
    </r>
    <r>
      <rPr>
        <sz val="9"/>
        <rFont val="Tahoma"/>
        <family val="2"/>
      </rPr>
      <t>Zgodność wskaźnika z normą referencyjną potwierdzona certyfikatem niezależnej jednostki notyfikowanej.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</si>
</sst>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&quot; zł&quot;"/>
  </numFmts>
  <fonts count="51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color indexed="10"/>
      <name val="Tahoma"/>
      <family val="2"/>
    </font>
    <font>
      <sz val="9"/>
      <name val="Arial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Arial"/>
      <family val="2"/>
    </font>
    <font>
      <b/>
      <sz val="9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58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0" xfId="58" applyFont="1" applyFill="1" applyBorder="1" applyAlignment="1" applyProtection="1">
      <alignment horizontal="center" vertical="center" wrapText="1"/>
      <protection/>
    </xf>
    <xf numFmtId="9" fontId="1" fillId="0" borderId="10" xfId="52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1" xfId="58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4" fillId="0" borderId="12" xfId="58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64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64" fontId="2" fillId="0" borderId="0" xfId="58" applyFont="1" applyFill="1" applyBorder="1" applyAlignment="1" applyProtection="1">
      <alignment horizontal="center" vertical="center"/>
      <protection/>
    </xf>
    <xf numFmtId="164" fontId="2" fillId="0" borderId="0" xfId="58" applyFont="1" applyFill="1" applyBorder="1" applyAlignment="1" applyProtection="1">
      <alignment horizontal="left" vertical="center"/>
      <protection/>
    </xf>
    <xf numFmtId="164" fontId="2" fillId="0" borderId="0" xfId="58" applyFont="1" applyFill="1" applyBorder="1" applyAlignment="1" applyProtection="1">
      <alignment horizontal="left" vertical="top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64" fontId="5" fillId="0" borderId="10" xfId="58" applyFont="1" applyFill="1" applyBorder="1" applyAlignment="1" applyProtection="1">
      <alignment horizontal="center" vertical="center"/>
      <protection/>
    </xf>
    <xf numFmtId="9" fontId="8" fillId="0" borderId="10" xfId="52" applyFont="1" applyFill="1" applyBorder="1" applyAlignment="1" applyProtection="1">
      <alignment horizontal="center" vertical="center" wrapText="1"/>
      <protection/>
    </xf>
    <xf numFmtId="164" fontId="5" fillId="0" borderId="0" xfId="58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0" xfId="58" applyFont="1" applyFill="1" applyBorder="1" applyAlignment="1" applyProtection="1">
      <alignment horizontal="left" vertical="center"/>
      <protection/>
    </xf>
    <xf numFmtId="164" fontId="5" fillId="0" borderId="0" xfId="58" applyFont="1" applyFill="1" applyBorder="1" applyAlignment="1" applyProtection="1">
      <alignment horizontal="left" vertical="top"/>
      <protection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164" fontId="48" fillId="0" borderId="0" xfId="58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164" fontId="47" fillId="0" borderId="10" xfId="58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164" fontId="48" fillId="0" borderId="10" xfId="58" applyFont="1" applyFill="1" applyBorder="1" applyAlignment="1" applyProtection="1">
      <alignment horizontal="center" vertical="center"/>
      <protection/>
    </xf>
    <xf numFmtId="164" fontId="48" fillId="0" borderId="10" xfId="58" applyFont="1" applyFill="1" applyBorder="1" applyAlignment="1" applyProtection="1">
      <alignment horizontal="center" vertical="center" wrapText="1"/>
      <protection/>
    </xf>
    <xf numFmtId="9" fontId="49" fillId="0" borderId="10" xfId="52" applyFont="1" applyFill="1" applyBorder="1" applyAlignment="1" applyProtection="1">
      <alignment horizontal="center" vertical="center" wrapText="1"/>
      <protection/>
    </xf>
    <xf numFmtId="165" fontId="48" fillId="0" borderId="10" xfId="0" applyNumberFormat="1" applyFont="1" applyBorder="1" applyAlignment="1">
      <alignment horizontal="center" vertical="center" wrapText="1"/>
    </xf>
    <xf numFmtId="164" fontId="48" fillId="0" borderId="11" xfId="58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vertical="center" wrapText="1"/>
    </xf>
    <xf numFmtId="164" fontId="48" fillId="0" borderId="0" xfId="58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horizontal="left" vertical="center"/>
    </xf>
    <xf numFmtId="164" fontId="48" fillId="0" borderId="0" xfId="58" applyFont="1" applyFill="1" applyBorder="1" applyAlignment="1" applyProtection="1">
      <alignment horizontal="left" vertical="center"/>
      <protection/>
    </xf>
    <xf numFmtId="164" fontId="48" fillId="0" borderId="0" xfId="58" applyFont="1" applyFill="1" applyBorder="1" applyAlignment="1" applyProtection="1">
      <alignment horizontal="left" vertical="top"/>
      <protection/>
    </xf>
    <xf numFmtId="165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9" fontId="5" fillId="0" borderId="10" xfId="52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164" fontId="4" fillId="0" borderId="11" xfId="58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="90" zoomScaleSheetLayoutView="90" zoomScalePageLayoutView="0" workbookViewId="0" topLeftCell="A1">
      <selection activeCell="I3" sqref="I3:I23"/>
    </sheetView>
  </sheetViews>
  <sheetFormatPr defaultColWidth="9.125" defaultRowHeight="12.75"/>
  <cols>
    <col min="1" max="1" width="4.375" style="1" customWidth="1"/>
    <col min="2" max="2" width="68.00390625" style="2" customWidth="1"/>
    <col min="3" max="3" width="21.125" style="2" customWidth="1"/>
    <col min="4" max="4" width="5.50390625" style="1" customWidth="1"/>
    <col min="5" max="5" width="5.875" style="1" customWidth="1"/>
    <col min="6" max="6" width="11.375" style="3" customWidth="1"/>
    <col min="7" max="7" width="19.00390625" style="3" customWidth="1"/>
    <col min="8" max="8" width="7.875" style="3" customWidth="1"/>
    <col min="9" max="9" width="17.00390625" style="1" customWidth="1"/>
    <col min="10" max="10" width="9.125" style="1" customWidth="1"/>
    <col min="11" max="16384" width="9.125" style="4" customWidth="1"/>
  </cols>
  <sheetData>
    <row r="1" spans="2:9" ht="19.5" customHeight="1">
      <c r="B1" s="5" t="s">
        <v>0</v>
      </c>
      <c r="C1" s="5"/>
      <c r="I1" s="6" t="s">
        <v>1</v>
      </c>
    </row>
    <row r="2" spans="1:11" s="10" customFormat="1" ht="36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8" t="s">
        <v>7</v>
      </c>
      <c r="G2" s="8" t="s">
        <v>8</v>
      </c>
      <c r="H2" s="7" t="s">
        <v>9</v>
      </c>
      <c r="I2" s="7" t="s">
        <v>10</v>
      </c>
      <c r="J2" s="9"/>
      <c r="K2" s="9"/>
    </row>
    <row r="3" spans="1:10" s="10" customFormat="1" ht="21.75" customHeight="1">
      <c r="A3" s="11">
        <v>1</v>
      </c>
      <c r="B3" s="12" t="s">
        <v>11</v>
      </c>
      <c r="C3" s="12"/>
      <c r="D3" s="11" t="s">
        <v>12</v>
      </c>
      <c r="E3" s="11">
        <v>90</v>
      </c>
      <c r="F3" s="13"/>
      <c r="G3" s="13">
        <f>E3*F3</f>
        <v>0</v>
      </c>
      <c r="H3" s="14"/>
      <c r="I3" s="15"/>
      <c r="J3" s="9"/>
    </row>
    <row r="4" spans="1:10" s="10" customFormat="1" ht="21.75" customHeight="1">
      <c r="A4" s="11">
        <v>2</v>
      </c>
      <c r="B4" s="12" t="s">
        <v>13</v>
      </c>
      <c r="C4" s="12"/>
      <c r="D4" s="11" t="s">
        <v>12</v>
      </c>
      <c r="E4" s="11">
        <v>98</v>
      </c>
      <c r="F4" s="13"/>
      <c r="G4" s="13">
        <f aca="true" t="shared" si="0" ref="G4:G22">E4*F4</f>
        <v>0</v>
      </c>
      <c r="H4" s="14"/>
      <c r="I4" s="15"/>
      <c r="J4" s="9"/>
    </row>
    <row r="5" spans="1:10" s="10" customFormat="1" ht="21.75" customHeight="1">
      <c r="A5" s="11">
        <v>3</v>
      </c>
      <c r="B5" s="12" t="s">
        <v>14</v>
      </c>
      <c r="C5" s="12"/>
      <c r="D5" s="11" t="s">
        <v>12</v>
      </c>
      <c r="E5" s="11">
        <v>128</v>
      </c>
      <c r="F5" s="13"/>
      <c r="G5" s="13">
        <f t="shared" si="0"/>
        <v>0</v>
      </c>
      <c r="H5" s="14"/>
      <c r="I5" s="15"/>
      <c r="J5" s="9"/>
    </row>
    <row r="6" spans="1:10" s="10" customFormat="1" ht="21.75" customHeight="1">
      <c r="A6" s="11">
        <v>4</v>
      </c>
      <c r="B6" s="12" t="s">
        <v>15</v>
      </c>
      <c r="C6" s="12"/>
      <c r="D6" s="11" t="s">
        <v>12</v>
      </c>
      <c r="E6" s="11">
        <v>90</v>
      </c>
      <c r="F6" s="13"/>
      <c r="G6" s="13">
        <f t="shared" si="0"/>
        <v>0</v>
      </c>
      <c r="H6" s="14"/>
      <c r="I6" s="15"/>
      <c r="J6" s="9"/>
    </row>
    <row r="7" spans="1:10" s="10" customFormat="1" ht="21.75" customHeight="1">
      <c r="A7" s="11">
        <v>5</v>
      </c>
      <c r="B7" s="12" t="s">
        <v>16</v>
      </c>
      <c r="C7" s="12"/>
      <c r="D7" s="11" t="s">
        <v>12</v>
      </c>
      <c r="E7" s="11">
        <v>100</v>
      </c>
      <c r="F7" s="13"/>
      <c r="G7" s="13">
        <f t="shared" si="0"/>
        <v>0</v>
      </c>
      <c r="H7" s="14"/>
      <c r="I7" s="15"/>
      <c r="J7" s="9"/>
    </row>
    <row r="8" spans="1:10" s="10" customFormat="1" ht="21.75" customHeight="1">
      <c r="A8" s="11">
        <v>6</v>
      </c>
      <c r="B8" s="12" t="s">
        <v>17</v>
      </c>
      <c r="C8" s="12"/>
      <c r="D8" s="11" t="s">
        <v>12</v>
      </c>
      <c r="E8" s="11">
        <v>42</v>
      </c>
      <c r="F8" s="13"/>
      <c r="G8" s="13">
        <f t="shared" si="0"/>
        <v>0</v>
      </c>
      <c r="H8" s="14"/>
      <c r="I8" s="15"/>
      <c r="J8" s="9"/>
    </row>
    <row r="9" spans="1:10" s="10" customFormat="1" ht="21.75" customHeight="1">
      <c r="A9" s="11">
        <v>7</v>
      </c>
      <c r="B9" s="12" t="s">
        <v>18</v>
      </c>
      <c r="C9" s="12"/>
      <c r="D9" s="11" t="s">
        <v>12</v>
      </c>
      <c r="E9" s="11">
        <v>32</v>
      </c>
      <c r="F9" s="13"/>
      <c r="G9" s="13">
        <f t="shared" si="0"/>
        <v>0</v>
      </c>
      <c r="H9" s="14"/>
      <c r="I9" s="15"/>
      <c r="J9" s="9"/>
    </row>
    <row r="10" spans="1:10" s="10" customFormat="1" ht="21.75" customHeight="1">
      <c r="A10" s="11">
        <v>8</v>
      </c>
      <c r="B10" s="12" t="s">
        <v>19</v>
      </c>
      <c r="C10" s="12"/>
      <c r="D10" s="11" t="s">
        <v>12</v>
      </c>
      <c r="E10" s="11">
        <v>20</v>
      </c>
      <c r="F10" s="13"/>
      <c r="G10" s="13">
        <f t="shared" si="0"/>
        <v>0</v>
      </c>
      <c r="H10" s="14"/>
      <c r="I10" s="15"/>
      <c r="J10" s="9"/>
    </row>
    <row r="11" spans="1:10" s="10" customFormat="1" ht="21.75" customHeight="1">
      <c r="A11" s="11">
        <v>9</v>
      </c>
      <c r="B11" s="12" t="s">
        <v>20</v>
      </c>
      <c r="C11" s="12"/>
      <c r="D11" s="11" t="s">
        <v>12</v>
      </c>
      <c r="E11" s="11">
        <v>6</v>
      </c>
      <c r="F11" s="13"/>
      <c r="G11" s="13">
        <f t="shared" si="0"/>
        <v>0</v>
      </c>
      <c r="H11" s="14"/>
      <c r="I11" s="15"/>
      <c r="J11" s="9"/>
    </row>
    <row r="12" spans="1:10" s="10" customFormat="1" ht="21.75" customHeight="1">
      <c r="A12" s="11">
        <v>10</v>
      </c>
      <c r="B12" s="12" t="s">
        <v>21</v>
      </c>
      <c r="C12" s="12"/>
      <c r="D12" s="11" t="s">
        <v>12</v>
      </c>
      <c r="E12" s="11">
        <v>100</v>
      </c>
      <c r="F12" s="13"/>
      <c r="G12" s="13">
        <f t="shared" si="0"/>
        <v>0</v>
      </c>
      <c r="H12" s="14"/>
      <c r="I12" s="15"/>
      <c r="J12" s="9"/>
    </row>
    <row r="13" spans="1:10" s="10" customFormat="1" ht="21.75" customHeight="1">
      <c r="A13" s="11">
        <v>11</v>
      </c>
      <c r="B13" s="12" t="s">
        <v>22</v>
      </c>
      <c r="C13" s="12"/>
      <c r="D13" s="11" t="s">
        <v>12</v>
      </c>
      <c r="E13" s="11">
        <v>140</v>
      </c>
      <c r="F13" s="13"/>
      <c r="G13" s="13">
        <f t="shared" si="0"/>
        <v>0</v>
      </c>
      <c r="H13" s="14"/>
      <c r="I13" s="15"/>
      <c r="J13" s="9"/>
    </row>
    <row r="14" spans="1:10" s="10" customFormat="1" ht="21.75" customHeight="1">
      <c r="A14" s="11">
        <v>12</v>
      </c>
      <c r="B14" s="12" t="s">
        <v>23</v>
      </c>
      <c r="C14" s="16"/>
      <c r="D14" s="11" t="s">
        <v>12</v>
      </c>
      <c r="E14" s="17">
        <v>100</v>
      </c>
      <c r="F14" s="18"/>
      <c r="G14" s="13">
        <f t="shared" si="0"/>
        <v>0</v>
      </c>
      <c r="H14" s="14"/>
      <c r="I14" s="15"/>
      <c r="J14" s="9"/>
    </row>
    <row r="15" spans="1:10" s="10" customFormat="1" ht="21.75" customHeight="1">
      <c r="A15" s="11">
        <v>13</v>
      </c>
      <c r="B15" s="12" t="s">
        <v>24</v>
      </c>
      <c r="C15" s="16"/>
      <c r="D15" s="11" t="s">
        <v>12</v>
      </c>
      <c r="E15" s="17">
        <v>50</v>
      </c>
      <c r="F15" s="18"/>
      <c r="G15" s="13">
        <f t="shared" si="0"/>
        <v>0</v>
      </c>
      <c r="H15" s="14"/>
      <c r="I15" s="15"/>
      <c r="J15" s="9"/>
    </row>
    <row r="16" spans="1:10" s="10" customFormat="1" ht="21.75" customHeight="1">
      <c r="A16" s="11">
        <v>14</v>
      </c>
      <c r="B16" s="12" t="s">
        <v>25</v>
      </c>
      <c r="C16" s="16"/>
      <c r="D16" s="11" t="s">
        <v>12</v>
      </c>
      <c r="E16" s="17">
        <v>30</v>
      </c>
      <c r="F16" s="18"/>
      <c r="G16" s="13">
        <f t="shared" si="0"/>
        <v>0</v>
      </c>
      <c r="H16" s="14"/>
      <c r="I16" s="15"/>
      <c r="J16" s="9"/>
    </row>
    <row r="17" spans="1:10" s="10" customFormat="1" ht="25.5" customHeight="1">
      <c r="A17" s="11">
        <v>15</v>
      </c>
      <c r="B17" s="19" t="s">
        <v>26</v>
      </c>
      <c r="C17" s="19"/>
      <c r="D17" s="20" t="s">
        <v>12</v>
      </c>
      <c r="E17" s="21">
        <v>24</v>
      </c>
      <c r="F17" s="18"/>
      <c r="G17" s="13">
        <f t="shared" si="0"/>
        <v>0</v>
      </c>
      <c r="H17" s="14"/>
      <c r="I17" s="15"/>
      <c r="J17" s="9"/>
    </row>
    <row r="18" spans="1:10" s="10" customFormat="1" ht="21.75" customHeight="1">
      <c r="A18" s="11">
        <v>16</v>
      </c>
      <c r="B18" s="19" t="s">
        <v>27</v>
      </c>
      <c r="C18" s="19"/>
      <c r="D18" s="21" t="s">
        <v>28</v>
      </c>
      <c r="E18" s="21">
        <v>10000</v>
      </c>
      <c r="F18" s="18"/>
      <c r="G18" s="13">
        <f t="shared" si="0"/>
        <v>0</v>
      </c>
      <c r="H18" s="14"/>
      <c r="I18" s="15"/>
      <c r="J18" s="9"/>
    </row>
    <row r="19" spans="1:10" s="10" customFormat="1" ht="21.75" customHeight="1">
      <c r="A19" s="11">
        <v>17</v>
      </c>
      <c r="B19" s="19" t="s">
        <v>29</v>
      </c>
      <c r="C19" s="19"/>
      <c r="D19" s="21" t="s">
        <v>12</v>
      </c>
      <c r="E19" s="21">
        <v>40</v>
      </c>
      <c r="F19" s="18"/>
      <c r="G19" s="13">
        <f t="shared" si="0"/>
        <v>0</v>
      </c>
      <c r="H19" s="14"/>
      <c r="I19" s="15"/>
      <c r="J19" s="9"/>
    </row>
    <row r="20" spans="1:10" s="10" customFormat="1" ht="23.25" customHeight="1">
      <c r="A20" s="11">
        <v>18</v>
      </c>
      <c r="B20" s="12" t="s">
        <v>30</v>
      </c>
      <c r="C20" s="12"/>
      <c r="D20" s="11" t="s">
        <v>12</v>
      </c>
      <c r="E20" s="11">
        <v>50</v>
      </c>
      <c r="F20" s="13"/>
      <c r="G20" s="13">
        <f t="shared" si="0"/>
        <v>0</v>
      </c>
      <c r="H20" s="14"/>
      <c r="I20" s="15"/>
      <c r="J20" s="9"/>
    </row>
    <row r="21" spans="1:10" s="10" customFormat="1" ht="23.25" customHeight="1">
      <c r="A21" s="11">
        <v>19</v>
      </c>
      <c r="B21" s="12" t="s">
        <v>31</v>
      </c>
      <c r="C21" s="12"/>
      <c r="D21" s="11" t="s">
        <v>12</v>
      </c>
      <c r="E21" s="11">
        <v>32</v>
      </c>
      <c r="F21" s="13"/>
      <c r="G21" s="13">
        <f t="shared" si="0"/>
        <v>0</v>
      </c>
      <c r="H21" s="14"/>
      <c r="I21" s="15"/>
      <c r="J21" s="9"/>
    </row>
    <row r="22" spans="1:10" s="10" customFormat="1" ht="23.25" customHeight="1">
      <c r="A22" s="11">
        <v>20</v>
      </c>
      <c r="B22" s="12" t="s">
        <v>32</v>
      </c>
      <c r="C22" s="12"/>
      <c r="D22" s="11" t="s">
        <v>12</v>
      </c>
      <c r="E22" s="11">
        <v>32</v>
      </c>
      <c r="F22" s="13"/>
      <c r="G22" s="13">
        <f t="shared" si="0"/>
        <v>0</v>
      </c>
      <c r="H22" s="14"/>
      <c r="I22" s="15"/>
      <c r="J22" s="9"/>
    </row>
    <row r="23" spans="1:10" s="10" customFormat="1" ht="22.5" customHeight="1">
      <c r="A23" s="92" t="s">
        <v>79</v>
      </c>
      <c r="B23" s="92"/>
      <c r="C23" s="92"/>
      <c r="D23" s="92"/>
      <c r="E23" s="92"/>
      <c r="F23" s="92"/>
      <c r="G23" s="22">
        <f>SUM(G3:G22)</f>
        <v>0</v>
      </c>
      <c r="H23" s="14"/>
      <c r="I23" s="40"/>
      <c r="J23" s="9"/>
    </row>
    <row r="24" spans="1:10" s="30" customFormat="1" ht="18.75" customHeight="1">
      <c r="A24" s="23"/>
      <c r="B24" s="24" t="s">
        <v>34</v>
      </c>
      <c r="C24" s="25"/>
      <c r="D24" s="26"/>
      <c r="E24" s="26"/>
      <c r="F24" s="26"/>
      <c r="G24" s="27"/>
      <c r="H24" s="27"/>
      <c r="I24" s="28"/>
      <c r="J24" s="29"/>
    </row>
    <row r="25" spans="1:10" s="30" customFormat="1" ht="18" customHeight="1">
      <c r="A25" s="23"/>
      <c r="B25" s="93" t="s">
        <v>35</v>
      </c>
      <c r="C25" s="93"/>
      <c r="D25" s="93"/>
      <c r="E25" s="93"/>
      <c r="F25" s="93"/>
      <c r="G25" s="27"/>
      <c r="H25" s="27"/>
      <c r="I25" s="28"/>
      <c r="J25" s="29"/>
    </row>
    <row r="26" spans="1:10" s="30" customFormat="1" ht="27.75" customHeight="1">
      <c r="A26" s="23"/>
      <c r="B26" s="93" t="s">
        <v>36</v>
      </c>
      <c r="C26" s="93"/>
      <c r="D26" s="93"/>
      <c r="E26" s="93"/>
      <c r="F26" s="93"/>
      <c r="G26" s="93"/>
      <c r="H26" s="93"/>
      <c r="I26" s="93"/>
      <c r="J26" s="29"/>
    </row>
    <row r="27" spans="1:10" s="30" customFormat="1" ht="17.25" customHeight="1">
      <c r="A27" s="32"/>
      <c r="B27" s="93" t="s">
        <v>37</v>
      </c>
      <c r="C27" s="93"/>
      <c r="D27" s="93"/>
      <c r="E27" s="93"/>
      <c r="F27" s="93"/>
      <c r="G27" s="27"/>
      <c r="H27" s="27"/>
      <c r="I27" s="9"/>
      <c r="J27" s="29"/>
    </row>
    <row r="28" spans="1:10" s="30" customFormat="1" ht="17.25" customHeight="1">
      <c r="A28" s="32"/>
      <c r="B28" s="93" t="s">
        <v>38</v>
      </c>
      <c r="C28" s="93"/>
      <c r="D28" s="93"/>
      <c r="E28" s="93"/>
      <c r="F28" s="93"/>
      <c r="G28" s="93"/>
      <c r="H28" s="93"/>
      <c r="I28" s="93"/>
      <c r="J28" s="29"/>
    </row>
    <row r="29" spans="1:10" s="30" customFormat="1" ht="17.25" customHeight="1">
      <c r="A29" s="32"/>
      <c r="B29" s="33" t="s">
        <v>91</v>
      </c>
      <c r="C29" s="31"/>
      <c r="D29" s="31"/>
      <c r="E29" s="31"/>
      <c r="F29" s="31"/>
      <c r="G29" s="31"/>
      <c r="H29" s="31"/>
      <c r="I29" s="31"/>
      <c r="J29" s="29"/>
    </row>
    <row r="30" spans="2:6" ht="26.25" customHeight="1">
      <c r="B30" s="91" t="s">
        <v>81</v>
      </c>
      <c r="C30" s="91"/>
      <c r="D30" s="91"/>
      <c r="E30" s="91"/>
      <c r="F30" s="91"/>
    </row>
    <row r="31" spans="2:8" ht="23.25" customHeight="1">
      <c r="B31" s="91" t="s">
        <v>82</v>
      </c>
      <c r="C31" s="91"/>
      <c r="D31" s="91"/>
      <c r="E31" s="91"/>
      <c r="F31" s="91"/>
      <c r="G31" s="34"/>
      <c r="H31" s="34"/>
    </row>
    <row r="32" spans="2:8" ht="16.5" customHeight="1">
      <c r="B32" s="2" t="s">
        <v>39</v>
      </c>
      <c r="G32" s="35" t="s">
        <v>40</v>
      </c>
      <c r="H32" s="35"/>
    </row>
    <row r="33" spans="7:8" ht="12.75">
      <c r="G33" s="36" t="s">
        <v>87</v>
      </c>
      <c r="H33" s="36"/>
    </row>
  </sheetData>
  <sheetProtection selectLockedCells="1" selectUnlockedCells="1"/>
  <mergeCells count="7">
    <mergeCell ref="B31:F31"/>
    <mergeCell ref="A23:F23"/>
    <mergeCell ref="B25:F25"/>
    <mergeCell ref="B26:I26"/>
    <mergeCell ref="B27:F27"/>
    <mergeCell ref="B28:I28"/>
    <mergeCell ref="B30:F30"/>
  </mergeCells>
  <printOptions horizontalCentered="1"/>
  <pageMargins left="0.3937007874015748" right="0.3937007874015748" top="0.3937007874015748" bottom="0.3937007874015748" header="0.3937007874015748" footer="0"/>
  <pageSetup fitToHeight="1" fitToWidth="1" horizontalDpi="300" verticalDpi="300" orientation="landscape" paperSize="9" scale="75" r:id="rId1"/>
  <headerFooter alignWithMargins="0">
    <oddHeader>&amp;CZP/6/2021</oddHeader>
    <oddFooter>&amp;R&amp;"Tahoma,Normalny"&amp;9Strona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BreakPreview" zoomScaleSheetLayoutView="100" zoomScalePageLayoutView="0" workbookViewId="0" topLeftCell="A1">
      <selection activeCell="I3" sqref="I3:I7"/>
    </sheetView>
  </sheetViews>
  <sheetFormatPr defaultColWidth="9.00390625" defaultRowHeight="12.75"/>
  <cols>
    <col min="1" max="1" width="4.50390625" style="10" customWidth="1"/>
    <col min="2" max="2" width="41.50390625" style="10" customWidth="1"/>
    <col min="3" max="3" width="24.50390625" style="10" customWidth="1"/>
    <col min="4" max="5" width="8.875" style="10" customWidth="1"/>
    <col min="6" max="6" width="11.625" style="10" customWidth="1"/>
    <col min="7" max="7" width="13.125" style="10" customWidth="1"/>
    <col min="8" max="8" width="11.375" style="10" customWidth="1"/>
    <col min="9" max="9" width="16.875" style="10" customWidth="1"/>
    <col min="10" max="16384" width="8.875" style="10" customWidth="1"/>
  </cols>
  <sheetData>
    <row r="1" spans="1:9" ht="11.25">
      <c r="A1" s="9"/>
      <c r="B1" s="45" t="s">
        <v>92</v>
      </c>
      <c r="C1" s="45"/>
      <c r="D1" s="9"/>
      <c r="E1" s="9"/>
      <c r="F1" s="27"/>
      <c r="G1" s="27"/>
      <c r="H1" s="27"/>
      <c r="I1" s="47" t="s">
        <v>46</v>
      </c>
    </row>
    <row r="2" spans="1:9" ht="34.5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8" t="s">
        <v>7</v>
      </c>
      <c r="G2" s="8" t="s">
        <v>8</v>
      </c>
      <c r="H2" s="7" t="s">
        <v>9</v>
      </c>
      <c r="I2" s="7" t="s">
        <v>10</v>
      </c>
    </row>
    <row r="3" spans="1:9" ht="112.5" customHeight="1">
      <c r="A3" s="11">
        <v>1</v>
      </c>
      <c r="B3" s="19" t="s">
        <v>86</v>
      </c>
      <c r="C3" s="19"/>
      <c r="D3" s="21" t="s">
        <v>12</v>
      </c>
      <c r="E3" s="21">
        <v>4</v>
      </c>
      <c r="F3" s="18"/>
      <c r="G3" s="13">
        <f>E3*F3</f>
        <v>0</v>
      </c>
      <c r="H3" s="82"/>
      <c r="I3" s="41"/>
    </row>
    <row r="4" spans="1:9" ht="68.25">
      <c r="A4" s="11">
        <v>2</v>
      </c>
      <c r="B4" s="37" t="s">
        <v>41</v>
      </c>
      <c r="C4" s="37"/>
      <c r="D4" s="20" t="s">
        <v>12</v>
      </c>
      <c r="E4" s="20">
        <v>10</v>
      </c>
      <c r="F4" s="13"/>
      <c r="G4" s="13">
        <f>E4*F4</f>
        <v>0</v>
      </c>
      <c r="H4" s="82"/>
      <c r="I4" s="41"/>
    </row>
    <row r="5" spans="1:9" ht="22.5">
      <c r="A5" s="11">
        <v>3</v>
      </c>
      <c r="B5" s="37" t="s">
        <v>42</v>
      </c>
      <c r="C5" s="37"/>
      <c r="D5" s="20" t="s">
        <v>12</v>
      </c>
      <c r="E5" s="20">
        <v>8</v>
      </c>
      <c r="F5" s="13"/>
      <c r="G5" s="13">
        <f>E5*F5</f>
        <v>0</v>
      </c>
      <c r="H5" s="82"/>
      <c r="I5" s="41"/>
    </row>
    <row r="6" spans="1:9" ht="22.5">
      <c r="A6" s="38">
        <v>4</v>
      </c>
      <c r="B6" s="19" t="s">
        <v>43</v>
      </c>
      <c r="C6" s="19"/>
      <c r="D6" s="21" t="s">
        <v>12</v>
      </c>
      <c r="E6" s="21">
        <v>8</v>
      </c>
      <c r="F6" s="18"/>
      <c r="G6" s="13">
        <f>E6*F6</f>
        <v>0</v>
      </c>
      <c r="H6" s="82"/>
      <c r="I6" s="41"/>
    </row>
    <row r="7" spans="1:9" ht="11.25">
      <c r="A7" s="94" t="s">
        <v>79</v>
      </c>
      <c r="B7" s="95"/>
      <c r="C7" s="95"/>
      <c r="D7" s="95"/>
      <c r="E7" s="95"/>
      <c r="F7" s="96"/>
      <c r="G7" s="83">
        <f>SUM(G3:G6)</f>
        <v>0</v>
      </c>
      <c r="H7" s="84"/>
      <c r="I7" s="42"/>
    </row>
    <row r="9" spans="2:9" ht="11.25">
      <c r="B9" s="24" t="s">
        <v>44</v>
      </c>
      <c r="C9" s="25"/>
      <c r="D9" s="26"/>
      <c r="E9" s="26"/>
      <c r="F9" s="26"/>
      <c r="G9" s="27"/>
      <c r="H9" s="27"/>
      <c r="I9" s="28"/>
    </row>
    <row r="10" spans="2:9" ht="12.75" customHeight="1">
      <c r="B10" s="93" t="s">
        <v>35</v>
      </c>
      <c r="C10" s="93"/>
      <c r="D10" s="93"/>
      <c r="E10" s="93"/>
      <c r="F10" s="93"/>
      <c r="G10" s="27"/>
      <c r="H10" s="27"/>
      <c r="I10" s="28"/>
    </row>
    <row r="11" spans="2:9" ht="24.75" customHeight="1">
      <c r="B11" s="93" t="s">
        <v>85</v>
      </c>
      <c r="C11" s="93"/>
      <c r="D11" s="93"/>
      <c r="E11" s="93"/>
      <c r="F11" s="93"/>
      <c r="G11" s="93"/>
      <c r="H11" s="93"/>
      <c r="I11" s="93"/>
    </row>
    <row r="12" spans="2:9" ht="12.75" customHeight="1">
      <c r="B12" s="93" t="s">
        <v>37</v>
      </c>
      <c r="C12" s="93"/>
      <c r="D12" s="93"/>
      <c r="E12" s="93"/>
      <c r="F12" s="93"/>
      <c r="G12" s="27"/>
      <c r="H12" s="27"/>
      <c r="I12" s="9"/>
    </row>
    <row r="13" spans="2:9" ht="12.75" customHeight="1">
      <c r="B13" s="93" t="s">
        <v>38</v>
      </c>
      <c r="C13" s="93"/>
      <c r="D13" s="93"/>
      <c r="E13" s="93"/>
      <c r="F13" s="93"/>
      <c r="G13" s="93"/>
      <c r="H13" s="93"/>
      <c r="I13" s="93"/>
    </row>
    <row r="14" spans="2:9" ht="11.25">
      <c r="B14" s="31"/>
      <c r="C14" s="31"/>
      <c r="D14" s="31"/>
      <c r="E14" s="31"/>
      <c r="F14" s="31"/>
      <c r="G14" s="31"/>
      <c r="H14" s="31"/>
      <c r="I14" s="31"/>
    </row>
    <row r="15" spans="2:9" ht="11.25">
      <c r="B15" s="31"/>
      <c r="C15" s="31"/>
      <c r="D15" s="31"/>
      <c r="E15" s="31"/>
      <c r="F15" s="31"/>
      <c r="G15" s="31"/>
      <c r="H15" s="31"/>
      <c r="I15" s="31"/>
    </row>
    <row r="16" spans="2:9" ht="12.75" customHeight="1">
      <c r="B16" s="93" t="s">
        <v>81</v>
      </c>
      <c r="C16" s="93"/>
      <c r="D16" s="93"/>
      <c r="E16" s="93"/>
      <c r="F16" s="93"/>
      <c r="G16" s="27"/>
      <c r="H16" s="27"/>
      <c r="I16" s="9"/>
    </row>
    <row r="17" spans="2:9" ht="12.75" customHeight="1">
      <c r="B17" s="93" t="s">
        <v>82</v>
      </c>
      <c r="C17" s="93"/>
      <c r="D17" s="93"/>
      <c r="E17" s="93"/>
      <c r="F17" s="93"/>
      <c r="G17" s="53"/>
      <c r="H17" s="53"/>
      <c r="I17" s="9"/>
    </row>
    <row r="18" spans="2:9" ht="11.25">
      <c r="B18" s="55" t="s">
        <v>39</v>
      </c>
      <c r="C18" s="55"/>
      <c r="D18" s="9"/>
      <c r="E18" s="9"/>
      <c r="F18" s="27"/>
      <c r="G18" s="56" t="s">
        <v>40</v>
      </c>
      <c r="H18" s="56"/>
      <c r="I18" s="9"/>
    </row>
    <row r="19" spans="2:9" ht="11.25">
      <c r="B19" s="55"/>
      <c r="C19" s="55"/>
      <c r="D19" s="9"/>
      <c r="E19" s="9"/>
      <c r="F19" s="27"/>
      <c r="G19" s="57" t="s">
        <v>87</v>
      </c>
      <c r="H19" s="57"/>
      <c r="I19" s="9"/>
    </row>
  </sheetData>
  <sheetProtection selectLockedCells="1" selectUnlockedCells="1"/>
  <mergeCells count="7">
    <mergeCell ref="B17:F17"/>
    <mergeCell ref="A7:F7"/>
    <mergeCell ref="B10:F10"/>
    <mergeCell ref="B11:I11"/>
    <mergeCell ref="B12:F12"/>
    <mergeCell ref="B13:I13"/>
    <mergeCell ref="B16:F16"/>
  </mergeCells>
  <printOptions horizontalCentered="1"/>
  <pageMargins left="0.3937007874015748" right="0.3937007874015748" top="0.3937007874015748" bottom="0.3937007874015748" header="0.3937007874015748" footer="0"/>
  <pageSetup fitToHeight="1" fitToWidth="1" horizontalDpi="300" verticalDpi="300" orientation="landscape" paperSize="9" r:id="rId1"/>
  <headerFooter alignWithMargins="0">
    <oddHeader>&amp;CZP/6/2021</oddHeader>
    <oddFooter>&amp;R&amp;"Tahoma,Normalny"&amp;9Strona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SheetLayoutView="100" zoomScalePageLayoutView="0" workbookViewId="0" topLeftCell="A1">
      <selection activeCell="I3" sqref="I3:I16"/>
    </sheetView>
  </sheetViews>
  <sheetFormatPr defaultColWidth="9.125" defaultRowHeight="12.75"/>
  <cols>
    <col min="1" max="1" width="6.375" style="9" customWidth="1"/>
    <col min="2" max="2" width="43.625" style="55" customWidth="1"/>
    <col min="3" max="3" width="21.50390625" style="55" customWidth="1"/>
    <col min="4" max="4" width="6.375" style="9" customWidth="1"/>
    <col min="5" max="5" width="8.125" style="9" customWidth="1"/>
    <col min="6" max="6" width="12.50390625" style="27" customWidth="1"/>
    <col min="7" max="7" width="17.00390625" style="27" customWidth="1"/>
    <col min="8" max="8" width="8.625" style="27" customWidth="1"/>
    <col min="9" max="9" width="17.00390625" style="9" customWidth="1"/>
    <col min="10" max="10" width="9.125" style="9" customWidth="1"/>
    <col min="11" max="16384" width="9.125" style="10" customWidth="1"/>
  </cols>
  <sheetData>
    <row r="1" spans="2:9" ht="24.75" customHeight="1">
      <c r="B1" s="45" t="s">
        <v>45</v>
      </c>
      <c r="C1" s="45"/>
      <c r="I1" s="47" t="s">
        <v>64</v>
      </c>
    </row>
    <row r="2" spans="1:9" ht="34.5" customHeight="1">
      <c r="A2" s="85" t="s">
        <v>2</v>
      </c>
      <c r="B2" s="7" t="s">
        <v>3</v>
      </c>
      <c r="C2" s="85" t="s">
        <v>47</v>
      </c>
      <c r="D2" s="85" t="s">
        <v>5</v>
      </c>
      <c r="E2" s="85" t="s">
        <v>6</v>
      </c>
      <c r="F2" s="86" t="s">
        <v>7</v>
      </c>
      <c r="G2" s="86" t="s">
        <v>8</v>
      </c>
      <c r="H2" s="7" t="s">
        <v>9</v>
      </c>
      <c r="I2" s="85" t="s">
        <v>10</v>
      </c>
    </row>
    <row r="3" spans="1:9" ht="35.25" customHeight="1">
      <c r="A3" s="11">
        <v>1</v>
      </c>
      <c r="B3" s="12" t="s">
        <v>48</v>
      </c>
      <c r="C3" s="12"/>
      <c r="D3" s="11" t="s">
        <v>49</v>
      </c>
      <c r="E3" s="11">
        <v>100</v>
      </c>
      <c r="F3" s="13"/>
      <c r="G3" s="13">
        <f>E3*F3</f>
        <v>0</v>
      </c>
      <c r="H3" s="52"/>
      <c r="I3" s="43"/>
    </row>
    <row r="4" spans="1:9" ht="32.25" customHeight="1">
      <c r="A4" s="11">
        <v>2</v>
      </c>
      <c r="B4" s="12" t="s">
        <v>80</v>
      </c>
      <c r="C4" s="16"/>
      <c r="D4" s="17" t="s">
        <v>12</v>
      </c>
      <c r="E4" s="17">
        <v>20</v>
      </c>
      <c r="F4" s="18"/>
      <c r="G4" s="13">
        <f aca="true" t="shared" si="0" ref="G4:G15">E4*F4</f>
        <v>0</v>
      </c>
      <c r="H4" s="52"/>
      <c r="I4" s="43"/>
    </row>
    <row r="5" spans="1:9" ht="32.25" customHeight="1">
      <c r="A5" s="11">
        <v>3</v>
      </c>
      <c r="B5" s="12" t="s">
        <v>50</v>
      </c>
      <c r="C5" s="12"/>
      <c r="D5" s="11" t="s">
        <v>49</v>
      </c>
      <c r="E5" s="11">
        <v>200</v>
      </c>
      <c r="F5" s="13"/>
      <c r="G5" s="13">
        <f t="shared" si="0"/>
        <v>0</v>
      </c>
      <c r="H5" s="52"/>
      <c r="I5" s="43"/>
    </row>
    <row r="6" spans="1:9" ht="42" customHeight="1">
      <c r="A6" s="11">
        <v>4</v>
      </c>
      <c r="B6" s="12" t="s">
        <v>51</v>
      </c>
      <c r="C6" s="12"/>
      <c r="D6" s="11" t="s">
        <v>49</v>
      </c>
      <c r="E6" s="39">
        <v>24000</v>
      </c>
      <c r="F6" s="13"/>
      <c r="G6" s="13">
        <f t="shared" si="0"/>
        <v>0</v>
      </c>
      <c r="H6" s="52"/>
      <c r="I6" s="43"/>
    </row>
    <row r="7" spans="1:9" ht="42" customHeight="1">
      <c r="A7" s="11">
        <v>5</v>
      </c>
      <c r="B7" s="12" t="s">
        <v>52</v>
      </c>
      <c r="C7" s="12"/>
      <c r="D7" s="11" t="s">
        <v>49</v>
      </c>
      <c r="E7" s="39">
        <v>2000</v>
      </c>
      <c r="F7" s="13"/>
      <c r="G7" s="13">
        <f t="shared" si="0"/>
        <v>0</v>
      </c>
      <c r="H7" s="52"/>
      <c r="I7" s="43"/>
    </row>
    <row r="8" spans="1:9" ht="42" customHeight="1">
      <c r="A8" s="11">
        <v>6</v>
      </c>
      <c r="B8" s="12" t="s">
        <v>53</v>
      </c>
      <c r="C8" s="12"/>
      <c r="D8" s="11" t="s">
        <v>54</v>
      </c>
      <c r="E8" s="11">
        <v>100</v>
      </c>
      <c r="F8" s="13"/>
      <c r="G8" s="13">
        <f t="shared" si="0"/>
        <v>0</v>
      </c>
      <c r="H8" s="52"/>
      <c r="I8" s="43"/>
    </row>
    <row r="9" spans="1:9" ht="42.75" customHeight="1">
      <c r="A9" s="11">
        <v>7</v>
      </c>
      <c r="B9" s="37" t="s">
        <v>55</v>
      </c>
      <c r="C9" s="12"/>
      <c r="D9" s="11" t="s">
        <v>49</v>
      </c>
      <c r="E9" s="11">
        <v>1200</v>
      </c>
      <c r="F9" s="13"/>
      <c r="G9" s="13">
        <f t="shared" si="0"/>
        <v>0</v>
      </c>
      <c r="H9" s="52"/>
      <c r="I9" s="43"/>
    </row>
    <row r="10" spans="1:9" ht="32.25" customHeight="1">
      <c r="A10" s="11">
        <v>8</v>
      </c>
      <c r="B10" s="37" t="s">
        <v>56</v>
      </c>
      <c r="C10" s="12"/>
      <c r="D10" s="11" t="s">
        <v>28</v>
      </c>
      <c r="E10" s="11">
        <v>100</v>
      </c>
      <c r="F10" s="13"/>
      <c r="G10" s="13">
        <f t="shared" si="0"/>
        <v>0</v>
      </c>
      <c r="H10" s="52"/>
      <c r="I10" s="43"/>
    </row>
    <row r="11" spans="1:9" ht="32.25" customHeight="1">
      <c r="A11" s="11">
        <v>9</v>
      </c>
      <c r="B11" s="37" t="s">
        <v>57</v>
      </c>
      <c r="C11" s="12"/>
      <c r="D11" s="11" t="s">
        <v>12</v>
      </c>
      <c r="E11" s="11">
        <v>4</v>
      </c>
      <c r="F11" s="13"/>
      <c r="G11" s="13">
        <f t="shared" si="0"/>
        <v>0</v>
      </c>
      <c r="H11" s="52"/>
      <c r="I11" s="43"/>
    </row>
    <row r="12" spans="1:9" ht="33" customHeight="1">
      <c r="A12" s="11">
        <v>10</v>
      </c>
      <c r="B12" s="19" t="s">
        <v>58</v>
      </c>
      <c r="C12" s="16"/>
      <c r="D12" s="17" t="s">
        <v>49</v>
      </c>
      <c r="E12" s="17">
        <v>500</v>
      </c>
      <c r="F12" s="18"/>
      <c r="G12" s="13">
        <f t="shared" si="0"/>
        <v>0</v>
      </c>
      <c r="H12" s="52"/>
      <c r="I12" s="43"/>
    </row>
    <row r="13" spans="1:9" ht="34.5" customHeight="1">
      <c r="A13" s="11">
        <v>11</v>
      </c>
      <c r="B13" s="37" t="s">
        <v>59</v>
      </c>
      <c r="C13" s="12"/>
      <c r="D13" s="11" t="s">
        <v>49</v>
      </c>
      <c r="E13" s="11">
        <v>2000</v>
      </c>
      <c r="F13" s="13"/>
      <c r="G13" s="13">
        <f t="shared" si="0"/>
        <v>0</v>
      </c>
      <c r="H13" s="52"/>
      <c r="I13" s="43"/>
    </row>
    <row r="14" spans="1:9" ht="63.75" customHeight="1">
      <c r="A14" s="11">
        <v>12</v>
      </c>
      <c r="B14" s="37" t="s">
        <v>60</v>
      </c>
      <c r="C14" s="12"/>
      <c r="D14" s="11" t="s">
        <v>49</v>
      </c>
      <c r="E14" s="11">
        <v>3000</v>
      </c>
      <c r="F14" s="13"/>
      <c r="G14" s="13">
        <f t="shared" si="0"/>
        <v>0</v>
      </c>
      <c r="H14" s="52"/>
      <c r="I14" s="43"/>
    </row>
    <row r="15" spans="1:9" ht="34.5" customHeight="1">
      <c r="A15" s="11">
        <v>13</v>
      </c>
      <c r="B15" s="12" t="s">
        <v>61</v>
      </c>
      <c r="C15" s="12"/>
      <c r="D15" s="11" t="s">
        <v>12</v>
      </c>
      <c r="E15" s="11">
        <v>10</v>
      </c>
      <c r="F15" s="13"/>
      <c r="G15" s="13">
        <f t="shared" si="0"/>
        <v>0</v>
      </c>
      <c r="H15" s="52"/>
      <c r="I15" s="43"/>
    </row>
    <row r="16" spans="1:10" ht="12.75" customHeight="1">
      <c r="A16" s="97" t="s">
        <v>79</v>
      </c>
      <c r="B16" s="97"/>
      <c r="C16" s="97"/>
      <c r="D16" s="97"/>
      <c r="E16" s="97">
        <v>6</v>
      </c>
      <c r="F16" s="97"/>
      <c r="G16" s="87">
        <f>SUM(G3:G15)</f>
        <v>0</v>
      </c>
      <c r="H16" s="88"/>
      <c r="I16" s="40"/>
      <c r="J16" s="10"/>
    </row>
    <row r="17" spans="1:10" ht="19.5" customHeight="1">
      <c r="A17" s="28"/>
      <c r="B17" s="28"/>
      <c r="C17" s="28"/>
      <c r="D17" s="28"/>
      <c r="E17" s="28"/>
      <c r="F17" s="28"/>
      <c r="G17" s="88"/>
      <c r="H17" s="88"/>
      <c r="I17" s="89"/>
      <c r="J17" s="10"/>
    </row>
    <row r="18" spans="2:6" ht="26.25" customHeight="1">
      <c r="B18" s="98" t="s">
        <v>83</v>
      </c>
      <c r="C18" s="98"/>
      <c r="D18" s="98"/>
      <c r="E18" s="98"/>
      <c r="F18" s="98"/>
    </row>
    <row r="19" spans="2:8" ht="26.25" customHeight="1">
      <c r="B19" s="98" t="s">
        <v>84</v>
      </c>
      <c r="C19" s="98"/>
      <c r="D19" s="98"/>
      <c r="E19" s="98">
        <v>2</v>
      </c>
      <c r="F19" s="98"/>
      <c r="G19" s="53"/>
      <c r="H19" s="53"/>
    </row>
    <row r="20" spans="2:8" ht="24.75" customHeight="1">
      <c r="B20" s="55" t="s">
        <v>62</v>
      </c>
      <c r="G20" s="56"/>
      <c r="H20" s="56"/>
    </row>
    <row r="21" ht="11.25">
      <c r="G21" s="56" t="s">
        <v>40</v>
      </c>
    </row>
    <row r="22" ht="11.25">
      <c r="G22" s="57" t="s">
        <v>87</v>
      </c>
    </row>
  </sheetData>
  <sheetProtection selectLockedCells="1" selectUnlockedCells="1"/>
  <mergeCells count="3">
    <mergeCell ref="A16:F16"/>
    <mergeCell ref="B18:F18"/>
    <mergeCell ref="B19:F19"/>
  </mergeCells>
  <printOptions horizontalCentered="1"/>
  <pageMargins left="0.3937007874015748" right="0.3937007874015748" top="0.3937007874015748" bottom="0.3937007874015748" header="0.3937007874015748" footer="0"/>
  <pageSetup fitToHeight="1" fitToWidth="1" horizontalDpi="300" verticalDpi="300" orientation="landscape" paperSize="9" scale="80" r:id="rId1"/>
  <headerFooter alignWithMargins="0">
    <oddHeader>&amp;CZP/6/2021</oddHeader>
    <oddFooter>&amp;R&amp;"Tahoma,Normalny"&amp;9Strona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9"/>
  <sheetViews>
    <sheetView view="pageBreakPreview" zoomScaleSheetLayoutView="100" zoomScalePageLayoutView="0" workbookViewId="0" topLeftCell="A1">
      <selection activeCell="I3" sqref="I3:I5"/>
    </sheetView>
  </sheetViews>
  <sheetFormatPr defaultColWidth="9.125" defaultRowHeight="12.75"/>
  <cols>
    <col min="1" max="1" width="4.375" style="9" customWidth="1"/>
    <col min="2" max="2" width="60.875" style="55" customWidth="1"/>
    <col min="3" max="3" width="21.125" style="55" customWidth="1"/>
    <col min="4" max="4" width="5.50390625" style="9" customWidth="1"/>
    <col min="5" max="5" width="5.875" style="9" customWidth="1"/>
    <col min="6" max="6" width="11.375" style="27" customWidth="1"/>
    <col min="7" max="7" width="16.25390625" style="27" customWidth="1"/>
    <col min="8" max="8" width="7.875" style="27" customWidth="1"/>
    <col min="9" max="9" width="17.00390625" style="9" customWidth="1"/>
    <col min="10" max="10" width="9.125" style="9" customWidth="1"/>
    <col min="11" max="16384" width="9.125" style="10" customWidth="1"/>
  </cols>
  <sheetData>
    <row r="1" spans="2:9" ht="19.5" customHeight="1">
      <c r="B1" s="45" t="s">
        <v>63</v>
      </c>
      <c r="C1" s="45"/>
      <c r="I1" s="47" t="s">
        <v>68</v>
      </c>
    </row>
    <row r="2" spans="1:11" ht="36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8" t="s">
        <v>7</v>
      </c>
      <c r="G2" s="8" t="s">
        <v>8</v>
      </c>
      <c r="H2" s="7" t="s">
        <v>9</v>
      </c>
      <c r="I2" s="7" t="s">
        <v>10</v>
      </c>
      <c r="K2" s="9"/>
    </row>
    <row r="3" spans="1:9" ht="37.5" customHeight="1">
      <c r="A3" s="11">
        <v>1</v>
      </c>
      <c r="B3" s="12" t="s">
        <v>65</v>
      </c>
      <c r="C3" s="12"/>
      <c r="D3" s="11" t="s">
        <v>12</v>
      </c>
      <c r="E3" s="11">
        <v>60</v>
      </c>
      <c r="F3" s="13"/>
      <c r="G3" s="13">
        <f>E3*F3</f>
        <v>0</v>
      </c>
      <c r="H3" s="52"/>
      <c r="I3" s="15"/>
    </row>
    <row r="4" spans="1:9" ht="31.5" customHeight="1">
      <c r="A4" s="11">
        <v>2</v>
      </c>
      <c r="B4" s="12" t="s">
        <v>66</v>
      </c>
      <c r="C4" s="12"/>
      <c r="D4" s="11" t="s">
        <v>12</v>
      </c>
      <c r="E4" s="11">
        <v>10</v>
      </c>
      <c r="F4" s="13"/>
      <c r="G4" s="13">
        <f>E4*F4</f>
        <v>0</v>
      </c>
      <c r="H4" s="52"/>
      <c r="I4" s="15"/>
    </row>
    <row r="5" spans="1:9" ht="21" customHeight="1">
      <c r="A5" s="92" t="s">
        <v>79</v>
      </c>
      <c r="B5" s="92"/>
      <c r="C5" s="92"/>
      <c r="D5" s="92"/>
      <c r="E5" s="92"/>
      <c r="F5" s="92"/>
      <c r="G5" s="22">
        <f>SUM(G3:G4)</f>
        <v>0</v>
      </c>
      <c r="H5" s="13"/>
      <c r="I5" s="40"/>
    </row>
    <row r="6" spans="2:6" ht="27" customHeight="1">
      <c r="B6" s="93" t="s">
        <v>81</v>
      </c>
      <c r="C6" s="93"/>
      <c r="D6" s="93"/>
      <c r="E6" s="93"/>
      <c r="F6" s="93"/>
    </row>
    <row r="7" spans="2:8" ht="23.25" customHeight="1">
      <c r="B7" s="93" t="s">
        <v>82</v>
      </c>
      <c r="C7" s="93"/>
      <c r="D7" s="93"/>
      <c r="E7" s="93"/>
      <c r="F7" s="93"/>
      <c r="G7" s="53"/>
      <c r="H7" s="53"/>
    </row>
    <row r="8" spans="2:8" ht="16.5" customHeight="1">
      <c r="B8" s="55" t="s">
        <v>39</v>
      </c>
      <c r="G8" s="56" t="s">
        <v>40</v>
      </c>
      <c r="H8" s="56"/>
    </row>
    <row r="9" spans="7:8" ht="11.25">
      <c r="G9" s="57" t="s">
        <v>87</v>
      </c>
      <c r="H9" s="57"/>
    </row>
  </sheetData>
  <sheetProtection selectLockedCells="1" selectUnlockedCells="1"/>
  <mergeCells count="3">
    <mergeCell ref="A5:F5"/>
    <mergeCell ref="B6:F6"/>
    <mergeCell ref="B7:F7"/>
  </mergeCells>
  <printOptions horizontalCentered="1"/>
  <pageMargins left="0.3937007874015748" right="0.3937007874015748" top="0.3937007874015748" bottom="0.3937007874015748" header="0.3937007874015748" footer="0"/>
  <pageSetup fitToHeight="1" fitToWidth="1" horizontalDpi="300" verticalDpi="300" orientation="landscape" paperSize="9" scale="94" r:id="rId1"/>
  <headerFooter alignWithMargins="0">
    <oddHeader>&amp;CZP/6/2021</oddHeader>
    <oddFooter>&amp;R&amp;"Tahoma,Normalny"&amp;9Strona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view="pageBreakPreview" zoomScale="97" zoomScaleSheetLayoutView="97" zoomScalePageLayoutView="0" workbookViewId="0" topLeftCell="A1">
      <selection activeCell="I3" sqref="I3"/>
    </sheetView>
  </sheetViews>
  <sheetFormatPr defaultColWidth="9.125" defaultRowHeight="30" customHeight="1"/>
  <cols>
    <col min="1" max="1" width="5.875" style="9" customWidth="1"/>
    <col min="2" max="2" width="42.125" style="55" customWidth="1"/>
    <col min="3" max="3" width="22.00390625" style="55" customWidth="1"/>
    <col min="4" max="4" width="6.375" style="9" customWidth="1"/>
    <col min="5" max="5" width="8.00390625" style="9" customWidth="1"/>
    <col min="6" max="6" width="12.875" style="27" customWidth="1"/>
    <col min="7" max="7" width="17.125" style="27" customWidth="1"/>
    <col min="8" max="8" width="8.625" style="27" customWidth="1"/>
    <col min="9" max="9" width="18.625" style="9" customWidth="1"/>
    <col min="10" max="10" width="0" style="9" hidden="1" customWidth="1"/>
    <col min="11" max="16384" width="9.125" style="10" customWidth="1"/>
  </cols>
  <sheetData>
    <row r="1" spans="2:9" ht="24.75" customHeight="1">
      <c r="B1" s="45" t="s">
        <v>67</v>
      </c>
      <c r="C1" s="45"/>
      <c r="H1" s="46"/>
      <c r="I1" s="47" t="s">
        <v>74</v>
      </c>
    </row>
    <row r="2" spans="1:11" s="49" customFormat="1" ht="30.75" customHeight="1">
      <c r="A2" s="7" t="s">
        <v>2</v>
      </c>
      <c r="B2" s="7" t="s">
        <v>3</v>
      </c>
      <c r="C2" s="7" t="s">
        <v>69</v>
      </c>
      <c r="D2" s="7" t="s">
        <v>5</v>
      </c>
      <c r="E2" s="7" t="s">
        <v>6</v>
      </c>
      <c r="F2" s="8" t="s">
        <v>7</v>
      </c>
      <c r="G2" s="8" t="s">
        <v>8</v>
      </c>
      <c r="H2" s="7" t="s">
        <v>9</v>
      </c>
      <c r="I2" s="7" t="s">
        <v>10</v>
      </c>
      <c r="J2" s="48"/>
      <c r="K2" s="48"/>
    </row>
    <row r="3" spans="1:9" ht="38.25" customHeight="1">
      <c r="A3" s="50">
        <v>1</v>
      </c>
      <c r="B3" s="12" t="s">
        <v>70</v>
      </c>
      <c r="C3" s="12"/>
      <c r="D3" s="50" t="s">
        <v>12</v>
      </c>
      <c r="E3" s="50">
        <v>90</v>
      </c>
      <c r="F3" s="51"/>
      <c r="G3" s="13">
        <f>E3*F3</f>
        <v>0</v>
      </c>
      <c r="H3" s="52"/>
      <c r="I3" s="15"/>
    </row>
    <row r="4" spans="1:10" ht="22.5" customHeight="1">
      <c r="A4" s="99" t="s">
        <v>79</v>
      </c>
      <c r="B4" s="99"/>
      <c r="C4" s="99"/>
      <c r="D4" s="99"/>
      <c r="E4" s="99"/>
      <c r="F4" s="99"/>
      <c r="G4" s="8">
        <f>SUM(G3)</f>
        <v>0</v>
      </c>
      <c r="H4" s="18"/>
      <c r="I4" s="90">
        <f>G4*1.23</f>
        <v>0</v>
      </c>
      <c r="J4" s="9" t="s">
        <v>71</v>
      </c>
    </row>
    <row r="5" spans="2:6" ht="25.5" customHeight="1">
      <c r="B5" s="98" t="s">
        <v>88</v>
      </c>
      <c r="C5" s="98"/>
      <c r="D5" s="98"/>
      <c r="E5" s="98"/>
      <c r="F5" s="98"/>
    </row>
    <row r="6" spans="2:8" ht="23.25" customHeight="1">
      <c r="B6" s="98" t="s">
        <v>84</v>
      </c>
      <c r="C6" s="98"/>
      <c r="D6" s="98"/>
      <c r="E6" s="98">
        <v>30</v>
      </c>
      <c r="F6" s="98"/>
      <c r="G6" s="53"/>
      <c r="H6" s="53"/>
    </row>
    <row r="7" spans="2:8" ht="30" customHeight="1">
      <c r="B7" s="54" t="s">
        <v>72</v>
      </c>
      <c r="C7" s="54"/>
      <c r="D7" s="54"/>
      <c r="E7" s="54"/>
      <c r="F7" s="54"/>
      <c r="G7" s="53"/>
      <c r="H7" s="53"/>
    </row>
    <row r="8" spans="6:8" ht="24.75" customHeight="1">
      <c r="F8" s="56" t="s">
        <v>40</v>
      </c>
      <c r="G8" s="56"/>
      <c r="H8" s="56"/>
    </row>
    <row r="9" spans="6:8" ht="12.75" customHeight="1">
      <c r="F9" s="57" t="s">
        <v>87</v>
      </c>
      <c r="G9" s="57"/>
      <c r="H9" s="57"/>
    </row>
    <row r="65535" ht="12.75" customHeight="1"/>
  </sheetData>
  <sheetProtection selectLockedCells="1" selectUnlockedCells="1"/>
  <mergeCells count="3">
    <mergeCell ref="A4:F4"/>
    <mergeCell ref="B5:F5"/>
    <mergeCell ref="B6:F6"/>
  </mergeCells>
  <printOptions horizontalCentered="1"/>
  <pageMargins left="0.3937007874015748" right="0.3937007874015748" top="0.3937007874015748" bottom="0.3937007874015748" header="0.3937007874015748" footer="0"/>
  <pageSetup fitToHeight="1" fitToWidth="1" horizontalDpi="300" verticalDpi="300" orientation="landscape" paperSize="9" r:id="rId1"/>
  <headerFooter alignWithMargins="0">
    <oddHeader>&amp;CZP/6/2021</oddHeader>
    <oddFooter>&amp;R&amp;"Tahoma,Normalny"&amp;9Strona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BreakPreview" zoomScale="97" zoomScaleSheetLayoutView="97" zoomScalePageLayoutView="0" workbookViewId="0" topLeftCell="A1">
      <selection activeCell="I4" sqref="I4"/>
    </sheetView>
  </sheetViews>
  <sheetFormatPr defaultColWidth="9.125" defaultRowHeight="30" customHeight="1"/>
  <cols>
    <col min="1" max="1" width="5.875" style="9" customWidth="1"/>
    <col min="2" max="2" width="42.125" style="55" customWidth="1"/>
    <col min="3" max="3" width="22.00390625" style="55" customWidth="1"/>
    <col min="4" max="4" width="6.375" style="9" customWidth="1"/>
    <col min="5" max="5" width="8.00390625" style="9" customWidth="1"/>
    <col min="6" max="6" width="12.875" style="27" customWidth="1"/>
    <col min="7" max="7" width="17.125" style="27" customWidth="1"/>
    <col min="8" max="8" width="8.625" style="27" customWidth="1"/>
    <col min="9" max="9" width="18.625" style="9" customWidth="1"/>
    <col min="10" max="10" width="0" style="9" hidden="1" customWidth="1"/>
    <col min="11" max="16384" width="9.125" style="10" customWidth="1"/>
  </cols>
  <sheetData>
    <row r="1" spans="2:9" ht="24.75" customHeight="1">
      <c r="B1" s="45" t="s">
        <v>73</v>
      </c>
      <c r="C1" s="45"/>
      <c r="H1" s="46"/>
      <c r="I1" s="47" t="s">
        <v>77</v>
      </c>
    </row>
    <row r="2" spans="1:11" s="49" customFormat="1" ht="34.5" customHeight="1">
      <c r="A2" s="7" t="s">
        <v>2</v>
      </c>
      <c r="B2" s="7" t="s">
        <v>3</v>
      </c>
      <c r="C2" s="7" t="s">
        <v>69</v>
      </c>
      <c r="D2" s="7" t="s">
        <v>5</v>
      </c>
      <c r="E2" s="7" t="s">
        <v>6</v>
      </c>
      <c r="F2" s="8" t="s">
        <v>7</v>
      </c>
      <c r="G2" s="8" t="s">
        <v>8</v>
      </c>
      <c r="H2" s="7" t="s">
        <v>9</v>
      </c>
      <c r="I2" s="7" t="s">
        <v>10</v>
      </c>
      <c r="J2" s="48"/>
      <c r="K2" s="48"/>
    </row>
    <row r="3" spans="1:9" ht="88.5" customHeight="1">
      <c r="A3" s="50">
        <v>1</v>
      </c>
      <c r="B3" s="12" t="s">
        <v>75</v>
      </c>
      <c r="C3" s="12"/>
      <c r="D3" s="50" t="s">
        <v>49</v>
      </c>
      <c r="E3" s="50">
        <v>4</v>
      </c>
      <c r="F3" s="51"/>
      <c r="G3" s="13">
        <f>E3*F3</f>
        <v>0</v>
      </c>
      <c r="H3" s="52"/>
      <c r="I3" s="15"/>
    </row>
    <row r="4" spans="1:10" ht="20.25" customHeight="1">
      <c r="A4" s="99" t="s">
        <v>79</v>
      </c>
      <c r="B4" s="99"/>
      <c r="C4" s="99"/>
      <c r="D4" s="99"/>
      <c r="E4" s="99"/>
      <c r="F4" s="99"/>
      <c r="G4" s="8">
        <f>SUM(G3)</f>
        <v>0</v>
      </c>
      <c r="H4" s="18"/>
      <c r="I4" s="90"/>
      <c r="J4" s="9" t="s">
        <v>71</v>
      </c>
    </row>
    <row r="6" spans="2:6" ht="30" customHeight="1">
      <c r="B6" s="98" t="s">
        <v>83</v>
      </c>
      <c r="C6" s="98"/>
      <c r="D6" s="98"/>
      <c r="E6" s="98"/>
      <c r="F6" s="98"/>
    </row>
    <row r="7" spans="2:8" ht="30" customHeight="1">
      <c r="B7" s="98" t="s">
        <v>84</v>
      </c>
      <c r="C7" s="98"/>
      <c r="D7" s="98"/>
      <c r="E7" s="98">
        <v>30</v>
      </c>
      <c r="F7" s="98"/>
      <c r="G7" s="53"/>
      <c r="H7" s="53"/>
    </row>
    <row r="8" spans="2:8" ht="30" customHeight="1">
      <c r="B8" s="54" t="s">
        <v>72</v>
      </c>
      <c r="C8" s="54"/>
      <c r="D8" s="54"/>
      <c r="E8" s="54"/>
      <c r="F8" s="54"/>
      <c r="G8" s="53"/>
      <c r="H8" s="53"/>
    </row>
    <row r="9" spans="6:8" ht="24.75" customHeight="1">
      <c r="F9" s="56" t="s">
        <v>40</v>
      </c>
      <c r="G9" s="56"/>
      <c r="H9" s="56"/>
    </row>
    <row r="10" spans="6:8" ht="12.75" customHeight="1">
      <c r="F10" s="57" t="s">
        <v>87</v>
      </c>
      <c r="G10" s="57"/>
      <c r="H10" s="57"/>
    </row>
    <row r="65536" ht="12.75" customHeight="1"/>
  </sheetData>
  <sheetProtection selectLockedCells="1" selectUnlockedCells="1"/>
  <mergeCells count="3">
    <mergeCell ref="A4:F4"/>
    <mergeCell ref="B6:F6"/>
    <mergeCell ref="B7:F7"/>
  </mergeCells>
  <printOptions horizontalCentered="1"/>
  <pageMargins left="0.3937007874015748" right="0.3937007874015748" top="0.3937007874015748" bottom="0.3937007874015748" header="0.3937007874015748" footer="0"/>
  <pageSetup fitToHeight="1" fitToWidth="1" horizontalDpi="300" verticalDpi="300" orientation="landscape" paperSize="9" r:id="rId1"/>
  <headerFooter alignWithMargins="0">
    <oddHeader>&amp;CZP/6/2021</oddHeader>
    <oddFooter>&amp;R&amp;"Tahoma,Normalny"&amp;9Strona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BreakPreview" zoomScale="90" zoomScaleSheetLayoutView="90" zoomScalePageLayoutView="0" workbookViewId="0" topLeftCell="A1">
      <selection activeCell="I3" sqref="I3"/>
    </sheetView>
  </sheetViews>
  <sheetFormatPr defaultColWidth="9.125" defaultRowHeight="30" customHeight="1"/>
  <cols>
    <col min="1" max="1" width="5.875" style="9" customWidth="1"/>
    <col min="2" max="2" width="42.125" style="55" customWidth="1"/>
    <col min="3" max="3" width="22.00390625" style="55" customWidth="1"/>
    <col min="4" max="4" width="6.375" style="9" customWidth="1"/>
    <col min="5" max="5" width="8.00390625" style="9" customWidth="1"/>
    <col min="6" max="6" width="12.875" style="27" customWidth="1"/>
    <col min="7" max="7" width="17.125" style="27" customWidth="1"/>
    <col min="8" max="8" width="8.625" style="27" customWidth="1"/>
    <col min="9" max="9" width="18.625" style="9" customWidth="1"/>
    <col min="10" max="10" width="0" style="9" hidden="1" customWidth="1"/>
    <col min="11" max="16384" width="9.125" style="10" customWidth="1"/>
  </cols>
  <sheetData>
    <row r="1" spans="2:9" ht="24.75" customHeight="1">
      <c r="B1" s="45" t="s">
        <v>76</v>
      </c>
      <c r="C1" s="45"/>
      <c r="H1" s="46"/>
      <c r="I1" s="47" t="s">
        <v>77</v>
      </c>
    </row>
    <row r="2" spans="1:11" s="49" customFormat="1" ht="34.5" customHeight="1">
      <c r="A2" s="7" t="s">
        <v>2</v>
      </c>
      <c r="B2" s="7" t="s">
        <v>3</v>
      </c>
      <c r="C2" s="7" t="s">
        <v>69</v>
      </c>
      <c r="D2" s="7" t="s">
        <v>5</v>
      </c>
      <c r="E2" s="7" t="s">
        <v>6</v>
      </c>
      <c r="F2" s="8" t="s">
        <v>7</v>
      </c>
      <c r="G2" s="8" t="s">
        <v>8</v>
      </c>
      <c r="H2" s="7" t="s">
        <v>9</v>
      </c>
      <c r="I2" s="7" t="s">
        <v>10</v>
      </c>
      <c r="J2" s="48"/>
      <c r="K2" s="48"/>
    </row>
    <row r="3" spans="1:9" ht="38.25" customHeight="1">
      <c r="A3" s="50">
        <v>1</v>
      </c>
      <c r="B3" s="12" t="s">
        <v>78</v>
      </c>
      <c r="C3" s="12"/>
      <c r="D3" s="50" t="s">
        <v>49</v>
      </c>
      <c r="E3" s="50">
        <v>1000</v>
      </c>
      <c r="F3" s="51"/>
      <c r="G3" s="13">
        <f>E3*F3</f>
        <v>0</v>
      </c>
      <c r="H3" s="52"/>
      <c r="I3" s="15"/>
    </row>
    <row r="4" spans="1:10" ht="28.5" customHeight="1">
      <c r="A4" s="99" t="s">
        <v>79</v>
      </c>
      <c r="B4" s="99"/>
      <c r="C4" s="99"/>
      <c r="D4" s="99"/>
      <c r="E4" s="99"/>
      <c r="F4" s="99"/>
      <c r="G4" s="8">
        <f>SUM(G3)</f>
        <v>0</v>
      </c>
      <c r="H4" s="18"/>
      <c r="I4" s="90">
        <f>I3</f>
        <v>0</v>
      </c>
      <c r="J4" s="9" t="s">
        <v>71</v>
      </c>
    </row>
    <row r="6" spans="2:6" ht="30" customHeight="1">
      <c r="B6" s="98" t="s">
        <v>83</v>
      </c>
      <c r="C6" s="98"/>
      <c r="D6" s="98"/>
      <c r="E6" s="98"/>
      <c r="F6" s="98"/>
    </row>
    <row r="7" spans="2:8" ht="30" customHeight="1">
      <c r="B7" s="98" t="s">
        <v>84</v>
      </c>
      <c r="C7" s="98"/>
      <c r="D7" s="98"/>
      <c r="E7" s="98">
        <v>30</v>
      </c>
      <c r="F7" s="98"/>
      <c r="G7" s="53"/>
      <c r="H7" s="53"/>
    </row>
    <row r="8" spans="2:8" ht="30" customHeight="1">
      <c r="B8" s="54" t="s">
        <v>72</v>
      </c>
      <c r="C8" s="54"/>
      <c r="D8" s="54"/>
      <c r="E8" s="54"/>
      <c r="F8" s="54"/>
      <c r="G8" s="53"/>
      <c r="H8" s="53"/>
    </row>
    <row r="9" spans="6:8" ht="24.75" customHeight="1">
      <c r="F9" s="56" t="s">
        <v>40</v>
      </c>
      <c r="G9" s="56"/>
      <c r="H9" s="56"/>
    </row>
    <row r="10" spans="6:8" ht="12.75" customHeight="1">
      <c r="F10" s="57" t="s">
        <v>87</v>
      </c>
      <c r="G10" s="57"/>
      <c r="H10" s="57"/>
    </row>
    <row r="65536" ht="12.75" customHeight="1"/>
  </sheetData>
  <sheetProtection selectLockedCells="1" selectUnlockedCells="1"/>
  <mergeCells count="3">
    <mergeCell ref="A4:F4"/>
    <mergeCell ref="B6:F6"/>
    <mergeCell ref="B7:F7"/>
  </mergeCells>
  <printOptions horizontalCentered="1"/>
  <pageMargins left="0.3937007874015748" right="0.3937007874015748" top="0.3937007874015748" bottom="0.3937007874015748" header="0.3937007874015748" footer="0"/>
  <pageSetup fitToHeight="1" fitToWidth="1" horizontalDpi="300" verticalDpi="300" orientation="landscape" paperSize="9" r:id="rId1"/>
  <headerFooter alignWithMargins="0">
    <oddHeader>&amp;CZP/6/2021</oddHeader>
    <oddFooter>&amp;R&amp;"Tahoma,Normalny"&amp;9Strona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125" defaultRowHeight="30" customHeight="1"/>
  <cols>
    <col min="1" max="1" width="5.875" style="58" customWidth="1"/>
    <col min="2" max="2" width="49.375" style="75" customWidth="1"/>
    <col min="3" max="3" width="25.125" style="75" customWidth="1"/>
    <col min="4" max="4" width="6.375" style="58" customWidth="1"/>
    <col min="5" max="5" width="8.00390625" style="58" customWidth="1"/>
    <col min="6" max="6" width="12.875" style="60" customWidth="1"/>
    <col min="7" max="7" width="17.125" style="60" customWidth="1"/>
    <col min="8" max="8" width="8.625" style="60" customWidth="1"/>
    <col min="9" max="9" width="18.625" style="58" customWidth="1"/>
    <col min="10" max="10" width="0" style="58" hidden="1" customWidth="1"/>
    <col min="11" max="16384" width="9.125" style="63" customWidth="1"/>
  </cols>
  <sheetData>
    <row r="1" spans="2:9" ht="24.75" customHeight="1">
      <c r="B1" s="59" t="s">
        <v>94</v>
      </c>
      <c r="C1" s="59"/>
      <c r="H1" s="61"/>
      <c r="I1" s="62" t="s">
        <v>89</v>
      </c>
    </row>
    <row r="2" spans="1:11" s="66" customFormat="1" ht="34.5" customHeight="1">
      <c r="A2" s="44" t="s">
        <v>2</v>
      </c>
      <c r="B2" s="44" t="s">
        <v>3</v>
      </c>
      <c r="C2" s="44" t="s">
        <v>90</v>
      </c>
      <c r="D2" s="44" t="s">
        <v>5</v>
      </c>
      <c r="E2" s="44" t="s">
        <v>6</v>
      </c>
      <c r="F2" s="64" t="s">
        <v>7</v>
      </c>
      <c r="G2" s="64" t="s">
        <v>8</v>
      </c>
      <c r="H2" s="44" t="s">
        <v>9</v>
      </c>
      <c r="I2" s="44" t="s">
        <v>10</v>
      </c>
      <c r="J2" s="65"/>
      <c r="K2" s="65"/>
    </row>
    <row r="3" spans="1:9" ht="117" customHeight="1">
      <c r="A3" s="67">
        <v>1</v>
      </c>
      <c r="B3" s="68" t="s">
        <v>99</v>
      </c>
      <c r="C3" s="69"/>
      <c r="D3" s="67" t="s">
        <v>49</v>
      </c>
      <c r="E3" s="67">
        <v>4000</v>
      </c>
      <c r="F3" s="70"/>
      <c r="G3" s="71">
        <f>E3*F3</f>
        <v>0</v>
      </c>
      <c r="H3" s="72"/>
      <c r="I3" s="73"/>
    </row>
    <row r="4" spans="1:10" ht="35.25" customHeight="1">
      <c r="A4" s="100" t="s">
        <v>33</v>
      </c>
      <c r="B4" s="100"/>
      <c r="C4" s="100"/>
      <c r="D4" s="100"/>
      <c r="E4" s="100"/>
      <c r="F4" s="100"/>
      <c r="G4" s="64">
        <f>SUM(G3)</f>
        <v>0</v>
      </c>
      <c r="H4" s="74"/>
      <c r="I4" s="80"/>
      <c r="J4" s="58" t="s">
        <v>71</v>
      </c>
    </row>
    <row r="6" spans="2:6" ht="30" customHeight="1">
      <c r="B6" s="101" t="s">
        <v>88</v>
      </c>
      <c r="C6" s="101"/>
      <c r="D6" s="101"/>
      <c r="E6" s="101"/>
      <c r="F6" s="101"/>
    </row>
    <row r="7" spans="2:8" ht="30" customHeight="1">
      <c r="B7" s="101" t="s">
        <v>84</v>
      </c>
      <c r="C7" s="101"/>
      <c r="D7" s="101"/>
      <c r="E7" s="101">
        <v>30</v>
      </c>
      <c r="F7" s="101"/>
      <c r="G7" s="76"/>
      <c r="H7" s="76"/>
    </row>
    <row r="8" spans="2:8" ht="30" customHeight="1">
      <c r="B8" s="77" t="s">
        <v>72</v>
      </c>
      <c r="C8" s="77"/>
      <c r="D8" s="77"/>
      <c r="E8" s="77"/>
      <c r="F8" s="77"/>
      <c r="G8" s="76"/>
      <c r="H8" s="76"/>
    </row>
    <row r="9" spans="6:8" ht="24.75" customHeight="1">
      <c r="F9" s="78" t="s">
        <v>40</v>
      </c>
      <c r="G9" s="78"/>
      <c r="H9" s="78"/>
    </row>
    <row r="10" spans="6:8" ht="12.75" customHeight="1">
      <c r="F10" s="79" t="s">
        <v>87</v>
      </c>
      <c r="G10" s="79"/>
      <c r="H10" s="79"/>
    </row>
    <row r="65536" ht="12.75" customHeight="1"/>
  </sheetData>
  <sheetProtection selectLockedCells="1" selectUnlockedCells="1"/>
  <mergeCells count="3">
    <mergeCell ref="A4:F4"/>
    <mergeCell ref="B6:F6"/>
    <mergeCell ref="B7:F7"/>
  </mergeCells>
  <printOptions horizontalCentered="1"/>
  <pageMargins left="0.3937007874015748" right="0.3937007874015748" top="0.3937007874015748" bottom="0.3937007874015748" header="0.3937007874015748" footer="0"/>
  <pageSetup fitToHeight="1" fitToWidth="1" horizontalDpi="300" verticalDpi="300" orientation="landscape" paperSize="9" scale="88" r:id="rId1"/>
  <headerFooter alignWithMargins="0">
    <oddHeader>&amp;CZP/6/2021</oddHeader>
    <oddFooter>&amp;R&amp;"Tahoma,Normalny"&amp;9Strona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BreakPreview" zoomScaleSheetLayoutView="100" zoomScalePageLayoutView="0" workbookViewId="0" topLeftCell="A1">
      <selection activeCell="B5" sqref="B5:C5"/>
    </sheetView>
  </sheetViews>
  <sheetFormatPr defaultColWidth="9.125" defaultRowHeight="30" customHeight="1"/>
  <cols>
    <col min="1" max="1" width="5.875" style="58" customWidth="1"/>
    <col min="2" max="2" width="46.25390625" style="75" customWidth="1"/>
    <col min="3" max="3" width="25.75390625" style="75" customWidth="1"/>
    <col min="4" max="4" width="29.625" style="58" customWidth="1"/>
    <col min="5" max="5" width="8.00390625" style="58" customWidth="1"/>
    <col min="6" max="6" width="18.50390625" style="60" customWidth="1"/>
    <col min="7" max="7" width="17.125" style="60" customWidth="1"/>
    <col min="8" max="8" width="8.625" style="60" customWidth="1"/>
    <col min="9" max="9" width="18.625" style="58" customWidth="1"/>
    <col min="10" max="10" width="0" style="58" hidden="1" customWidth="1"/>
    <col min="11" max="16384" width="9.125" style="63" customWidth="1"/>
  </cols>
  <sheetData>
    <row r="1" spans="2:9" ht="24.75" customHeight="1">
      <c r="B1" s="59" t="s">
        <v>95</v>
      </c>
      <c r="C1" s="59"/>
      <c r="H1" s="61"/>
      <c r="I1" s="62" t="s">
        <v>96</v>
      </c>
    </row>
    <row r="2" spans="1:11" s="66" customFormat="1" ht="24" customHeight="1">
      <c r="A2" s="44" t="s">
        <v>2</v>
      </c>
      <c r="B2" s="44" t="s">
        <v>3</v>
      </c>
      <c r="C2" s="44" t="s">
        <v>90</v>
      </c>
      <c r="D2" s="44" t="s">
        <v>5</v>
      </c>
      <c r="E2" s="44" t="s">
        <v>6</v>
      </c>
      <c r="F2" s="64" t="s">
        <v>7</v>
      </c>
      <c r="G2" s="64" t="s">
        <v>8</v>
      </c>
      <c r="H2" s="44" t="s">
        <v>9</v>
      </c>
      <c r="I2" s="44" t="s">
        <v>10</v>
      </c>
      <c r="J2" s="65"/>
      <c r="K2" s="65"/>
    </row>
    <row r="3" spans="1:9" ht="183" customHeight="1">
      <c r="A3" s="67">
        <v>1</v>
      </c>
      <c r="B3" s="69" t="s">
        <v>97</v>
      </c>
      <c r="C3" s="69"/>
      <c r="D3" s="81" t="s">
        <v>93</v>
      </c>
      <c r="E3" s="67">
        <v>2</v>
      </c>
      <c r="F3" s="70"/>
      <c r="G3" s="71"/>
      <c r="H3" s="72"/>
      <c r="I3" s="73"/>
    </row>
    <row r="4" spans="1:10" ht="21" customHeight="1">
      <c r="A4" s="102" t="s">
        <v>79</v>
      </c>
      <c r="B4" s="103"/>
      <c r="C4" s="103"/>
      <c r="D4" s="103"/>
      <c r="E4" s="103"/>
      <c r="F4" s="104"/>
      <c r="G4" s="64">
        <f>SUM(G3)</f>
        <v>0</v>
      </c>
      <c r="H4" s="74"/>
      <c r="I4" s="80"/>
      <c r="J4" s="58" t="s">
        <v>71</v>
      </c>
    </row>
    <row r="5" spans="2:3" ht="30" customHeight="1">
      <c r="B5" s="105" t="s">
        <v>98</v>
      </c>
      <c r="C5" s="105"/>
    </row>
    <row r="6" spans="2:6" ht="30" customHeight="1">
      <c r="B6" s="101" t="s">
        <v>88</v>
      </c>
      <c r="C6" s="101"/>
      <c r="D6" s="101"/>
      <c r="E6" s="101"/>
      <c r="F6" s="101"/>
    </row>
    <row r="7" spans="2:8" ht="30" customHeight="1">
      <c r="B7" s="101" t="s">
        <v>84</v>
      </c>
      <c r="C7" s="101"/>
      <c r="D7" s="101"/>
      <c r="E7" s="101">
        <v>30</v>
      </c>
      <c r="F7" s="101"/>
      <c r="G7" s="76"/>
      <c r="H7" s="76"/>
    </row>
    <row r="8" spans="2:8" ht="30" customHeight="1">
      <c r="B8" s="77" t="s">
        <v>72</v>
      </c>
      <c r="C8" s="77"/>
      <c r="D8" s="77"/>
      <c r="E8" s="77"/>
      <c r="F8" s="77"/>
      <c r="G8" s="76"/>
      <c r="H8" s="76"/>
    </row>
    <row r="9" spans="6:8" ht="24.75" customHeight="1">
      <c r="F9" s="78" t="s">
        <v>40</v>
      </c>
      <c r="G9" s="78"/>
      <c r="H9" s="78"/>
    </row>
    <row r="10" spans="6:8" ht="12.75" customHeight="1">
      <c r="F10" s="79" t="s">
        <v>87</v>
      </c>
      <c r="G10" s="79"/>
      <c r="H10" s="79"/>
    </row>
    <row r="65536" ht="12.75" customHeight="1"/>
  </sheetData>
  <sheetProtection selectLockedCells="1" selectUnlockedCells="1"/>
  <mergeCells count="4">
    <mergeCell ref="A4:F4"/>
    <mergeCell ref="B6:F6"/>
    <mergeCell ref="B7:F7"/>
    <mergeCell ref="B5:C5"/>
  </mergeCells>
  <printOptions horizontalCentered="1"/>
  <pageMargins left="0.3937007874015748" right="0.3937007874015748" top="0.3937007874015748" bottom="0.3937007874015748" header="0.3937007874015748" footer="0"/>
  <pageSetup fitToHeight="1" fitToWidth="1" horizontalDpi="300" verticalDpi="300" orientation="landscape" paperSize="9" scale="79" r:id="rId1"/>
  <headerFooter alignWithMargins="0">
    <oddHeader>&amp;CZP/6/2021</oddHeader>
    <oddFooter>&amp;R&amp;"Tahoma,Normalny"&amp;9Strona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</dc:creator>
  <cp:keywords/>
  <dc:description/>
  <cp:lastModifiedBy>user</cp:lastModifiedBy>
  <cp:lastPrinted>2021-03-04T10:50:45Z</cp:lastPrinted>
  <dcterms:created xsi:type="dcterms:W3CDTF">2021-02-22T09:38:11Z</dcterms:created>
  <dcterms:modified xsi:type="dcterms:W3CDTF">2021-03-08T07:42:49Z</dcterms:modified>
  <cp:category/>
  <cp:version/>
  <cp:contentType/>
  <cp:contentStatus/>
</cp:coreProperties>
</file>