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\2024\ZUL\"/>
    </mc:Choice>
  </mc:AlternateContent>
  <xr:revisionPtr revIDLastSave="0" documentId="13_ncr:1_{A7260C76-050F-4F2A-9F2A-127E640CE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definedNames>
    <definedName name="_xlnm.Print_Area" localSheetId="0">'Formularz ofertowy'!$A$1:$N$120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3" i="1"/>
  <c r="K53" i="1" s="1"/>
  <c r="L53" i="1" s="1"/>
  <c r="I48" i="1"/>
  <c r="I47" i="1"/>
  <c r="I42" i="1"/>
  <c r="I37" i="1"/>
  <c r="K37" i="1" s="1"/>
  <c r="I32" i="1"/>
  <c r="K32" i="1" s="1"/>
  <c r="F80" i="1" l="1"/>
  <c r="F79" i="1"/>
  <c r="F76" i="1"/>
  <c r="K47" i="1"/>
  <c r="L47" i="1" s="1"/>
  <c r="K59" i="1"/>
  <c r="L59" i="1" s="1"/>
  <c r="K63" i="1"/>
  <c r="L63" i="1" s="1"/>
  <c r="K67" i="1"/>
  <c r="L67" i="1" s="1"/>
  <c r="K71" i="1"/>
  <c r="L71" i="1" s="1"/>
  <c r="K56" i="1"/>
  <c r="L56" i="1" s="1"/>
  <c r="K60" i="1"/>
  <c r="L60" i="1" s="1"/>
  <c r="K64" i="1"/>
  <c r="L64" i="1" s="1"/>
  <c r="K68" i="1"/>
  <c r="L68" i="1" s="1"/>
  <c r="K72" i="1"/>
  <c r="L72" i="1" s="1"/>
  <c r="K57" i="1"/>
  <c r="L57" i="1" s="1"/>
  <c r="K61" i="1"/>
  <c r="L61" i="1" s="1"/>
  <c r="K65" i="1"/>
  <c r="L65" i="1" s="1"/>
  <c r="K69" i="1"/>
  <c r="L69" i="1" s="1"/>
  <c r="K73" i="1"/>
  <c r="L73" i="1" s="1"/>
  <c r="K58" i="1"/>
  <c r="L58" i="1" s="1"/>
  <c r="K62" i="1"/>
  <c r="L62" i="1" s="1"/>
  <c r="K66" i="1"/>
  <c r="L66" i="1" s="1"/>
  <c r="K70" i="1"/>
  <c r="L70" i="1" s="1"/>
  <c r="K74" i="1"/>
  <c r="L74" i="1" s="1"/>
  <c r="K48" i="1"/>
  <c r="L48" i="1" s="1"/>
  <c r="K42" i="1"/>
  <c r="L37" i="1"/>
  <c r="L32" i="1"/>
  <c r="L42" i="1" l="1"/>
  <c r="F77" i="1" s="1"/>
  <c r="F78" i="1"/>
</calcChain>
</file>

<file path=xl/sharedStrings.xml><?xml version="1.0" encoding="utf-8"?>
<sst xmlns="http://schemas.openxmlformats.org/spreadsheetml/2006/main" count="230" uniqueCount="120">
  <si>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</si>
  <si>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</si>
  <si>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</si>
  <si>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</si>
  <si>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</si>
  <si>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</si>
  <si>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</si>
  <si>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</si>
  <si>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</si>
  <si>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</si>
  <si>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</si>
  <si>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</si>
  <si>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</si>
  <si>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</si>
  <si>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</si>
  <si>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</si>
  <si>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</si>
  <si>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</si>
  <si>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</si>
  <si>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</si>
  <si>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</si>
  <si>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</si>
  <si>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24</t>
  </si>
  <si>
    <t>PPOD N</t>
  </si>
  <si>
    <t>Wyniesienie wyciętych podszytów (teren równy lub falisty)</t>
  </si>
  <si>
    <t xml:space="preserve"> 80</t>
  </si>
  <si>
    <t>WYK-FRECZ</t>
  </si>
  <si>
    <t>Przygotowanie gleby frezem w pasy</t>
  </si>
  <si>
    <t>KMTR</t>
  </si>
  <si>
    <t>102</t>
  </si>
  <si>
    <t>SADZ WIEL</t>
  </si>
  <si>
    <t>Sadzenie wielolatek z odkrytym systemem korzeniowym</t>
  </si>
  <si>
    <t>TSZT</t>
  </si>
  <si>
    <t>105</t>
  </si>
  <si>
    <t>SAD-BRYŁ</t>
  </si>
  <si>
    <t>Sadzenie sadzonek z zakrytym systemem korzeniowym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</si>
  <si>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</si>
  <si>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</si>
  <si>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</si>
  <si>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</si>
  <si>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</si>
  <si>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</si>
  <si>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</si>
  <si>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</si>
  <si>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</si>
  <si>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</si>
  <si>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</si>
  <si>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</si>
  <si>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</si>
  <si>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</si>
  <si>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</si>
  <si>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</si>
  <si>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</si>
  <si>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</si>
  <si>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</si>
  <si>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</si>
  <si>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</si>
  <si>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150</t>
  </si>
  <si>
    <t>DRZ-ZGRYZ</t>
  </si>
  <si>
    <t>Wykładanie drzew zgryzowych</t>
  </si>
  <si>
    <t>SZT</t>
  </si>
  <si>
    <t>159</t>
  </si>
  <si>
    <t>SZUK-OWAD</t>
  </si>
  <si>
    <t>Próbne poszukiwania owadów w ściółce</t>
  </si>
  <si>
    <t>167</t>
  </si>
  <si>
    <t>ZAW-BUD</t>
  </si>
  <si>
    <t>Wywieszanie nowych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</si>
  <si>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</si>
  <si>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</si>
  <si>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</si>
  <si>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</si>
  <si>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</si>
  <si>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</si>
  <si>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</si>
  <si>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</si>
  <si>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</si>
  <si>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H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</si>
  <si>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</si>
  <si>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</si>
  <si>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</si>
  <si>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</si>
  <si>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</si>
  <si>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</si>
  <si>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</si>
  <si>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</si>
  <si>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</si>
  <si>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</si>
  <si>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</si>
  <si>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</si>
  <si>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</si>
  <si>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</si>
  <si>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</si>
  <si>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Ciechanów</t>
  </si>
  <si>
    <t xml:space="preserve">06-400 Ciechanów; Płocka 21c                    </t>
  </si>
  <si>
    <t>Odpowiadając na ogłoszenie o przetargu nieograniczonym na „Wykonywanie usług z zakresu gospodarki leśnej na terenie Nadleśnictwa Ciechanów w roku 2025''  składamy niniejszym ofertę na pakiet Pakiet 1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</si>
  <si>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</si>
  <si>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</si>
  <si>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</si>
  <si>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</si>
  <si>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</si>
  <si>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</si>
  <si>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</si>
  <si>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</si>
  <si>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</si>
  <si>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</si>
  <si>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</si>
  <si>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</si>
  <si>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</si>
  <si>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</si>
  <si>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</si>
  <si>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</si>
  <si>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</si>
  <si>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</si>
  <si>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</si>
  <si>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VAT</t>
  </si>
  <si>
    <t>w tym zagospodarowanie netto</t>
  </si>
  <si>
    <t>pozyskanie netto</t>
  </si>
  <si>
    <t>zagospodarowanie netto</t>
  </si>
  <si>
    <t>0</t>
  </si>
  <si>
    <t>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</si>
</sst>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0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9" fontId="1" fillId="4" borderId="1" xfId="0" applyNumberFormat="1" applyFont="1" applyFill="1" applyBorder="1" applyAlignment="1">
      <alignment horizontal="right" vertical="center"/>
    </xf>
    <xf numFmtId="2" fontId="1" fillId="2" borderId="0" xfId="0" applyNumberFormat="1" applyFont="1" applyFill="1" applyAlignment="1">
      <alignment horizontal="left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0" fillId="0" borderId="0" xfId="0" applyNumberFormat="1"/>
    <xf numFmtId="2" fontId="4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18"/>
  <sheetViews>
    <sheetView tabSelected="1" topLeftCell="A91" zoomScaleNormal="100" workbookViewId="0">
      <selection activeCell="S26" sqref="S26"/>
    </sheetView>
  </sheetViews>
  <sheetFormatPr defaultRowHeight="12.75" x14ac:dyDescent="0.2"/>
  <cols>
    <col min="1" max="1" width="0.140625" customWidth="1"/>
    <col min="2" max="2" width="5.7109375" customWidth="1"/>
    <col min="3" max="3" width="54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style="28" customWidth="1"/>
    <col min="10" max="10" width="6.85546875" customWidth="1"/>
    <col min="11" max="11" width="9.5703125" style="28" customWidth="1"/>
    <col min="12" max="12" width="12.85546875" style="28" customWidth="1"/>
    <col min="13" max="13" width="0.7109375" customWidth="1"/>
    <col min="14" max="14" width="0.5703125" customWidth="1"/>
    <col min="15" max="15" width="0.140625" customWidth="1"/>
  </cols>
  <sheetData>
    <row r="1" spans="2:14" s="1" customFormat="1" ht="5.25" customHeight="1" x14ac:dyDescent="0.2">
      <c r="I1" s="25"/>
      <c r="K1" s="25"/>
      <c r="L1" s="25"/>
    </row>
    <row r="2" spans="2:14" s="1" customFormat="1" ht="17.100000000000001" customHeight="1" x14ac:dyDescent="0.2">
      <c r="I2" s="23" t="s">
        <v>86</v>
      </c>
      <c r="J2" s="23"/>
      <c r="K2" s="23"/>
      <c r="L2" s="23"/>
      <c r="M2" s="23"/>
      <c r="N2" s="23"/>
    </row>
    <row r="3" spans="2:14" s="1" customFormat="1" ht="28.7" customHeight="1" x14ac:dyDescent="0.2">
      <c r="I3" s="25"/>
      <c r="K3" s="25"/>
      <c r="L3" s="25"/>
    </row>
    <row r="4" spans="2:14" s="1" customFormat="1" ht="2.65" customHeight="1" x14ac:dyDescent="0.2">
      <c r="B4" s="17"/>
      <c r="C4" s="17"/>
      <c r="D4" s="17"/>
      <c r="I4" s="25"/>
      <c r="K4" s="25"/>
      <c r="L4" s="25"/>
    </row>
    <row r="5" spans="2:14" s="1" customFormat="1" ht="28.7" customHeight="1" x14ac:dyDescent="0.2">
      <c r="I5" s="25"/>
      <c r="K5" s="25"/>
      <c r="L5" s="25"/>
    </row>
    <row r="6" spans="2:14" s="1" customFormat="1" ht="2.65" customHeight="1" x14ac:dyDescent="0.2">
      <c r="B6" s="17"/>
      <c r="C6" s="17"/>
      <c r="D6" s="17"/>
      <c r="I6" s="25"/>
      <c r="K6" s="25"/>
      <c r="L6" s="25"/>
    </row>
    <row r="7" spans="2:14" s="1" customFormat="1" ht="28.7" customHeight="1" x14ac:dyDescent="0.2">
      <c r="I7" s="25"/>
      <c r="K7" s="25"/>
      <c r="L7" s="25"/>
    </row>
    <row r="8" spans="2:14" s="1" customFormat="1" ht="5.25" customHeight="1" x14ac:dyDescent="0.2">
      <c r="B8" s="17"/>
      <c r="C8" s="17"/>
      <c r="D8" s="17"/>
      <c r="I8" s="25"/>
      <c r="K8" s="25"/>
      <c r="L8" s="25"/>
    </row>
    <row r="9" spans="2:14" s="1" customFormat="1" ht="4.3499999999999996" customHeight="1" x14ac:dyDescent="0.2">
      <c r="I9" s="25"/>
      <c r="K9" s="25"/>
      <c r="L9" s="25"/>
    </row>
    <row r="10" spans="2:14" s="1" customFormat="1" ht="6.95" customHeight="1" x14ac:dyDescent="0.2">
      <c r="B10" s="9" t="s">
        <v>87</v>
      </c>
      <c r="C10" s="9"/>
      <c r="D10" s="9"/>
      <c r="I10" s="25"/>
      <c r="K10" s="25"/>
      <c r="L10" s="25"/>
    </row>
    <row r="11" spans="2:14" s="1" customFormat="1" ht="12.2" customHeight="1" x14ac:dyDescent="0.2">
      <c r="B11" s="9"/>
      <c r="C11" s="9"/>
      <c r="D11" s="9"/>
      <c r="G11" s="18" t="s">
        <v>88</v>
      </c>
      <c r="H11" s="18"/>
      <c r="I11" s="18"/>
      <c r="J11" s="18"/>
      <c r="K11" s="18"/>
      <c r="L11" s="18"/>
      <c r="M11" s="18"/>
    </row>
    <row r="12" spans="2:14" s="1" customFormat="1" ht="7.9" customHeight="1" x14ac:dyDescent="0.2">
      <c r="G12" s="18"/>
      <c r="H12" s="18"/>
      <c r="I12" s="18"/>
      <c r="J12" s="18"/>
      <c r="K12" s="18"/>
      <c r="L12" s="18"/>
      <c r="M12" s="18"/>
    </row>
    <row r="13" spans="2:14" s="1" customFormat="1" ht="20.25" customHeight="1" x14ac:dyDescent="0.2">
      <c r="I13" s="25"/>
      <c r="K13" s="25"/>
      <c r="L13" s="25"/>
    </row>
    <row r="14" spans="2:14" s="1" customFormat="1" ht="24" customHeight="1" x14ac:dyDescent="0.2">
      <c r="E14" s="19" t="s">
        <v>89</v>
      </c>
      <c r="F14" s="19"/>
      <c r="G14" s="19"/>
      <c r="I14" s="25"/>
      <c r="K14" s="25"/>
      <c r="L14" s="25"/>
    </row>
    <row r="15" spans="2:14" s="1" customFormat="1" ht="43.15" customHeight="1" x14ac:dyDescent="0.2">
      <c r="I15" s="25"/>
      <c r="K15" s="25"/>
      <c r="L15" s="25"/>
    </row>
    <row r="16" spans="2:14" s="1" customFormat="1" ht="20.85" customHeight="1" x14ac:dyDescent="0.2">
      <c r="B16" s="15" t="s">
        <v>90</v>
      </c>
      <c r="C16" s="15"/>
      <c r="I16" s="25"/>
      <c r="K16" s="25"/>
      <c r="L16" s="25"/>
    </row>
    <row r="17" spans="2:12" s="1" customFormat="1" ht="2.65" customHeight="1" x14ac:dyDescent="0.2">
      <c r="I17" s="25"/>
      <c r="K17" s="25"/>
      <c r="L17" s="25"/>
    </row>
    <row r="18" spans="2:12" s="1" customFormat="1" ht="20.85" customHeight="1" x14ac:dyDescent="0.2">
      <c r="B18" s="15" t="s">
        <v>91</v>
      </c>
      <c r="C18" s="15"/>
      <c r="I18" s="25"/>
      <c r="K18" s="25"/>
      <c r="L18" s="25"/>
    </row>
    <row r="19" spans="2:12" s="1" customFormat="1" ht="2.65" customHeight="1" x14ac:dyDescent="0.2">
      <c r="I19" s="25"/>
      <c r="K19" s="25"/>
      <c r="L19" s="25"/>
    </row>
    <row r="20" spans="2:12" s="1" customFormat="1" ht="20.85" customHeight="1" x14ac:dyDescent="0.2">
      <c r="B20" s="15" t="s">
        <v>92</v>
      </c>
      <c r="C20" s="15"/>
      <c r="I20" s="25"/>
      <c r="K20" s="25"/>
      <c r="L20" s="25"/>
    </row>
    <row r="21" spans="2:12" s="1" customFormat="1" ht="2.65" customHeight="1" x14ac:dyDescent="0.2">
      <c r="I21" s="25"/>
      <c r="K21" s="25"/>
      <c r="L21" s="25"/>
    </row>
    <row r="22" spans="2:12" s="1" customFormat="1" ht="20.85" customHeight="1" x14ac:dyDescent="0.2">
      <c r="B22" s="15" t="s">
        <v>93</v>
      </c>
      <c r="C22" s="15"/>
      <c r="I22" s="25"/>
      <c r="K22" s="25"/>
      <c r="L22" s="25"/>
    </row>
    <row r="23" spans="2:12" s="1" customFormat="1" ht="34.700000000000003" customHeight="1" x14ac:dyDescent="0.2">
      <c r="I23" s="25"/>
      <c r="K23" s="25"/>
      <c r="L23" s="25"/>
    </row>
    <row r="24" spans="2:12" s="1" customFormat="1" ht="50.1" customHeight="1" x14ac:dyDescent="0.2">
      <c r="B24" s="13" t="s">
        <v>94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2" s="1" customFormat="1" ht="2.65" customHeight="1" x14ac:dyDescent="0.2">
      <c r="I25" s="25"/>
      <c r="K25" s="25"/>
      <c r="L25" s="25"/>
    </row>
    <row r="26" spans="2:12" s="1" customFormat="1" ht="50.1" customHeight="1" x14ac:dyDescent="0.2">
      <c r="B26" s="10" t="s">
        <v>95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12" s="1" customFormat="1" ht="28.7" customHeight="1" x14ac:dyDescent="0.2">
      <c r="I27" s="25"/>
      <c r="K27" s="25"/>
      <c r="L27" s="25"/>
    </row>
    <row r="28" spans="2:12" s="1" customFormat="1" ht="3.2" customHeight="1" x14ac:dyDescent="0.2">
      <c r="I28" s="25"/>
      <c r="K28" s="25"/>
      <c r="L28" s="25"/>
    </row>
    <row r="29" spans="2:12" s="1" customFormat="1" ht="18.2" customHeight="1" x14ac:dyDescent="0.2">
      <c r="B29" s="15" t="s">
        <v>96</v>
      </c>
      <c r="C29" s="15"/>
      <c r="D29" s="15"/>
      <c r="E29" s="15"/>
      <c r="F29" s="15"/>
      <c r="G29" s="15"/>
      <c r="H29" s="15"/>
      <c r="I29" s="15"/>
      <c r="J29" s="15"/>
      <c r="K29" s="15"/>
      <c r="L29" s="25"/>
    </row>
    <row r="30" spans="2:12" s="1" customFormat="1" ht="5.25" customHeight="1" x14ac:dyDescent="0.2">
      <c r="I30" s="25"/>
      <c r="K30" s="25"/>
      <c r="L30" s="25"/>
    </row>
    <row r="31" spans="2:12" s="1" customFormat="1" ht="53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26" t="s">
        <v>7</v>
      </c>
      <c r="J31" s="4" t="s">
        <v>8</v>
      </c>
      <c r="K31" s="26" t="s">
        <v>9</v>
      </c>
      <c r="L31" s="26" t="s">
        <v>10</v>
      </c>
    </row>
    <row r="32" spans="2:12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2546</v>
      </c>
      <c r="H32" s="24" t="s">
        <v>118</v>
      </c>
      <c r="I32" s="27">
        <f>ROUND(+H32*G32,2)</f>
        <v>0</v>
      </c>
      <c r="J32" s="5">
        <v>8</v>
      </c>
      <c r="K32" s="27">
        <f>ROUND(+I32*(J32/100),2)</f>
        <v>0</v>
      </c>
      <c r="L32" s="27">
        <f>+I32+K32</f>
        <v>0</v>
      </c>
    </row>
    <row r="33" spans="2:12" s="1" customFormat="1" ht="3.2" customHeight="1" x14ac:dyDescent="0.2">
      <c r="I33" s="25"/>
      <c r="K33" s="25"/>
      <c r="L33" s="25"/>
    </row>
    <row r="34" spans="2:12" s="1" customFormat="1" ht="18.2" customHeight="1" x14ac:dyDescent="0.2">
      <c r="B34" s="15" t="s">
        <v>97</v>
      </c>
      <c r="C34" s="15"/>
      <c r="D34" s="15"/>
      <c r="E34" s="15"/>
      <c r="F34" s="15"/>
      <c r="G34" s="15"/>
      <c r="H34" s="15"/>
      <c r="I34" s="15"/>
      <c r="J34" s="15"/>
      <c r="K34" s="15"/>
      <c r="L34" s="25"/>
    </row>
    <row r="35" spans="2:12" s="1" customFormat="1" ht="5.25" customHeight="1" x14ac:dyDescent="0.2">
      <c r="I35" s="25"/>
      <c r="K35" s="25"/>
      <c r="L35" s="25"/>
    </row>
    <row r="36" spans="2:12" s="1" customFormat="1" ht="51.7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26" t="s">
        <v>7</v>
      </c>
      <c r="J36" s="4" t="s">
        <v>8</v>
      </c>
      <c r="K36" s="26" t="s">
        <v>9</v>
      </c>
      <c r="L36" s="26" t="s">
        <v>10</v>
      </c>
    </row>
    <row r="37" spans="2:12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94</v>
      </c>
      <c r="H37" s="24" t="s">
        <v>118</v>
      </c>
      <c r="I37" s="27">
        <f>ROUND(+H37*G37,2)</f>
        <v>0</v>
      </c>
      <c r="J37" s="5">
        <v>8</v>
      </c>
      <c r="K37" s="27">
        <f>ROUND(+I37*(J37/100),2)</f>
        <v>0</v>
      </c>
      <c r="L37" s="27">
        <f>+I37+K37</f>
        <v>0</v>
      </c>
    </row>
    <row r="38" spans="2:12" s="1" customFormat="1" ht="3.2" customHeight="1" x14ac:dyDescent="0.2">
      <c r="I38" s="25"/>
      <c r="K38" s="25"/>
      <c r="L38" s="25"/>
    </row>
    <row r="39" spans="2:12" s="1" customFormat="1" ht="18.2" customHeight="1" x14ac:dyDescent="0.2">
      <c r="B39" s="15" t="s">
        <v>98</v>
      </c>
      <c r="C39" s="15"/>
      <c r="D39" s="15"/>
      <c r="E39" s="15"/>
      <c r="F39" s="15"/>
      <c r="G39" s="15"/>
      <c r="H39" s="15"/>
      <c r="I39" s="15"/>
      <c r="J39" s="15"/>
      <c r="K39" s="15"/>
      <c r="L39" s="25"/>
    </row>
    <row r="40" spans="2:12" s="1" customFormat="1" ht="5.25" customHeight="1" x14ac:dyDescent="0.2">
      <c r="I40" s="25"/>
      <c r="K40" s="25"/>
      <c r="L40" s="25"/>
    </row>
    <row r="41" spans="2:12" s="1" customFormat="1" ht="56.2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26" t="s">
        <v>7</v>
      </c>
      <c r="J41" s="4" t="s">
        <v>8</v>
      </c>
      <c r="K41" s="26" t="s">
        <v>9</v>
      </c>
      <c r="L41" s="26" t="s">
        <v>10</v>
      </c>
    </row>
    <row r="42" spans="2:12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556</v>
      </c>
      <c r="H42" s="24" t="s">
        <v>118</v>
      </c>
      <c r="I42" s="27">
        <f>ROUND(+H42*G42,2)</f>
        <v>0</v>
      </c>
      <c r="J42" s="5">
        <v>8</v>
      </c>
      <c r="K42" s="27">
        <f>ROUND(+I42*(J42/100),2)</f>
        <v>0</v>
      </c>
      <c r="L42" s="27">
        <f>+I42+K42</f>
        <v>0</v>
      </c>
    </row>
    <row r="43" spans="2:12" s="1" customFormat="1" ht="3.2" customHeight="1" x14ac:dyDescent="0.2">
      <c r="I43" s="25"/>
      <c r="K43" s="25"/>
      <c r="L43" s="25"/>
    </row>
    <row r="44" spans="2:12" s="1" customFormat="1" ht="18.2" customHeight="1" x14ac:dyDescent="0.2">
      <c r="B44" s="15" t="s">
        <v>99</v>
      </c>
      <c r="C44" s="15"/>
      <c r="D44" s="15"/>
      <c r="E44" s="15"/>
      <c r="F44" s="15"/>
      <c r="G44" s="15"/>
      <c r="H44" s="15"/>
      <c r="I44" s="15"/>
      <c r="J44" s="15"/>
      <c r="K44" s="15"/>
      <c r="L44" s="25"/>
    </row>
    <row r="45" spans="2:12" s="1" customFormat="1" ht="5.25" customHeight="1" x14ac:dyDescent="0.2">
      <c r="I45" s="25"/>
      <c r="K45" s="25"/>
      <c r="L45" s="25"/>
    </row>
    <row r="46" spans="2:12" s="1" customFormat="1" ht="54.7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26" t="s">
        <v>7</v>
      </c>
      <c r="J46" s="4" t="s">
        <v>8</v>
      </c>
      <c r="K46" s="26" t="s">
        <v>9</v>
      </c>
      <c r="L46" s="26" t="s">
        <v>10</v>
      </c>
    </row>
    <row r="47" spans="2:12" s="1" customFormat="1" ht="19.7" customHeight="1" x14ac:dyDescent="0.2">
      <c r="B47" s="5">
        <v>4</v>
      </c>
      <c r="C47" s="6" t="s">
        <v>15</v>
      </c>
      <c r="D47" s="6" t="s">
        <v>16</v>
      </c>
      <c r="E47" s="7" t="s">
        <v>17</v>
      </c>
      <c r="F47" s="6" t="s">
        <v>14</v>
      </c>
      <c r="G47" s="8">
        <v>439</v>
      </c>
      <c r="H47" s="24" t="s">
        <v>118</v>
      </c>
      <c r="I47" s="27">
        <f t="shared" ref="I47:I48" si="0">ROUND(+H47*G47,2)</f>
        <v>0</v>
      </c>
      <c r="J47" s="5">
        <v>8</v>
      </c>
      <c r="K47" s="27">
        <f t="shared" ref="K47:K48" si="1">ROUND(+I47*(J47/100),2)</f>
        <v>0</v>
      </c>
      <c r="L47" s="27">
        <f t="shared" ref="L47:L48" si="2">+I47+K47</f>
        <v>0</v>
      </c>
    </row>
    <row r="48" spans="2:12" s="1" customFormat="1" ht="19.7" customHeight="1" x14ac:dyDescent="0.2">
      <c r="B48" s="5">
        <v>5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177</v>
      </c>
      <c r="H48" s="24" t="s">
        <v>119</v>
      </c>
      <c r="I48" s="27">
        <f t="shared" si="0"/>
        <v>0</v>
      </c>
      <c r="J48" s="5">
        <v>8</v>
      </c>
      <c r="K48" s="27">
        <f t="shared" si="1"/>
        <v>0</v>
      </c>
      <c r="L48" s="27">
        <f t="shared" si="2"/>
        <v>0</v>
      </c>
    </row>
    <row r="49" spans="2:12" s="1" customFormat="1" ht="3.2" customHeight="1" x14ac:dyDescent="0.2">
      <c r="I49" s="25"/>
      <c r="K49" s="25"/>
      <c r="L49" s="25"/>
    </row>
    <row r="50" spans="2:12" s="1" customFormat="1" ht="18.2" customHeight="1" x14ac:dyDescent="0.2">
      <c r="B50" s="15" t="s">
        <v>100</v>
      </c>
      <c r="C50" s="15"/>
      <c r="D50" s="15"/>
      <c r="E50" s="15"/>
      <c r="F50" s="15"/>
      <c r="G50" s="15"/>
      <c r="H50" s="15"/>
      <c r="I50" s="15"/>
      <c r="J50" s="15"/>
      <c r="K50" s="15"/>
      <c r="L50" s="25"/>
    </row>
    <row r="51" spans="2:12" s="1" customFormat="1" ht="5.25" customHeight="1" x14ac:dyDescent="0.2">
      <c r="I51" s="25"/>
      <c r="K51" s="25"/>
      <c r="L51" s="25"/>
    </row>
    <row r="52" spans="2:12" s="1" customFormat="1" ht="57.75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26" t="s">
        <v>7</v>
      </c>
      <c r="J52" s="4" t="s">
        <v>8</v>
      </c>
      <c r="K52" s="26" t="s">
        <v>9</v>
      </c>
      <c r="L52" s="26" t="s">
        <v>10</v>
      </c>
    </row>
    <row r="53" spans="2:12" s="1" customFormat="1" ht="19.7" customHeight="1" x14ac:dyDescent="0.2">
      <c r="B53" s="5">
        <v>6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622</v>
      </c>
      <c r="H53" s="24" t="s">
        <v>118</v>
      </c>
      <c r="I53" s="27">
        <f>ROUND(+H53*G53,2)</f>
        <v>0</v>
      </c>
      <c r="J53" s="5">
        <v>8</v>
      </c>
      <c r="K53" s="27">
        <f>ROUND(+I53*(J53/100),2)</f>
        <v>0</v>
      </c>
      <c r="L53" s="27">
        <f>+I53+K53</f>
        <v>0</v>
      </c>
    </row>
    <row r="54" spans="2:12" s="1" customFormat="1" ht="9" customHeight="1" x14ac:dyDescent="0.2">
      <c r="I54" s="25"/>
      <c r="K54" s="25"/>
      <c r="L54" s="25"/>
    </row>
    <row r="55" spans="2:12" s="1" customFormat="1" ht="55.5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26" t="s">
        <v>7</v>
      </c>
      <c r="J55" s="4" t="s">
        <v>8</v>
      </c>
      <c r="K55" s="26" t="s">
        <v>9</v>
      </c>
      <c r="L55" s="26" t="s">
        <v>10</v>
      </c>
    </row>
    <row r="56" spans="2:12" s="1" customFormat="1" ht="19.7" customHeight="1" x14ac:dyDescent="0.2">
      <c r="B56" s="5">
        <v>7</v>
      </c>
      <c r="C56" s="6" t="s">
        <v>18</v>
      </c>
      <c r="D56" s="6" t="s">
        <v>19</v>
      </c>
      <c r="E56" s="7" t="s">
        <v>20</v>
      </c>
      <c r="F56" s="6" t="s">
        <v>21</v>
      </c>
      <c r="G56" s="8">
        <v>10.69</v>
      </c>
      <c r="H56" s="24" t="s">
        <v>118</v>
      </c>
      <c r="I56" s="27">
        <f t="shared" ref="I56:I74" si="3">ROUND(+H56*G56,2)</f>
        <v>0</v>
      </c>
      <c r="J56" s="5">
        <v>8</v>
      </c>
      <c r="K56" s="27">
        <f t="shared" ref="K56:K74" si="4">ROUND(+I56*(J56/100),2)</f>
        <v>0</v>
      </c>
      <c r="L56" s="27">
        <f t="shared" ref="L56:L74" si="5">+I56+K56</f>
        <v>0</v>
      </c>
    </row>
    <row r="57" spans="2:12" s="1" customFormat="1" ht="19.7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21</v>
      </c>
      <c r="G57" s="8">
        <v>5.33</v>
      </c>
      <c r="H57" s="24" t="s">
        <v>118</v>
      </c>
      <c r="I57" s="27">
        <f t="shared" si="3"/>
        <v>0</v>
      </c>
      <c r="J57" s="5">
        <v>8</v>
      </c>
      <c r="K57" s="27">
        <f t="shared" si="4"/>
        <v>0</v>
      </c>
      <c r="L57" s="27">
        <f t="shared" si="5"/>
        <v>0</v>
      </c>
    </row>
    <row r="58" spans="2:12" s="1" customFormat="1" ht="19.7" customHeight="1" x14ac:dyDescent="0.2">
      <c r="B58" s="5">
        <v>9</v>
      </c>
      <c r="C58" s="6" t="s">
        <v>25</v>
      </c>
      <c r="D58" s="6" t="s">
        <v>26</v>
      </c>
      <c r="E58" s="7" t="s">
        <v>27</v>
      </c>
      <c r="F58" s="6" t="s">
        <v>28</v>
      </c>
      <c r="G58" s="8">
        <v>76.3</v>
      </c>
      <c r="H58" s="24" t="s">
        <v>118</v>
      </c>
      <c r="I58" s="27">
        <f t="shared" si="3"/>
        <v>0</v>
      </c>
      <c r="J58" s="5">
        <v>8</v>
      </c>
      <c r="K58" s="27">
        <f t="shared" si="4"/>
        <v>0</v>
      </c>
      <c r="L58" s="27">
        <f t="shared" si="5"/>
        <v>0</v>
      </c>
    </row>
    <row r="59" spans="2:12" s="1" customFormat="1" ht="19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32</v>
      </c>
      <c r="G59" s="8">
        <v>36.590000000000003</v>
      </c>
      <c r="H59" s="24" t="s">
        <v>118</v>
      </c>
      <c r="I59" s="27">
        <f t="shared" si="3"/>
        <v>0</v>
      </c>
      <c r="J59" s="5">
        <v>8</v>
      </c>
      <c r="K59" s="27">
        <f t="shared" si="4"/>
        <v>0</v>
      </c>
      <c r="L59" s="27">
        <f t="shared" si="5"/>
        <v>0</v>
      </c>
    </row>
    <row r="60" spans="2:12" s="1" customFormat="1" ht="19.7" customHeight="1" x14ac:dyDescent="0.2">
      <c r="B60" s="5">
        <v>11</v>
      </c>
      <c r="C60" s="6" t="s">
        <v>33</v>
      </c>
      <c r="D60" s="6" t="s">
        <v>34</v>
      </c>
      <c r="E60" s="7" t="s">
        <v>35</v>
      </c>
      <c r="F60" s="6" t="s">
        <v>32</v>
      </c>
      <c r="G60" s="8">
        <v>3.68</v>
      </c>
      <c r="H60" s="24" t="s">
        <v>118</v>
      </c>
      <c r="I60" s="27">
        <f t="shared" si="3"/>
        <v>0</v>
      </c>
      <c r="J60" s="5">
        <v>8</v>
      </c>
      <c r="K60" s="27">
        <f t="shared" si="4"/>
        <v>0</v>
      </c>
      <c r="L60" s="27">
        <f t="shared" si="5"/>
        <v>0</v>
      </c>
    </row>
    <row r="61" spans="2:12" s="1" customFormat="1" ht="19.7" customHeight="1" x14ac:dyDescent="0.2">
      <c r="B61" s="5">
        <v>12</v>
      </c>
      <c r="C61" s="6" t="s">
        <v>36</v>
      </c>
      <c r="D61" s="6" t="s">
        <v>37</v>
      </c>
      <c r="E61" s="7" t="s">
        <v>38</v>
      </c>
      <c r="F61" s="6" t="s">
        <v>32</v>
      </c>
      <c r="G61" s="8">
        <v>40.270000000000003</v>
      </c>
      <c r="H61" s="24" t="s">
        <v>118</v>
      </c>
      <c r="I61" s="27">
        <f t="shared" si="3"/>
        <v>0</v>
      </c>
      <c r="J61" s="5">
        <v>8</v>
      </c>
      <c r="K61" s="27">
        <f t="shared" si="4"/>
        <v>0</v>
      </c>
      <c r="L61" s="27">
        <f t="shared" si="5"/>
        <v>0</v>
      </c>
    </row>
    <row r="62" spans="2:12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21</v>
      </c>
      <c r="G62" s="8">
        <v>1</v>
      </c>
      <c r="H62" s="24" t="s">
        <v>118</v>
      </c>
      <c r="I62" s="27">
        <f t="shared" si="3"/>
        <v>0</v>
      </c>
      <c r="J62" s="5">
        <v>8</v>
      </c>
      <c r="K62" s="27">
        <f t="shared" si="4"/>
        <v>0</v>
      </c>
      <c r="L62" s="27">
        <f t="shared" si="5"/>
        <v>0</v>
      </c>
    </row>
    <row r="63" spans="2:12" s="1" customFormat="1" ht="28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21</v>
      </c>
      <c r="G63" s="8">
        <v>14</v>
      </c>
      <c r="H63" s="24" t="s">
        <v>118</v>
      </c>
      <c r="I63" s="27">
        <f t="shared" si="3"/>
        <v>0</v>
      </c>
      <c r="J63" s="5">
        <v>8</v>
      </c>
      <c r="K63" s="27">
        <f t="shared" si="4"/>
        <v>0</v>
      </c>
      <c r="L63" s="27">
        <f t="shared" si="5"/>
        <v>0</v>
      </c>
    </row>
    <row r="64" spans="2:12" s="1" customFormat="1" ht="28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21</v>
      </c>
      <c r="G64" s="8">
        <v>1</v>
      </c>
      <c r="H64" s="24" t="s">
        <v>118</v>
      </c>
      <c r="I64" s="27">
        <f t="shared" si="3"/>
        <v>0</v>
      </c>
      <c r="J64" s="5">
        <v>8</v>
      </c>
      <c r="K64" s="27">
        <f t="shared" si="4"/>
        <v>0</v>
      </c>
      <c r="L64" s="27">
        <f t="shared" si="5"/>
        <v>0</v>
      </c>
    </row>
    <row r="65" spans="2:16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21</v>
      </c>
      <c r="G65" s="8">
        <v>4.45</v>
      </c>
      <c r="H65" s="24" t="s">
        <v>118</v>
      </c>
      <c r="I65" s="27">
        <f t="shared" si="3"/>
        <v>0</v>
      </c>
      <c r="J65" s="5">
        <v>8</v>
      </c>
      <c r="K65" s="27">
        <f t="shared" si="4"/>
        <v>0</v>
      </c>
      <c r="L65" s="27">
        <f t="shared" si="5"/>
        <v>0</v>
      </c>
    </row>
    <row r="66" spans="2:16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21</v>
      </c>
      <c r="G66" s="8">
        <v>17.63</v>
      </c>
      <c r="H66" s="24" t="s">
        <v>118</v>
      </c>
      <c r="I66" s="27">
        <f t="shared" si="3"/>
        <v>0</v>
      </c>
      <c r="J66" s="5">
        <v>8</v>
      </c>
      <c r="K66" s="27">
        <f t="shared" si="4"/>
        <v>0</v>
      </c>
      <c r="L66" s="27">
        <f t="shared" si="5"/>
        <v>0</v>
      </c>
    </row>
    <row r="67" spans="2:16" s="1" customFormat="1" ht="28.7" customHeight="1" x14ac:dyDescent="0.2">
      <c r="B67" s="5">
        <v>18</v>
      </c>
      <c r="C67" s="6" t="s">
        <v>54</v>
      </c>
      <c r="D67" s="6" t="s">
        <v>55</v>
      </c>
      <c r="E67" s="7" t="s">
        <v>56</v>
      </c>
      <c r="F67" s="6" t="s">
        <v>21</v>
      </c>
      <c r="G67" s="8">
        <v>5.35</v>
      </c>
      <c r="H67" s="24" t="s">
        <v>118</v>
      </c>
      <c r="I67" s="27">
        <f t="shared" si="3"/>
        <v>0</v>
      </c>
      <c r="J67" s="5">
        <v>8</v>
      </c>
      <c r="K67" s="27">
        <f t="shared" si="4"/>
        <v>0</v>
      </c>
      <c r="L67" s="27">
        <f t="shared" si="5"/>
        <v>0</v>
      </c>
    </row>
    <row r="68" spans="2:16" s="1" customFormat="1" ht="19.7" customHeight="1" x14ac:dyDescent="0.2">
      <c r="B68" s="5">
        <v>19</v>
      </c>
      <c r="C68" s="6" t="s">
        <v>57</v>
      </c>
      <c r="D68" s="6" t="s">
        <v>58</v>
      </c>
      <c r="E68" s="7" t="s">
        <v>59</v>
      </c>
      <c r="F68" s="6" t="s">
        <v>60</v>
      </c>
      <c r="G68" s="8">
        <v>5</v>
      </c>
      <c r="H68" s="24" t="s">
        <v>118</v>
      </c>
      <c r="I68" s="27">
        <f t="shared" si="3"/>
        <v>0</v>
      </c>
      <c r="J68" s="5">
        <v>8</v>
      </c>
      <c r="K68" s="27">
        <f t="shared" si="4"/>
        <v>0</v>
      </c>
      <c r="L68" s="27">
        <f t="shared" si="5"/>
        <v>0</v>
      </c>
    </row>
    <row r="69" spans="2:16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60</v>
      </c>
      <c r="G69" s="8">
        <v>2</v>
      </c>
      <c r="H69" s="24" t="s">
        <v>118</v>
      </c>
      <c r="I69" s="27">
        <f t="shared" si="3"/>
        <v>0</v>
      </c>
      <c r="J69" s="5">
        <v>8</v>
      </c>
      <c r="K69" s="27">
        <f t="shared" si="4"/>
        <v>0</v>
      </c>
      <c r="L69" s="27">
        <f t="shared" si="5"/>
        <v>0</v>
      </c>
    </row>
    <row r="70" spans="2:16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60</v>
      </c>
      <c r="G70" s="8">
        <v>50</v>
      </c>
      <c r="H70" s="24" t="s">
        <v>118</v>
      </c>
      <c r="I70" s="27">
        <f t="shared" si="3"/>
        <v>0</v>
      </c>
      <c r="J70" s="5">
        <v>8</v>
      </c>
      <c r="K70" s="27">
        <f t="shared" si="4"/>
        <v>0</v>
      </c>
      <c r="L70" s="27">
        <f t="shared" si="5"/>
        <v>0</v>
      </c>
    </row>
    <row r="71" spans="2:16" s="1" customFormat="1" ht="19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60</v>
      </c>
      <c r="G71" s="8">
        <v>150</v>
      </c>
      <c r="H71" s="24" t="s">
        <v>118</v>
      </c>
      <c r="I71" s="27">
        <f t="shared" si="3"/>
        <v>0</v>
      </c>
      <c r="J71" s="5">
        <v>8</v>
      </c>
      <c r="K71" s="27">
        <f t="shared" si="4"/>
        <v>0</v>
      </c>
      <c r="L71" s="27">
        <f t="shared" si="5"/>
        <v>0</v>
      </c>
    </row>
    <row r="72" spans="2:16" s="1" customFormat="1" ht="19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21</v>
      </c>
      <c r="G72" s="8">
        <v>1.35</v>
      </c>
      <c r="H72" s="24" t="s">
        <v>118</v>
      </c>
      <c r="I72" s="27">
        <f t="shared" si="3"/>
        <v>0</v>
      </c>
      <c r="J72" s="5">
        <v>8</v>
      </c>
      <c r="K72" s="27">
        <f t="shared" si="4"/>
        <v>0</v>
      </c>
      <c r="L72" s="27">
        <f t="shared" si="5"/>
        <v>0</v>
      </c>
    </row>
    <row r="73" spans="2:16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76</v>
      </c>
      <c r="G73" s="8">
        <v>270</v>
      </c>
      <c r="H73" s="24" t="s">
        <v>118</v>
      </c>
      <c r="I73" s="27">
        <f t="shared" si="3"/>
        <v>0</v>
      </c>
      <c r="J73" s="5">
        <v>8</v>
      </c>
      <c r="K73" s="27">
        <f t="shared" si="4"/>
        <v>0</v>
      </c>
      <c r="L73" s="27">
        <f t="shared" si="5"/>
        <v>0</v>
      </c>
    </row>
    <row r="74" spans="2:16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79</v>
      </c>
      <c r="F74" s="6" t="s">
        <v>76</v>
      </c>
      <c r="G74" s="8">
        <v>112</v>
      </c>
      <c r="H74" s="24" t="s">
        <v>118</v>
      </c>
      <c r="I74" s="27">
        <f t="shared" si="3"/>
        <v>0</v>
      </c>
      <c r="J74" s="5">
        <v>8</v>
      </c>
      <c r="K74" s="27">
        <f t="shared" si="4"/>
        <v>0</v>
      </c>
      <c r="L74" s="27">
        <f t="shared" si="5"/>
        <v>0</v>
      </c>
    </row>
    <row r="75" spans="2:16" s="1" customFormat="1" ht="55.9" customHeight="1" x14ac:dyDescent="0.2">
      <c r="I75" s="25"/>
      <c r="K75" s="25"/>
      <c r="L75" s="25"/>
    </row>
    <row r="76" spans="2:16" s="1" customFormat="1" ht="21.4" customHeight="1" x14ac:dyDescent="0.2">
      <c r="B76" s="16" t="s">
        <v>80</v>
      </c>
      <c r="C76" s="16"/>
      <c r="D76" s="16"/>
      <c r="E76" s="16"/>
      <c r="F76" s="29">
        <f>+I32+I37+I42+I47+I48+I53+SUM(I56:I74)</f>
        <v>0</v>
      </c>
      <c r="G76" s="29"/>
      <c r="H76" s="29"/>
      <c r="I76" s="29"/>
      <c r="J76" s="29"/>
      <c r="K76" s="29"/>
      <c r="L76" s="29"/>
      <c r="P76" s="25"/>
    </row>
    <row r="77" spans="2:16" s="1" customFormat="1" ht="21.4" customHeight="1" x14ac:dyDescent="0.2">
      <c r="B77" s="16" t="s">
        <v>81</v>
      </c>
      <c r="C77" s="16"/>
      <c r="D77" s="16"/>
      <c r="E77" s="16"/>
      <c r="F77" s="29">
        <f>+L32+L37+L42+L47++L48+L53+SUM(L56:L74)</f>
        <v>0</v>
      </c>
      <c r="G77" s="29"/>
      <c r="H77" s="29"/>
      <c r="I77" s="29"/>
      <c r="J77" s="29"/>
      <c r="K77" s="29"/>
      <c r="L77" s="29"/>
    </row>
    <row r="78" spans="2:16" s="1" customFormat="1" ht="21.4" customHeight="1" x14ac:dyDescent="0.2">
      <c r="B78" s="16" t="s">
        <v>114</v>
      </c>
      <c r="C78" s="16"/>
      <c r="D78" s="16"/>
      <c r="E78" s="16" t="s">
        <v>114</v>
      </c>
      <c r="F78" s="29">
        <f>+K32+K37+K42+K47+K48+K53+SUM(K56:K74)</f>
        <v>0</v>
      </c>
      <c r="G78" s="29"/>
      <c r="H78" s="29"/>
      <c r="I78" s="29"/>
      <c r="J78" s="29"/>
      <c r="K78" s="29"/>
      <c r="L78" s="29"/>
    </row>
    <row r="79" spans="2:16" s="1" customFormat="1" ht="21.4" customHeight="1" x14ac:dyDescent="0.2">
      <c r="B79" s="16" t="s">
        <v>116</v>
      </c>
      <c r="C79" s="16"/>
      <c r="D79" s="16"/>
      <c r="E79" s="16" t="s">
        <v>115</v>
      </c>
      <c r="F79" s="30">
        <f>+I53+I48+I47+I42+I37+I32</f>
        <v>0</v>
      </c>
      <c r="G79" s="30"/>
      <c r="H79" s="30"/>
      <c r="I79" s="30"/>
      <c r="J79" s="30"/>
      <c r="K79" s="30"/>
      <c r="L79" s="30"/>
    </row>
    <row r="80" spans="2:16" s="1" customFormat="1" ht="21.4" customHeight="1" x14ac:dyDescent="0.2">
      <c r="B80" s="16" t="s">
        <v>117</v>
      </c>
      <c r="C80" s="16"/>
      <c r="D80" s="16"/>
      <c r="E80" s="16"/>
      <c r="F80" s="30">
        <f>+SUM(I56:I74)</f>
        <v>0</v>
      </c>
      <c r="G80" s="30"/>
      <c r="H80" s="30"/>
      <c r="I80" s="30"/>
      <c r="J80" s="30"/>
      <c r="K80" s="30"/>
      <c r="L80" s="30"/>
      <c r="P80" s="25"/>
    </row>
    <row r="81" spans="2:13" s="1" customFormat="1" ht="11.1" customHeight="1" x14ac:dyDescent="0.2">
      <c r="I81" s="25"/>
      <c r="K81" s="25"/>
      <c r="L81" s="25"/>
    </row>
    <row r="82" spans="2:13" s="1" customFormat="1" ht="61.35" customHeight="1" x14ac:dyDescent="0.2">
      <c r="B82" s="10" t="s">
        <v>101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</row>
    <row r="83" spans="2:13" s="1" customFormat="1" ht="2.65" customHeight="1" x14ac:dyDescent="0.2">
      <c r="I83" s="25"/>
      <c r="K83" s="25"/>
      <c r="L83" s="25"/>
    </row>
    <row r="84" spans="2:13" s="1" customFormat="1" ht="89.1" customHeight="1" x14ac:dyDescent="0.2">
      <c r="B84" s="10" t="s">
        <v>102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2:13" s="1" customFormat="1" ht="5.25" customHeight="1" x14ac:dyDescent="0.2">
      <c r="I85" s="25"/>
      <c r="K85" s="25"/>
      <c r="L85" s="25"/>
    </row>
    <row r="86" spans="2:13" s="1" customFormat="1" ht="89.1" customHeight="1" x14ac:dyDescent="0.2">
      <c r="B86" s="10" t="s">
        <v>103</v>
      </c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2:13" s="1" customFormat="1" ht="5.25" customHeight="1" x14ac:dyDescent="0.2">
      <c r="I87" s="25"/>
      <c r="K87" s="25"/>
      <c r="L87" s="25"/>
    </row>
    <row r="88" spans="2:13" s="1" customFormat="1" ht="37.9" customHeight="1" x14ac:dyDescent="0.2">
      <c r="B88" s="11" t="s">
        <v>82</v>
      </c>
      <c r="C88" s="11"/>
      <c r="D88" s="11"/>
      <c r="E88" s="11"/>
      <c r="F88" s="20" t="s">
        <v>83</v>
      </c>
      <c r="G88" s="20"/>
      <c r="H88" s="20"/>
      <c r="I88" s="20"/>
      <c r="J88" s="20"/>
      <c r="K88" s="20"/>
      <c r="L88" s="20"/>
    </row>
    <row r="89" spans="2:13" s="1" customFormat="1" ht="28.7" customHeight="1" x14ac:dyDescent="0.2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spans="2:13" s="1" customFormat="1" ht="28.7" customHeight="1" x14ac:dyDescent="0.2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spans="2:13" s="1" customFormat="1" ht="28.7" customHeight="1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spans="2:13" s="1" customFormat="1" ht="28.7" customHeight="1" x14ac:dyDescent="0.2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spans="2:13" s="1" customFormat="1" ht="2.65" customHeight="1" x14ac:dyDescent="0.2">
      <c r="I93" s="25"/>
      <c r="K93" s="25"/>
      <c r="L93" s="25"/>
    </row>
    <row r="94" spans="2:13" s="1" customFormat="1" ht="158.44999999999999" customHeight="1" x14ac:dyDescent="0.2">
      <c r="B94" s="10" t="s">
        <v>104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2:13" s="1" customFormat="1" ht="2.65" customHeight="1" x14ac:dyDescent="0.2">
      <c r="I95" s="25"/>
      <c r="K95" s="25"/>
      <c r="L95" s="25"/>
    </row>
    <row r="96" spans="2:13" s="1" customFormat="1" ht="33.6" customHeight="1" x14ac:dyDescent="0.2">
      <c r="B96" s="13" t="s">
        <v>105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2:13" s="1" customFormat="1" ht="2.65" customHeight="1" x14ac:dyDescent="0.2">
      <c r="I97" s="25"/>
      <c r="K97" s="25"/>
      <c r="L97" s="25"/>
    </row>
    <row r="98" spans="2:13" s="1" customFormat="1" ht="37.9" customHeight="1" x14ac:dyDescent="0.2">
      <c r="B98" s="11" t="s">
        <v>84</v>
      </c>
      <c r="C98" s="11"/>
      <c r="D98" s="11"/>
      <c r="E98" s="11"/>
      <c r="F98" s="21" t="s">
        <v>85</v>
      </c>
      <c r="G98" s="21"/>
      <c r="H98" s="21"/>
      <c r="I98" s="21"/>
      <c r="J98" s="21"/>
      <c r="K98" s="21"/>
      <c r="L98" s="21"/>
    </row>
    <row r="99" spans="2:13" s="1" customFormat="1" ht="28.7" customHeight="1" x14ac:dyDescent="0.2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spans="2:13" s="1" customFormat="1" ht="28.7" customHeight="1" x14ac:dyDescent="0.2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spans="2:13" s="1" customFormat="1" ht="28.7" customHeight="1" x14ac:dyDescent="0.2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spans="2:13" s="1" customFormat="1" ht="28.7" customHeight="1" x14ac:dyDescent="0.2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2:13" s="1" customFormat="1" ht="2.65" customHeight="1" x14ac:dyDescent="0.2">
      <c r="I103" s="25"/>
      <c r="K103" s="25"/>
      <c r="L103" s="25"/>
    </row>
    <row r="104" spans="2:13" s="1" customFormat="1" ht="130.69999999999999" customHeight="1" x14ac:dyDescent="0.2">
      <c r="B104" s="10" t="s">
        <v>106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  <row r="105" spans="2:13" s="1" customFormat="1" ht="2.65" customHeight="1" x14ac:dyDescent="0.2">
      <c r="I105" s="25"/>
      <c r="K105" s="25"/>
      <c r="L105" s="25"/>
    </row>
    <row r="106" spans="2:13" s="1" customFormat="1" ht="47.45" customHeight="1" x14ac:dyDescent="0.2">
      <c r="B106" s="10" t="s">
        <v>107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2:13" s="1" customFormat="1" ht="2.65" customHeight="1" x14ac:dyDescent="0.2">
      <c r="I107" s="25"/>
      <c r="K107" s="25"/>
      <c r="L107" s="25"/>
    </row>
    <row r="108" spans="2:13" s="1" customFormat="1" ht="47.45" customHeight="1" x14ac:dyDescent="0.2">
      <c r="B108" s="10" t="s">
        <v>108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</row>
    <row r="109" spans="2:13" s="1" customFormat="1" ht="2.65" customHeight="1" x14ac:dyDescent="0.2">
      <c r="I109" s="25"/>
      <c r="K109" s="25"/>
      <c r="L109" s="25"/>
    </row>
    <row r="110" spans="2:13" s="1" customFormat="1" ht="33.6" customHeight="1" x14ac:dyDescent="0.2">
      <c r="B110" s="10" t="s">
        <v>109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</row>
    <row r="111" spans="2:13" s="1" customFormat="1" ht="2.65" customHeight="1" x14ac:dyDescent="0.2">
      <c r="I111" s="25"/>
      <c r="K111" s="25"/>
      <c r="L111" s="25"/>
    </row>
    <row r="112" spans="2:13" s="1" customFormat="1" ht="116.85" customHeight="1" x14ac:dyDescent="0.2">
      <c r="B112" s="10" t="s">
        <v>110</v>
      </c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</row>
    <row r="113" spans="2:13" s="1" customFormat="1" ht="2.65" customHeight="1" x14ac:dyDescent="0.2">
      <c r="I113" s="25"/>
      <c r="K113" s="25"/>
      <c r="L113" s="25"/>
    </row>
    <row r="114" spans="2:13" s="1" customFormat="1" ht="75.2" customHeight="1" x14ac:dyDescent="0.2">
      <c r="B114" s="10" t="s">
        <v>111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</row>
    <row r="115" spans="2:13" s="1" customFormat="1" ht="86.85" customHeight="1" x14ac:dyDescent="0.2">
      <c r="I115" s="25"/>
      <c r="K115" s="25"/>
      <c r="L115" s="25"/>
    </row>
    <row r="116" spans="2:13" s="1" customFormat="1" ht="17.649999999999999" customHeight="1" x14ac:dyDescent="0.2">
      <c r="I116" s="22" t="s">
        <v>112</v>
      </c>
      <c r="J116" s="22"/>
      <c r="K116" s="25"/>
      <c r="L116" s="25"/>
    </row>
    <row r="117" spans="2:13" s="1" customFormat="1" ht="145.15" customHeight="1" x14ac:dyDescent="0.2">
      <c r="I117" s="25"/>
      <c r="K117" s="25"/>
      <c r="L117" s="25"/>
    </row>
    <row r="118" spans="2:13" s="1" customFormat="1" ht="96" customHeight="1" x14ac:dyDescent="0.2">
      <c r="B118" s="14" t="s">
        <v>113</v>
      </c>
      <c r="C118" s="14"/>
      <c r="D118" s="14"/>
      <c r="E118" s="14"/>
      <c r="F118" s="14"/>
      <c r="G118" s="14"/>
      <c r="H118" s="14"/>
      <c r="I118" s="14"/>
      <c r="J118" s="14"/>
      <c r="K118" s="25"/>
      <c r="L118" s="25"/>
    </row>
  </sheetData>
  <mergeCells count="61">
    <mergeCell ref="F78:L78"/>
    <mergeCell ref="B78:E78"/>
    <mergeCell ref="B79:E79"/>
    <mergeCell ref="F79:L79"/>
    <mergeCell ref="B80:E80"/>
    <mergeCell ref="F80:L80"/>
    <mergeCell ref="I116:J116"/>
    <mergeCell ref="I2:N2"/>
    <mergeCell ref="B102:E102"/>
    <mergeCell ref="E14:G14"/>
    <mergeCell ref="F76:L76"/>
    <mergeCell ref="F77:L77"/>
    <mergeCell ref="F88:L88"/>
    <mergeCell ref="F89:L89"/>
    <mergeCell ref="F90:L90"/>
    <mergeCell ref="F91:L91"/>
    <mergeCell ref="F92:L92"/>
    <mergeCell ref="F98:L98"/>
    <mergeCell ref="F99:L99"/>
    <mergeCell ref="F100:L100"/>
    <mergeCell ref="F101:L101"/>
    <mergeCell ref="F102:L102"/>
    <mergeCell ref="B4:D4"/>
    <mergeCell ref="B44:K44"/>
    <mergeCell ref="B50:K50"/>
    <mergeCell ref="B6:D6"/>
    <mergeCell ref="B76:E76"/>
    <mergeCell ref="B8:D8"/>
    <mergeCell ref="G11:M12"/>
    <mergeCell ref="B112:M112"/>
    <mergeCell ref="B114:M114"/>
    <mergeCell ref="B118:J118"/>
    <mergeCell ref="B16:C16"/>
    <mergeCell ref="B18:C18"/>
    <mergeCell ref="B20:C20"/>
    <mergeCell ref="B22:C22"/>
    <mergeCell ref="B24:L24"/>
    <mergeCell ref="B26:L26"/>
    <mergeCell ref="B29:K29"/>
    <mergeCell ref="B34:K34"/>
    <mergeCell ref="B39:K39"/>
    <mergeCell ref="B77:E77"/>
    <mergeCell ref="B82:M82"/>
    <mergeCell ref="B84:M84"/>
    <mergeCell ref="B86:M86"/>
    <mergeCell ref="B10:D11"/>
    <mergeCell ref="B104:M104"/>
    <mergeCell ref="B106:M106"/>
    <mergeCell ref="B108:M108"/>
    <mergeCell ref="B110:M110"/>
    <mergeCell ref="B88:E88"/>
    <mergeCell ref="B89:E89"/>
    <mergeCell ref="B90:E90"/>
    <mergeCell ref="B91:E91"/>
    <mergeCell ref="B92:E92"/>
    <mergeCell ref="B94:M94"/>
    <mergeCell ref="B96:M96"/>
    <mergeCell ref="B98:E98"/>
    <mergeCell ref="B99:E99"/>
    <mergeCell ref="B100:E100"/>
    <mergeCell ref="B101:E101"/>
  </mergeCells>
  <pageMargins left="0.7" right="0.7" top="0.75" bottom="0.75" header="0.3" footer="0.3"/>
  <pageSetup paperSize="9" scale="72" orientation="landscape" r:id="rId1"/>
  <headerFooter alignWithMargins="0"/>
  <rowBreaks count="2" manualBreakCount="2">
    <brk id="54" max="16383" man="1"/>
    <brk id="81" max="14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N.Ciechanów Piotr Sarnowski</cp:lastModifiedBy>
  <dcterms:created xsi:type="dcterms:W3CDTF">2024-10-18T07:07:17Z</dcterms:created>
  <dcterms:modified xsi:type="dcterms:W3CDTF">2024-11-25T09:39:17Z</dcterms:modified>
</cp:coreProperties>
</file>