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126A84F-F928-4209-91E7-04BF5520FE3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Zał. nr 4A - Część 1" sheetId="2" r:id="rId1"/>
    <sheet name="Zał. nr 4B - Część 2" sheetId="3" r:id="rId2"/>
    <sheet name="Zał. nr 4C - Część 3" sheetId="4" r:id="rId3"/>
    <sheet name="Zał. nr 4D - Część 4" sheetId="5" r:id="rId4"/>
    <sheet name="Zał. nr 4E - Część 5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D5" i="3"/>
  <c r="D11" i="2"/>
  <c r="D10" i="2"/>
  <c r="D9" i="2"/>
  <c r="D8" i="2"/>
  <c r="D7" i="2"/>
  <c r="D6" i="2"/>
  <c r="D5" i="2"/>
</calcChain>
</file>

<file path=xl/sharedStrings.xml><?xml version="1.0" encoding="utf-8"?>
<sst xmlns="http://schemas.openxmlformats.org/spreadsheetml/2006/main" count="139" uniqueCount="65">
  <si>
    <t>LP.</t>
  </si>
  <si>
    <t xml:space="preserve">NAZWA </t>
  </si>
  <si>
    <t>6140PL0380978</t>
  </si>
  <si>
    <t>szt</t>
  </si>
  <si>
    <t>6140PL0381612</t>
  </si>
  <si>
    <t>6140PL0381399</t>
  </si>
  <si>
    <t>6140PL0381620</t>
  </si>
  <si>
    <t xml:space="preserve">Akumulator ołowiowo - kwasowy o pojemności 12V170Ah o mocy rozruchowej minimum 1000 A. Wymiary:długość 510 mm, szerokość 220mm, wysokość 220 mm +/- 5mm dla wszystkich parametrów.                                                         AKUMULATOR ROZRUCHOWY P+ 12V/170AH
Zastosowanie: samochody ciężarowe; autobusy.
</t>
  </si>
  <si>
    <t>6140PL0381489</t>
  </si>
  <si>
    <t>6140PL0298232</t>
  </si>
  <si>
    <t>AKUMULATOR 12 V 125 ah 1100A BO ETN2                        akumulator kwasowy zalany elektrolitem           Napięcie: 12V.
Pojemność: 125Ah.
Prąd rozruchowy: 1100A.
Mocowanie: BO.
Polaryzacja: ETN2.
Bieguny: 1.
Długość: 286mm, szerokość: 269mm, wysokość: 230mm.</t>
  </si>
  <si>
    <t>6140PL1684864      6140PL0429912</t>
  </si>
  <si>
    <t>6140PL0381535</t>
  </si>
  <si>
    <t>Akumulator ołowiowo - kwasowy o pojemności 12V225Ah o mocy rozruchowej minimum 1150 A. Wymiary:długość 515 mm, szerokość 275 mm, wysokość 240 mm +/- 5mm dla wszystkich parametrów. ( zastosowanie w pojazdach IVECO)     Akumulator ołowiowo-rozruchowy 12V 225Ah.
Zastosowanie: samochody ciężarowe, autobusy.</t>
  </si>
  <si>
    <t>6140PL0381563</t>
  </si>
  <si>
    <t>6140PL0669526</t>
  </si>
  <si>
    <t>6140PL0380953</t>
  </si>
  <si>
    <t>6140PL0380945</t>
  </si>
  <si>
    <t>6810PL1985785</t>
  </si>
  <si>
    <t>WODA DESTYLOWANA 5L.
WODA DESTYLOWANA 500 G TO WODA POZBAWIONA METODĄ DESTYLACJI SOLI
MINERALNYCH ORAZ WIĘKSZOŚCI INNYCH SUBSTANCJI JĄ
ZANIECZYSZCZAJĄCYCH.ZAWIERA ROZPUSZCZONE GAZY (GŁÓWNIE DWUTLENEK WĘGLA,
TAKŻE TLEN I AZOT)ORAZ ZANIECZYSZCZENIA LOTNYMI SUBSTANCJAMI
ORGANICZNYMI. STOSOWANA JEST W AKUMULATORACH, W ŻELAZKACH PAROWYCH, W
ANALIZIE CHEMICZNEJ, W LEKARSTWACH ORAZ WSZĘDZIE TAM, GDZIE WYMAGANA
JEST WYSOKA CZYSTOŚĆ ROZTWORU.</t>
  </si>
  <si>
    <t>6810PL0901594</t>
  </si>
  <si>
    <t xml:space="preserve">jednostka miary </t>
  </si>
  <si>
    <t>Akumulator ołowiowo - kwasowy o pojemności 12V95Ah o mocy rozruchowej minimum 830 A (zastosowanie POJAZDY DOSTAWCZE, wymiary długośc  (P+ biegun standardowy) 353x175x190 B13 - stopka o wysokości 10,5 mm (rozruchowy)+/- 5mm dla wszystkich parametrów.</t>
  </si>
  <si>
    <t>Akumulator ołowiowo - kwasowy o pojemności 12V110Ah o mocy rozruchowej minimum 750 A (zastosowanie STAR 944, wymiary dłu+/- 5mm dla wszystkich parametrów.gośc 330-350, szerokość 175, wysokość 230-240 mm)</t>
  </si>
  <si>
    <t>AKUMULATOR 12C 120 AH Akumulator ołowiowo-rozruchowy 12V/120Ah,\ MINIMUM /780A
zastosowanie-samochody osobowo-tere+/- 5mm dla wszystkich parametrów.nowe; dostawcze.WYMIAR 513x189x223 +/- 5mm dla wszystkich parametrów.</t>
  </si>
  <si>
    <t>gwarancja na zaoferowane produkty minimum 12 miesiące</t>
  </si>
  <si>
    <t>JIM</t>
  </si>
  <si>
    <t xml:space="preserve"> produkty wyprodukowane nie wcześniej niŻ w III kwartale 2021</t>
  </si>
  <si>
    <t>ELEKTROLIT ELEKTROLIT SIARKOWY 38% GĘSTOŚĆ 1,28              pojemnik 5 l                                                                                                 Elektrolit do akumulatorów przeznaczony jest wyłącznie do napełniania
akumulatorów kwasowych.
Gęstość - 1,26- 1,28 g/cm3
Zawartość kwasu siarkowego (VI) - 36%
Elektrolit siarkowy 38%
Służy do napełniania akumulatorów ołowiowych.</t>
  </si>
  <si>
    <t>AKUMULATOR 12 v 135 ah    minimum 850A                                       rozmiar 480X190X210 mm                                    akumulator ołowiowo-rozruchowy  12V135Ah                                                                                     (L+ Biegun standardowy) 514x175x210 B01 +/- 5mm dla wszystkich parametrów.
zastosowanie-samochody ciężarowe;autobusy.</t>
  </si>
  <si>
    <t>Akumulator ołowiowo - kwasowy o pojemności 12V190Ah   minimum 1200A Wymiary:długość 513 mm, szerokość 222 mm, wysokość 220 mm +/- 5mm dla wszystkich parametrów. Zastosowanie: samochody ciężarowe, autobusy.( zastosowanie w pojazdach JELCZ)</t>
  </si>
  <si>
    <t xml:space="preserve">AKUMULATOR ROZRUCHOWY 12V205 ah  minimum 1200A          515X275X240 MM      +/- 5mm dla wszystkich parametrów.                                                    zastosowanie-samochody ciężarowe;autobusy.
</t>
  </si>
  <si>
    <t>AKUMULATOR 12V 80 ah  akumulator ołowiowo-rozruchowy  12V80Ah minimum 740A
 zastosowanie-samochody osobowe P+  12V 80Ah/740A  (P+ biegun standardowy) 315x175x190 B13 - stopka o wysokości 10,5 mm (rozruchowy) +/- 5mm dla wszystkich parametrów</t>
  </si>
  <si>
    <t xml:space="preserve">AKUMULATOR ROZRUCHOWY 12V 74 ah minimum    680A                 akumulator ołowiowo-rozruchowy  12V74Ah
 zastosowanie-samochody osobowe P+   74Ah/680A  (P+ en) 278x175x190 B13 (rozruchowy) +/- 5mm dla wszystkich parametrów
</t>
  </si>
  <si>
    <t>AKUMULATOR 6SE 12V 180ah SPK                       AKUMULATOR 6SE 12V180AH
STOSOWANY W BWP, T-72.                                                  Rozmiary:  550X210X250 MM   +/- 5mm dla wszystkich parametrów</t>
  </si>
  <si>
    <t>cena jednostkowa brutto za sztukę</t>
  </si>
  <si>
    <t>FORMULARZ CENOWY - część 1</t>
  </si>
  <si>
    <t>ilość (zamówienie podstawowe)</t>
  </si>
  <si>
    <t>ilość (zamówienie opcjonalne)</t>
  </si>
  <si>
    <t>wartość brutto zamówienia podstawowego                     ( kolumna 4x8)</t>
  </si>
  <si>
    <t>wartość brutto zamówienia opcjonalnego                            ( kolumna 5x8)</t>
  </si>
  <si>
    <t>Uwaga:</t>
  </si>
  <si>
    <t>RAZEM</t>
  </si>
  <si>
    <t>….....................................................................................</t>
  </si>
  <si>
    <t>podpis osoby upoważnionej do reprezentacji Wykonawcy</t>
  </si>
  <si>
    <t>UWAGA:</t>
  </si>
  <si>
    <t>UWAGA</t>
  </si>
  <si>
    <t>FORMULARZ CENOWY - część 3</t>
  </si>
  <si>
    <t>FORMULARZ  CENOWY - część 2</t>
  </si>
  <si>
    <t>FORMULARZ CENOWY - część 5</t>
  </si>
  <si>
    <t>FORMULARZ CENOWY - CZĘŚĆ 4</t>
  </si>
  <si>
    <t>gwarancja na zaoferowane produkty minimum 24 miesiące</t>
  </si>
  <si>
    <t>akumulatory wyprodukowane nie wcześniej niż w 2021</t>
  </si>
  <si>
    <t>Aktualna karta charakterystyki do produktu w dniu dostawy</t>
  </si>
  <si>
    <t xml:space="preserve">Data produkcji na każdym opakowaniu (czytelna) zawierająca dzień, miesiąć i rok na etykiecie </t>
  </si>
  <si>
    <t>nazwa zaoferowanego produktu</t>
  </si>
  <si>
    <t>szt - opakowanie 5 l</t>
  </si>
  <si>
    <t>Załacznik nr 4A</t>
  </si>
  <si>
    <t>Załącznik nr 4B</t>
  </si>
  <si>
    <t>Załącznik nr 4C</t>
  </si>
  <si>
    <t>Załącznik nr 4D</t>
  </si>
  <si>
    <t>AKUMULATOR DO PODNOŚNIKA KOLUMNOWEGO  MARKI STERTIL KONI MODEL ST-1082 VFWF                                                                                                             AKUMULATOR DC31-950TMF 12V/110AH      950A BIEGUN + LEWY WYMIAR; DŁ. 330mm SZER. 172mm WYS.217/240mm WAGA 25,6 kg</t>
  </si>
  <si>
    <t>wymiar akumulatora zgodny z opisem ( tolerancja +/- 5mm)</t>
  </si>
  <si>
    <t>Załącznik nr 4E</t>
  </si>
  <si>
    <t>nazwa, producent, oznaczenie zaoferowanego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</si>
</sst>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D002D-8FA6-40FC-ADB7-3A7CF8A4EA26}">
  <dimension ref="A1:J22"/>
  <sheetViews>
    <sheetView zoomScale="90" zoomScaleNormal="90" workbookViewId="0">
      <selection activeCell="L4" sqref="L4"/>
    </sheetView>
  </sheetViews>
  <sheetFormatPr defaultRowHeight="15" x14ac:dyDescent="0.25"/>
  <cols>
    <col min="1" max="1" width="9.140625" style="1"/>
    <col min="2" max="2" width="65.7109375" customWidth="1"/>
    <col min="3" max="3" width="27" customWidth="1"/>
    <col min="4" max="4" width="17.42578125" customWidth="1"/>
    <col min="5" max="5" width="15.140625" customWidth="1"/>
    <col min="6" max="6" width="17.5703125" customWidth="1"/>
    <col min="7" max="7" width="23.5703125" customWidth="1"/>
    <col min="8" max="10" width="19" customWidth="1"/>
  </cols>
  <sheetData>
    <row r="1" spans="1:10" x14ac:dyDescent="0.25">
      <c r="J1" t="s">
        <v>57</v>
      </c>
    </row>
    <row r="2" spans="1:10" ht="18" customHeight="1" x14ac:dyDescent="0.25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3" x14ac:dyDescent="0.25">
      <c r="A3" s="4" t="s">
        <v>0</v>
      </c>
      <c r="B3" s="5" t="s">
        <v>1</v>
      </c>
      <c r="C3" s="5" t="s">
        <v>26</v>
      </c>
      <c r="D3" s="4" t="s">
        <v>37</v>
      </c>
      <c r="E3" s="4" t="s">
        <v>38</v>
      </c>
      <c r="F3" s="5" t="s">
        <v>21</v>
      </c>
      <c r="G3" s="5" t="s">
        <v>64</v>
      </c>
      <c r="H3" s="5" t="s">
        <v>35</v>
      </c>
      <c r="I3" s="5" t="s">
        <v>39</v>
      </c>
      <c r="J3" s="5" t="s">
        <v>40</v>
      </c>
    </row>
    <row r="4" spans="1:10" ht="15.75" x14ac:dyDescent="0.25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95.25" customHeight="1" x14ac:dyDescent="0.25">
      <c r="A5" s="4">
        <v>1</v>
      </c>
      <c r="B5" s="14" t="s">
        <v>22</v>
      </c>
      <c r="C5" s="6" t="s">
        <v>2</v>
      </c>
      <c r="D5" s="6">
        <f>1+1+1+1+1+1+1+8</f>
        <v>15</v>
      </c>
      <c r="E5" s="6">
        <v>7</v>
      </c>
      <c r="F5" s="5" t="s">
        <v>3</v>
      </c>
      <c r="G5" s="5"/>
      <c r="H5" s="7"/>
      <c r="I5" s="7"/>
      <c r="J5" s="7"/>
    </row>
    <row r="6" spans="1:10" ht="87" customHeight="1" x14ac:dyDescent="0.25">
      <c r="A6" s="4">
        <v>2</v>
      </c>
      <c r="B6" s="14" t="s">
        <v>23</v>
      </c>
      <c r="C6" s="6" t="s">
        <v>4</v>
      </c>
      <c r="D6" s="6">
        <f>2+2+2+12</f>
        <v>18</v>
      </c>
      <c r="E6" s="6">
        <v>9</v>
      </c>
      <c r="F6" s="5" t="s">
        <v>3</v>
      </c>
      <c r="G6" s="5"/>
      <c r="H6" s="7"/>
      <c r="I6" s="7"/>
      <c r="J6" s="7"/>
    </row>
    <row r="7" spans="1:10" ht="99" customHeight="1" x14ac:dyDescent="0.25">
      <c r="A7" s="6">
        <v>3</v>
      </c>
      <c r="B7" s="14" t="s">
        <v>29</v>
      </c>
      <c r="C7" s="6" t="s">
        <v>5</v>
      </c>
      <c r="D7" s="6">
        <f>1+14+4</f>
        <v>19</v>
      </c>
      <c r="E7" s="6">
        <v>8</v>
      </c>
      <c r="F7" s="5" t="s">
        <v>3</v>
      </c>
      <c r="G7" s="5"/>
      <c r="H7" s="7"/>
      <c r="I7" s="7"/>
      <c r="J7" s="7"/>
    </row>
    <row r="8" spans="1:10" ht="90.75" customHeight="1" x14ac:dyDescent="0.25">
      <c r="A8" s="4">
        <v>4</v>
      </c>
      <c r="B8" s="14" t="s">
        <v>24</v>
      </c>
      <c r="C8" s="6" t="s">
        <v>6</v>
      </c>
      <c r="D8" s="6">
        <f>2+4+2+1+14</f>
        <v>23</v>
      </c>
      <c r="E8" s="6">
        <v>11</v>
      </c>
      <c r="F8" s="5" t="s">
        <v>3</v>
      </c>
      <c r="G8" s="5"/>
      <c r="H8" s="7"/>
      <c r="I8" s="7"/>
      <c r="J8" s="7"/>
    </row>
    <row r="9" spans="1:10" ht="105.75" customHeight="1" x14ac:dyDescent="0.25">
      <c r="A9" s="4">
        <v>5</v>
      </c>
      <c r="B9" s="14" t="s">
        <v>7</v>
      </c>
      <c r="C9" s="4" t="s">
        <v>8</v>
      </c>
      <c r="D9" s="4">
        <f>2+2+2+2+42+4+24</f>
        <v>78</v>
      </c>
      <c r="E9" s="4">
        <v>39</v>
      </c>
      <c r="F9" s="5" t="s">
        <v>3</v>
      </c>
      <c r="G9" s="5"/>
      <c r="H9" s="7"/>
      <c r="I9" s="7"/>
      <c r="J9" s="7"/>
    </row>
    <row r="10" spans="1:10" ht="89.25" customHeight="1" x14ac:dyDescent="0.25">
      <c r="A10" s="4">
        <v>6</v>
      </c>
      <c r="B10" s="14" t="s">
        <v>30</v>
      </c>
      <c r="C10" s="6" t="s">
        <v>9</v>
      </c>
      <c r="D10" s="6">
        <f>2+12</f>
        <v>14</v>
      </c>
      <c r="E10" s="6">
        <v>7</v>
      </c>
      <c r="F10" s="5" t="s">
        <v>3</v>
      </c>
      <c r="G10" s="5"/>
      <c r="H10" s="7"/>
      <c r="I10" s="7"/>
      <c r="J10" s="7"/>
    </row>
    <row r="11" spans="1:10" ht="65.25" customHeight="1" x14ac:dyDescent="0.25">
      <c r="A11" s="6">
        <v>7</v>
      </c>
      <c r="B11" s="14" t="s">
        <v>31</v>
      </c>
      <c r="C11" s="6" t="s">
        <v>12</v>
      </c>
      <c r="D11" s="6">
        <f>2+2</f>
        <v>4</v>
      </c>
      <c r="E11" s="6">
        <v>2</v>
      </c>
      <c r="F11" s="5" t="s">
        <v>3</v>
      </c>
      <c r="G11" s="5"/>
      <c r="H11" s="7"/>
      <c r="I11" s="7"/>
      <c r="J11" s="7"/>
    </row>
    <row r="12" spans="1:10" ht="110.25" x14ac:dyDescent="0.25">
      <c r="A12" s="4">
        <v>8</v>
      </c>
      <c r="B12" s="14" t="s">
        <v>13</v>
      </c>
      <c r="C12" s="4" t="s">
        <v>14</v>
      </c>
      <c r="D12" s="4">
        <v>4</v>
      </c>
      <c r="E12" s="4">
        <v>2</v>
      </c>
      <c r="F12" s="5" t="s">
        <v>3</v>
      </c>
      <c r="G12" s="5"/>
      <c r="H12" s="7"/>
      <c r="I12" s="7"/>
      <c r="J12" s="7"/>
    </row>
    <row r="13" spans="1:10" ht="100.5" customHeight="1" x14ac:dyDescent="0.25">
      <c r="A13" s="4">
        <v>9</v>
      </c>
      <c r="B13" s="14" t="s">
        <v>32</v>
      </c>
      <c r="C13" s="6" t="s">
        <v>16</v>
      </c>
      <c r="D13" s="6">
        <v>1</v>
      </c>
      <c r="E13" s="6">
        <v>0</v>
      </c>
      <c r="F13" s="5" t="s">
        <v>3</v>
      </c>
      <c r="G13" s="5"/>
      <c r="H13" s="7"/>
      <c r="I13" s="7"/>
      <c r="J13" s="7"/>
    </row>
    <row r="14" spans="1:10" ht="110.25" x14ac:dyDescent="0.25">
      <c r="A14" s="4">
        <v>10</v>
      </c>
      <c r="B14" s="15" t="s">
        <v>33</v>
      </c>
      <c r="C14" s="8" t="s">
        <v>17</v>
      </c>
      <c r="D14" s="4">
        <v>2</v>
      </c>
      <c r="E14" s="4">
        <v>1</v>
      </c>
      <c r="F14" s="5" t="s">
        <v>3</v>
      </c>
      <c r="G14" s="5"/>
      <c r="H14" s="7"/>
      <c r="I14" s="7"/>
      <c r="J14" s="7"/>
    </row>
    <row r="15" spans="1:10" s="17" customFormat="1" ht="30" customHeight="1" x14ac:dyDescent="0.25">
      <c r="A15" s="36" t="s">
        <v>42</v>
      </c>
      <c r="B15" s="37"/>
      <c r="C15" s="37"/>
      <c r="D15" s="37"/>
      <c r="E15" s="37"/>
      <c r="F15" s="37"/>
      <c r="G15" s="37"/>
      <c r="H15" s="38"/>
      <c r="I15" s="16"/>
      <c r="J15" s="16"/>
    </row>
    <row r="18" spans="2:10" x14ac:dyDescent="0.25">
      <c r="H18" s="39" t="s">
        <v>43</v>
      </c>
      <c r="I18" s="39"/>
      <c r="J18" s="39"/>
    </row>
    <row r="19" spans="2:10" ht="21" x14ac:dyDescent="0.35">
      <c r="B19" s="33" t="s">
        <v>41</v>
      </c>
      <c r="C19" s="2"/>
      <c r="D19" s="3"/>
      <c r="E19" s="3"/>
      <c r="F19" s="3"/>
      <c r="G19" s="3"/>
      <c r="H19" s="39" t="s">
        <v>44</v>
      </c>
      <c r="I19" s="39"/>
      <c r="J19" s="39"/>
    </row>
    <row r="20" spans="2:10" ht="21" x14ac:dyDescent="0.35">
      <c r="B20" s="33" t="s">
        <v>52</v>
      </c>
      <c r="C20" s="2"/>
      <c r="D20" s="3"/>
      <c r="E20" s="3"/>
      <c r="F20" s="3"/>
      <c r="G20" s="3"/>
    </row>
    <row r="21" spans="2:10" ht="21" x14ac:dyDescent="0.35">
      <c r="B21" s="33" t="s">
        <v>51</v>
      </c>
      <c r="C21" s="2"/>
      <c r="D21" s="3"/>
      <c r="E21" s="3"/>
      <c r="F21" s="3"/>
      <c r="G21" s="3"/>
    </row>
    <row r="22" spans="2:10" ht="15.75" x14ac:dyDescent="0.25">
      <c r="B22" s="33" t="s">
        <v>62</v>
      </c>
    </row>
  </sheetData>
  <mergeCells count="4">
    <mergeCell ref="A2:J2"/>
    <mergeCell ref="A15:H15"/>
    <mergeCell ref="H18:J18"/>
    <mergeCell ref="H19:J1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9FC3-E81A-4086-ABAC-31D8C38CFD0B}">
  <dimension ref="A1:J13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58.7109375" customWidth="1"/>
    <col min="3" max="3" width="21.5703125" customWidth="1"/>
    <col min="4" max="4" width="16.85546875" customWidth="1"/>
    <col min="5" max="5" width="15.140625" customWidth="1"/>
    <col min="6" max="6" width="14.85546875" customWidth="1"/>
    <col min="7" max="7" width="23.5703125" customWidth="1"/>
    <col min="8" max="10" width="19" customWidth="1"/>
  </cols>
  <sheetData>
    <row r="1" spans="1:10" x14ac:dyDescent="0.25">
      <c r="J1" t="s">
        <v>58</v>
      </c>
    </row>
    <row r="2" spans="1:10" ht="18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3" x14ac:dyDescent="0.25">
      <c r="A3" s="4" t="s">
        <v>0</v>
      </c>
      <c r="B3" s="5" t="s">
        <v>1</v>
      </c>
      <c r="C3" s="5" t="s">
        <v>26</v>
      </c>
      <c r="D3" s="5" t="s">
        <v>37</v>
      </c>
      <c r="E3" s="5" t="s">
        <v>38</v>
      </c>
      <c r="F3" s="5" t="s">
        <v>21</v>
      </c>
      <c r="G3" s="5" t="s">
        <v>64</v>
      </c>
      <c r="H3" s="5" t="s">
        <v>35</v>
      </c>
      <c r="I3" s="5" t="s">
        <v>39</v>
      </c>
      <c r="J3" s="5" t="s">
        <v>40</v>
      </c>
    </row>
    <row r="4" spans="1:10" ht="15.75" x14ac:dyDescent="0.25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65" customHeight="1" x14ac:dyDescent="0.25">
      <c r="A5" s="6">
        <v>1</v>
      </c>
      <c r="B5" s="6" t="s">
        <v>10</v>
      </c>
      <c r="C5" s="6" t="s">
        <v>11</v>
      </c>
      <c r="D5" s="6">
        <f>6+4+3+3+6+6+6+4+6+6+28</f>
        <v>78</v>
      </c>
      <c r="E5" s="6">
        <v>39</v>
      </c>
      <c r="F5" s="18" t="s">
        <v>3</v>
      </c>
      <c r="G5" s="18"/>
      <c r="H5" s="7"/>
      <c r="I5" s="7"/>
      <c r="J5" s="7"/>
    </row>
    <row r="6" spans="1:10" ht="25.5" customHeight="1" x14ac:dyDescent="0.25">
      <c r="A6" s="40" t="s">
        <v>42</v>
      </c>
      <c r="B6" s="41"/>
      <c r="C6" s="41"/>
      <c r="D6" s="41"/>
      <c r="E6" s="41"/>
      <c r="F6" s="41"/>
      <c r="G6" s="41"/>
      <c r="H6" s="42"/>
      <c r="I6" s="22"/>
      <c r="J6" s="22"/>
    </row>
    <row r="7" spans="1:10" ht="20.25" customHeight="1" x14ac:dyDescent="0.25">
      <c r="A7" s="19"/>
      <c r="B7" s="19"/>
      <c r="C7" s="19"/>
      <c r="D7" s="19"/>
      <c r="E7" s="19"/>
      <c r="F7" s="20"/>
      <c r="G7" s="20"/>
      <c r="H7" s="21"/>
      <c r="I7" s="21"/>
      <c r="J7" s="21"/>
    </row>
    <row r="8" spans="1:10" ht="29.25" customHeight="1" x14ac:dyDescent="0.25">
      <c r="A8" s="19"/>
      <c r="B8" s="19"/>
      <c r="C8" s="19"/>
      <c r="D8" s="19"/>
      <c r="E8" s="19"/>
      <c r="F8" s="20"/>
      <c r="G8" s="20"/>
      <c r="H8" s="39" t="s">
        <v>43</v>
      </c>
      <c r="I8" s="39"/>
      <c r="J8" s="39"/>
    </row>
    <row r="9" spans="1:10" x14ac:dyDescent="0.25">
      <c r="H9" s="39" t="s">
        <v>44</v>
      </c>
      <c r="I9" s="39"/>
      <c r="J9" s="39"/>
    </row>
    <row r="10" spans="1:10" ht="21" x14ac:dyDescent="0.35">
      <c r="B10" s="33" t="s">
        <v>45</v>
      </c>
      <c r="C10" s="2"/>
      <c r="D10" s="3"/>
      <c r="E10" s="3"/>
      <c r="F10" s="3"/>
      <c r="G10" s="3"/>
    </row>
    <row r="11" spans="1:10" ht="21" x14ac:dyDescent="0.35">
      <c r="B11" s="33" t="s">
        <v>52</v>
      </c>
      <c r="C11" s="2"/>
      <c r="D11" s="3"/>
      <c r="E11" s="3"/>
      <c r="F11" s="3"/>
      <c r="G11" s="3"/>
    </row>
    <row r="12" spans="1:10" ht="21" x14ac:dyDescent="0.35">
      <c r="B12" s="33" t="s">
        <v>51</v>
      </c>
      <c r="C12" s="2"/>
      <c r="D12" s="3"/>
      <c r="E12" s="3"/>
      <c r="F12" s="3"/>
      <c r="G12" s="3"/>
    </row>
    <row r="13" spans="1:10" ht="15.75" x14ac:dyDescent="0.25">
      <c r="B13" s="33" t="s">
        <v>62</v>
      </c>
    </row>
  </sheetData>
  <mergeCells count="4">
    <mergeCell ref="H8:J8"/>
    <mergeCell ref="H9:J9"/>
    <mergeCell ref="A6:H6"/>
    <mergeCell ref="A2:J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561F-CC84-41F7-8D8C-1291D605AA9C}">
  <dimension ref="A1:J14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65.7109375" customWidth="1"/>
    <col min="3" max="3" width="23.140625" customWidth="1"/>
    <col min="4" max="4" width="16.42578125" customWidth="1"/>
    <col min="5" max="5" width="15.140625" customWidth="1"/>
    <col min="6" max="6" width="18" customWidth="1"/>
    <col min="7" max="7" width="23.5703125" customWidth="1"/>
    <col min="8" max="10" width="19" customWidth="1"/>
  </cols>
  <sheetData>
    <row r="1" spans="1:10" x14ac:dyDescent="0.25">
      <c r="J1" t="s">
        <v>59</v>
      </c>
    </row>
    <row r="2" spans="1:10" ht="18" customHeight="1" x14ac:dyDescent="0.25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3" x14ac:dyDescent="0.25">
      <c r="A3" s="4" t="s">
        <v>0</v>
      </c>
      <c r="B3" s="5" t="s">
        <v>1</v>
      </c>
      <c r="C3" s="5" t="s">
        <v>26</v>
      </c>
      <c r="D3" s="5" t="s">
        <v>37</v>
      </c>
      <c r="E3" s="5" t="s">
        <v>38</v>
      </c>
      <c r="F3" s="5" t="s">
        <v>21</v>
      </c>
      <c r="G3" s="5" t="s">
        <v>64</v>
      </c>
      <c r="H3" s="5" t="s">
        <v>35</v>
      </c>
      <c r="I3" s="5" t="s">
        <v>39</v>
      </c>
      <c r="J3" s="5" t="s">
        <v>40</v>
      </c>
    </row>
    <row r="4" spans="1:10" ht="15.75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87.75" customHeight="1" x14ac:dyDescent="0.25">
      <c r="A5" s="6">
        <v>1</v>
      </c>
      <c r="B5" s="6" t="s">
        <v>34</v>
      </c>
      <c r="C5" s="6" t="s">
        <v>15</v>
      </c>
      <c r="D5" s="6">
        <f>6+2+16</f>
        <v>24</v>
      </c>
      <c r="E5" s="6">
        <v>12</v>
      </c>
      <c r="F5" s="18" t="s">
        <v>3</v>
      </c>
      <c r="G5" s="18"/>
      <c r="H5" s="7"/>
      <c r="I5" s="7"/>
      <c r="J5" s="7"/>
    </row>
    <row r="6" spans="1:10" ht="27" customHeight="1" x14ac:dyDescent="0.25">
      <c r="A6" s="40" t="s">
        <v>42</v>
      </c>
      <c r="B6" s="41"/>
      <c r="C6" s="41"/>
      <c r="D6" s="41"/>
      <c r="E6" s="41"/>
      <c r="F6" s="41"/>
      <c r="G6" s="41"/>
      <c r="H6" s="42"/>
      <c r="I6" s="7"/>
      <c r="J6" s="7"/>
    </row>
    <row r="7" spans="1:10" ht="15.75" x14ac:dyDescent="0.25">
      <c r="A7" s="19"/>
      <c r="B7" s="19"/>
      <c r="C7" s="19"/>
      <c r="D7" s="19"/>
      <c r="E7" s="19"/>
      <c r="F7" s="20"/>
      <c r="G7" s="20"/>
      <c r="H7" s="21"/>
      <c r="I7" s="21"/>
      <c r="J7" s="21"/>
    </row>
    <row r="8" spans="1:10" ht="15.75" x14ac:dyDescent="0.25">
      <c r="A8" s="19"/>
      <c r="B8" s="19"/>
      <c r="C8" s="19"/>
      <c r="D8" s="19"/>
      <c r="E8" s="19"/>
      <c r="F8" s="20"/>
      <c r="G8" s="20"/>
      <c r="H8" s="21"/>
      <c r="I8" s="21"/>
      <c r="J8" s="21"/>
    </row>
    <row r="9" spans="1:10" ht="15.75" x14ac:dyDescent="0.25">
      <c r="A9" s="19"/>
      <c r="B9" s="19"/>
      <c r="C9" s="19"/>
      <c r="D9" s="19"/>
      <c r="E9" s="19"/>
      <c r="F9" s="20"/>
      <c r="G9" s="20"/>
      <c r="H9" s="39" t="s">
        <v>43</v>
      </c>
      <c r="I9" s="39"/>
      <c r="J9" s="39"/>
    </row>
    <row r="10" spans="1:10" x14ac:dyDescent="0.25">
      <c r="A10" s="23"/>
      <c r="B10" s="24"/>
      <c r="C10" s="24"/>
      <c r="D10" s="24"/>
      <c r="E10" s="24"/>
      <c r="F10" s="24"/>
      <c r="G10" s="24"/>
      <c r="H10" s="39" t="s">
        <v>44</v>
      </c>
      <c r="I10" s="39"/>
      <c r="J10" s="39"/>
    </row>
    <row r="11" spans="1:10" ht="21" x14ac:dyDescent="0.35">
      <c r="B11" s="33" t="s">
        <v>46</v>
      </c>
      <c r="C11" s="2"/>
      <c r="D11" s="3"/>
      <c r="E11" s="3"/>
      <c r="F11" s="3"/>
      <c r="G11" s="3"/>
    </row>
    <row r="12" spans="1:10" ht="21" x14ac:dyDescent="0.35">
      <c r="B12" s="33" t="s">
        <v>52</v>
      </c>
      <c r="C12" s="2"/>
      <c r="D12" s="3"/>
      <c r="E12" s="3"/>
      <c r="F12" s="3"/>
      <c r="G12" s="3"/>
    </row>
    <row r="13" spans="1:10" ht="21" x14ac:dyDescent="0.35">
      <c r="B13" s="33" t="s">
        <v>51</v>
      </c>
      <c r="C13" s="2"/>
      <c r="D13" s="3"/>
      <c r="E13" s="3"/>
      <c r="F13" s="3"/>
      <c r="G13" s="3"/>
    </row>
    <row r="14" spans="1:10" ht="15.75" x14ac:dyDescent="0.25">
      <c r="B14" s="33" t="s">
        <v>62</v>
      </c>
    </row>
  </sheetData>
  <mergeCells count="4">
    <mergeCell ref="H9:J9"/>
    <mergeCell ref="H10:J10"/>
    <mergeCell ref="A6:H6"/>
    <mergeCell ref="A2:J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F608-D577-4972-A265-09A13D0A7EB1}">
  <dimension ref="A1:J12"/>
  <sheetViews>
    <sheetView workbookViewId="0">
      <selection activeCell="G3" sqref="G3"/>
    </sheetView>
  </sheetViews>
  <sheetFormatPr defaultRowHeight="15" x14ac:dyDescent="0.25"/>
  <cols>
    <col min="1" max="1" width="9.140625" style="1"/>
    <col min="2" max="2" width="65.7109375" customWidth="1"/>
    <col min="3" max="3" width="18.140625" customWidth="1"/>
    <col min="4" max="4" width="17.140625" customWidth="1"/>
    <col min="5" max="5" width="15.140625" customWidth="1"/>
    <col min="6" max="7" width="23.5703125" customWidth="1"/>
    <col min="8" max="10" width="19" customWidth="1"/>
  </cols>
  <sheetData>
    <row r="1" spans="1:10" x14ac:dyDescent="0.25">
      <c r="J1" t="s">
        <v>60</v>
      </c>
    </row>
    <row r="2" spans="1:10" ht="18" customHeight="1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3" x14ac:dyDescent="0.25">
      <c r="A3" s="4" t="s">
        <v>0</v>
      </c>
      <c r="B3" s="5" t="s">
        <v>1</v>
      </c>
      <c r="C3" s="5" t="s">
        <v>26</v>
      </c>
      <c r="D3" s="5" t="s">
        <v>37</v>
      </c>
      <c r="E3" s="5" t="s">
        <v>38</v>
      </c>
      <c r="F3" s="5" t="s">
        <v>21</v>
      </c>
      <c r="G3" s="5" t="s">
        <v>64</v>
      </c>
      <c r="H3" s="5" t="s">
        <v>35</v>
      </c>
      <c r="I3" s="5" t="s">
        <v>39</v>
      </c>
      <c r="J3" s="5" t="s">
        <v>40</v>
      </c>
    </row>
    <row r="4" spans="1:10" ht="15.75" x14ac:dyDescent="0.25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88.5" customHeight="1" x14ac:dyDescent="0.25">
      <c r="A5" s="11">
        <v>1</v>
      </c>
      <c r="B5" s="9" t="s">
        <v>61</v>
      </c>
      <c r="C5" s="12"/>
      <c r="D5" s="13">
        <v>8</v>
      </c>
      <c r="E5" s="13">
        <v>4</v>
      </c>
      <c r="F5" s="10" t="s">
        <v>3</v>
      </c>
      <c r="G5" s="12"/>
      <c r="H5" s="12"/>
      <c r="I5" s="12"/>
      <c r="J5" s="12"/>
    </row>
    <row r="6" spans="1:10" ht="15.75" x14ac:dyDescent="0.25">
      <c r="A6" s="25"/>
      <c r="B6" s="26"/>
      <c r="C6" s="27"/>
      <c r="D6" s="28"/>
      <c r="E6" s="28"/>
      <c r="F6" s="29"/>
      <c r="G6" s="27"/>
      <c r="H6" s="27"/>
      <c r="I6" s="27"/>
      <c r="J6" s="27"/>
    </row>
    <row r="7" spans="1:10" ht="15.75" x14ac:dyDescent="0.25">
      <c r="A7" s="25"/>
      <c r="B7" s="26"/>
      <c r="C7" s="27"/>
      <c r="D7" s="28"/>
      <c r="E7" s="28"/>
      <c r="F7" s="29"/>
      <c r="G7" s="27"/>
      <c r="H7" s="39" t="s">
        <v>43</v>
      </c>
      <c r="I7" s="39"/>
      <c r="J7" s="39"/>
    </row>
    <row r="8" spans="1:10" x14ac:dyDescent="0.25">
      <c r="H8" s="39" t="s">
        <v>44</v>
      </c>
      <c r="I8" s="39"/>
      <c r="J8" s="39"/>
    </row>
    <row r="9" spans="1:10" ht="21" x14ac:dyDescent="0.35">
      <c r="B9" s="33" t="s">
        <v>46</v>
      </c>
      <c r="C9" s="2"/>
      <c r="D9" s="3"/>
      <c r="E9" s="3"/>
      <c r="F9" s="3"/>
      <c r="G9" s="3"/>
    </row>
    <row r="10" spans="1:10" ht="21" x14ac:dyDescent="0.35">
      <c r="B10" s="33" t="s">
        <v>52</v>
      </c>
      <c r="C10" s="2"/>
      <c r="D10" s="3"/>
      <c r="E10" s="3"/>
      <c r="F10" s="3"/>
      <c r="G10" s="3"/>
    </row>
    <row r="11" spans="1:10" ht="21" x14ac:dyDescent="0.35">
      <c r="B11" s="33" t="s">
        <v>51</v>
      </c>
      <c r="C11" s="2"/>
      <c r="D11" s="3"/>
      <c r="E11" s="3"/>
      <c r="F11" s="3"/>
      <c r="G11" s="3"/>
    </row>
    <row r="12" spans="1:10" ht="15.75" x14ac:dyDescent="0.25">
      <c r="B12" s="33" t="s">
        <v>62</v>
      </c>
    </row>
  </sheetData>
  <mergeCells count="3">
    <mergeCell ref="H7:J7"/>
    <mergeCell ref="H8:J8"/>
    <mergeCell ref="A2:J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674E-B138-49AC-89E8-6A73A4DF4C57}">
  <dimension ref="A1:J16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9.140625" style="1"/>
    <col min="2" max="2" width="65.7109375" customWidth="1"/>
    <col min="3" max="3" width="27" customWidth="1"/>
    <col min="4" max="4" width="18.85546875" customWidth="1"/>
    <col min="5" max="5" width="18.140625" customWidth="1"/>
    <col min="6" max="7" width="23.5703125" customWidth="1"/>
    <col min="8" max="10" width="19" customWidth="1"/>
  </cols>
  <sheetData>
    <row r="1" spans="1:10" x14ac:dyDescent="0.25">
      <c r="J1" t="s">
        <v>63</v>
      </c>
    </row>
    <row r="2" spans="1:10" ht="18" customHeight="1" x14ac:dyDescent="0.25">
      <c r="A2" s="35" t="s">
        <v>49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63" x14ac:dyDescent="0.25">
      <c r="A3" s="4" t="s">
        <v>0</v>
      </c>
      <c r="B3" s="5" t="s">
        <v>1</v>
      </c>
      <c r="C3" s="5" t="s">
        <v>26</v>
      </c>
      <c r="D3" s="5" t="s">
        <v>37</v>
      </c>
      <c r="E3" s="5" t="s">
        <v>38</v>
      </c>
      <c r="F3" s="5" t="s">
        <v>21</v>
      </c>
      <c r="G3" s="5" t="s">
        <v>55</v>
      </c>
      <c r="H3" s="5" t="s">
        <v>35</v>
      </c>
      <c r="I3" s="5" t="s">
        <v>39</v>
      </c>
      <c r="J3" s="5" t="s">
        <v>40</v>
      </c>
    </row>
    <row r="4" spans="1:10" ht="15.75" x14ac:dyDescent="0.25">
      <c r="A4" s="4">
        <v>1</v>
      </c>
      <c r="B4" s="5">
        <v>2</v>
      </c>
      <c r="C4" s="5">
        <v>3</v>
      </c>
      <c r="D4" s="4">
        <v>4</v>
      </c>
      <c r="E4" s="4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</row>
    <row r="5" spans="1:10" ht="168.75" customHeight="1" x14ac:dyDescent="0.25">
      <c r="A5" s="4">
        <v>1</v>
      </c>
      <c r="B5" s="9" t="s">
        <v>28</v>
      </c>
      <c r="C5" s="8" t="s">
        <v>18</v>
      </c>
      <c r="D5" s="4">
        <v>500</v>
      </c>
      <c r="E5" s="4">
        <v>250</v>
      </c>
      <c r="F5" s="8" t="s">
        <v>56</v>
      </c>
      <c r="G5" s="8"/>
      <c r="H5" s="7"/>
      <c r="I5" s="7"/>
      <c r="J5" s="7"/>
    </row>
    <row r="6" spans="1:10" ht="220.5" x14ac:dyDescent="0.25">
      <c r="A6" s="4">
        <v>2</v>
      </c>
      <c r="B6" s="8" t="s">
        <v>19</v>
      </c>
      <c r="C6" s="8" t="s">
        <v>20</v>
      </c>
      <c r="D6" s="4">
        <v>150</v>
      </c>
      <c r="E6" s="4">
        <v>75</v>
      </c>
      <c r="F6" s="8" t="s">
        <v>56</v>
      </c>
      <c r="G6" s="8"/>
      <c r="H6" s="7"/>
      <c r="I6" s="7"/>
      <c r="J6" s="7"/>
    </row>
    <row r="7" spans="1:10" ht="36" customHeight="1" x14ac:dyDescent="0.25">
      <c r="A7" s="43" t="s">
        <v>42</v>
      </c>
      <c r="B7" s="44"/>
      <c r="C7" s="44"/>
      <c r="D7" s="44"/>
      <c r="E7" s="44"/>
      <c r="F7" s="44"/>
      <c r="G7" s="44"/>
      <c r="H7" s="45"/>
      <c r="I7" s="7"/>
      <c r="J7" s="7"/>
    </row>
    <row r="8" spans="1:10" ht="36" customHeight="1" x14ac:dyDescent="0.25">
      <c r="A8" s="32"/>
      <c r="B8" s="32"/>
      <c r="C8" s="32"/>
      <c r="D8" s="32"/>
      <c r="E8" s="32"/>
      <c r="F8" s="32"/>
      <c r="G8" s="32"/>
      <c r="H8" s="32"/>
      <c r="I8" s="21"/>
      <c r="J8" s="21"/>
    </row>
    <row r="9" spans="1:10" ht="15.75" x14ac:dyDescent="0.25">
      <c r="A9" s="30"/>
      <c r="B9" s="31"/>
      <c r="C9" s="31"/>
      <c r="D9" s="30"/>
      <c r="E9" s="30"/>
      <c r="F9" s="31"/>
      <c r="G9" s="31"/>
      <c r="H9" s="21"/>
      <c r="I9" s="21"/>
      <c r="J9" s="21"/>
    </row>
    <row r="10" spans="1:10" ht="15.75" x14ac:dyDescent="0.25">
      <c r="A10" s="30"/>
      <c r="B10" s="31"/>
      <c r="C10" s="31"/>
      <c r="D10" s="30"/>
      <c r="E10" s="30"/>
      <c r="F10" s="31"/>
      <c r="G10" s="31"/>
      <c r="H10" s="39" t="s">
        <v>43</v>
      </c>
      <c r="I10" s="39"/>
      <c r="J10" s="39"/>
    </row>
    <row r="11" spans="1:10" x14ac:dyDescent="0.25">
      <c r="H11" s="39" t="s">
        <v>44</v>
      </c>
      <c r="I11" s="39"/>
      <c r="J11" s="39"/>
    </row>
    <row r="12" spans="1:10" ht="21" x14ac:dyDescent="0.35">
      <c r="B12" s="34" t="s">
        <v>41</v>
      </c>
      <c r="C12" s="2"/>
      <c r="D12" s="3"/>
      <c r="E12" s="3"/>
      <c r="F12" s="3"/>
      <c r="G12" s="3"/>
    </row>
    <row r="13" spans="1:10" ht="21" x14ac:dyDescent="0.35">
      <c r="B13" s="34" t="s">
        <v>27</v>
      </c>
      <c r="C13" s="2"/>
      <c r="D13" s="3"/>
      <c r="E13" s="3"/>
      <c r="F13" s="3"/>
      <c r="G13" s="3"/>
    </row>
    <row r="14" spans="1:10" ht="21" x14ac:dyDescent="0.35">
      <c r="B14" s="34" t="s">
        <v>25</v>
      </c>
      <c r="C14" s="2"/>
      <c r="D14" s="3"/>
      <c r="E14" s="3"/>
      <c r="F14" s="3"/>
      <c r="G14" s="3"/>
    </row>
    <row r="15" spans="1:10" ht="15.75" x14ac:dyDescent="0.25">
      <c r="B15" s="34" t="s">
        <v>53</v>
      </c>
    </row>
    <row r="16" spans="1:10" ht="15.75" x14ac:dyDescent="0.25">
      <c r="B16" s="34" t="s">
        <v>54</v>
      </c>
    </row>
  </sheetData>
  <mergeCells count="4">
    <mergeCell ref="A7:H7"/>
    <mergeCell ref="H10:J10"/>
    <mergeCell ref="H11:J11"/>
    <mergeCell ref="A2:J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8B2B171-98A7-4661-975A-BEDBFC6F1BE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Zał. nr 4A - Część 1</vt:lpstr>
      <vt:lpstr>Zał. nr 4B - Część 2</vt:lpstr>
      <vt:lpstr>Zał. nr 4C - Część 3</vt:lpstr>
      <vt:lpstr>Zał. nr 4D - Część 4</vt:lpstr>
      <vt:lpstr>Zał. nr 4E - Część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a4226428-422f-4032-9bc5-9f97214ed170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lt/afwURdOH/8A6TcZi8XyjWs3k3tomw</vt:lpwstr>
  </property>
</Properties>
</file>