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arczma\Desktop\Przetargi Ania\POSTEPOWANIA 2022\19.DZP.2022 jednorazówka\"/>
    </mc:Choice>
  </mc:AlternateContent>
  <xr:revisionPtr revIDLastSave="0" documentId="13_ncr:1_{3B24933C-8D8E-4477-99B2-F0FBB2BE9FEF}" xr6:coauthVersionLast="47" xr6:coauthVersionMax="47" xr10:uidLastSave="{00000000-0000-0000-0000-000000000000}"/>
  <bookViews>
    <workbookView xWindow="-120" yWindow="-120" windowWidth="20730" windowHeight="11160" firstSheet="14" activeTab="21" xr2:uid="{00000000-000D-0000-FFFF-FFFF00000000}"/>
  </bookViews>
  <sheets>
    <sheet name="Część_1" sheetId="1" r:id="rId1"/>
    <sheet name="Część _2" sheetId="2" r:id="rId2"/>
    <sheet name="Część_3" sheetId="3" r:id="rId3"/>
    <sheet name="Część_4" sheetId="4" r:id="rId4"/>
    <sheet name="Część_5" sheetId="5" r:id="rId5"/>
    <sheet name="Część_6" sheetId="6" r:id="rId6"/>
    <sheet name="Część_7" sheetId="7" r:id="rId7"/>
    <sheet name="Część_8" sheetId="8" r:id="rId8"/>
    <sheet name="Część_9" sheetId="9" r:id="rId9"/>
    <sheet name="Część_10" sheetId="10" r:id="rId10"/>
    <sheet name="Część_11" sheetId="11" r:id="rId11"/>
    <sheet name="Część_12" sheetId="12" r:id="rId12"/>
    <sheet name="Część_13" sheetId="13" r:id="rId13"/>
    <sheet name="Część_14" sheetId="14" r:id="rId14"/>
    <sheet name="Część_15" sheetId="16" r:id="rId15"/>
    <sheet name="Część_16" sheetId="17" r:id="rId16"/>
    <sheet name="Część_17" sheetId="18" r:id="rId17"/>
    <sheet name="Część_18" sheetId="19" r:id="rId18"/>
    <sheet name="Częśc_19" sheetId="20" r:id="rId19"/>
    <sheet name="Część_20" sheetId="21" r:id="rId20"/>
    <sheet name="Część_21" sheetId="22" r:id="rId21"/>
    <sheet name="Część_22" sheetId="23" r:id="rId22"/>
  </sheets>
  <definedNames>
    <definedName name="_xlnm.Print_Area" localSheetId="15">Część_16!$A$2:$J$17</definedName>
    <definedName name="_xlnm.Print_Area" localSheetId="16">Część_17!$A$2:$J$20</definedName>
    <definedName name="_xlnm.Print_Area" localSheetId="17">Część_18!$A$2:$J$10</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23" l="1"/>
  <c r="G5" i="23"/>
  <c r="I20" i="16"/>
  <c r="I8" i="21"/>
  <c r="F19" i="18"/>
  <c r="H12" i="17"/>
  <c r="F12" i="17"/>
  <c r="I7" i="17"/>
  <c r="G6" i="17"/>
  <c r="G7" i="17"/>
  <c r="F5" i="23"/>
  <c r="F6" i="23" s="1"/>
  <c r="F5" i="22"/>
  <c r="G5" i="22"/>
  <c r="I5" i="22" s="1"/>
  <c r="F6" i="22"/>
  <c r="F5" i="21"/>
  <c r="G5" i="21"/>
  <c r="I5" i="21" s="1"/>
  <c r="F6" i="21"/>
  <c r="G6" i="21"/>
  <c r="I6" i="21" s="1"/>
  <c r="F7" i="21"/>
  <c r="F8" i="21" s="1"/>
  <c r="G7" i="21"/>
  <c r="I7" i="21" s="1"/>
  <c r="F6" i="20"/>
  <c r="F7" i="20" s="1"/>
  <c r="G6" i="20"/>
  <c r="I6" i="20" s="1"/>
  <c r="F6" i="19"/>
  <c r="F7" i="19" s="1"/>
  <c r="G6" i="19"/>
  <c r="I6" i="19" s="1"/>
  <c r="I7" i="19" s="1"/>
  <c r="F6" i="18"/>
  <c r="G6" i="18"/>
  <c r="I6" i="18" s="1"/>
  <c r="F7" i="18"/>
  <c r="G7" i="18"/>
  <c r="I7" i="18" s="1"/>
  <c r="F8" i="18"/>
  <c r="G8" i="18"/>
  <c r="I8" i="18" s="1"/>
  <c r="F9" i="18"/>
  <c r="G9" i="18"/>
  <c r="I9" i="18" s="1"/>
  <c r="F10" i="18"/>
  <c r="G10" i="18"/>
  <c r="I10" i="18"/>
  <c r="F11" i="18"/>
  <c r="G11" i="18"/>
  <c r="I11" i="18" s="1"/>
  <c r="F12" i="18"/>
  <c r="G12" i="18"/>
  <c r="I12" i="18" s="1"/>
  <c r="F13" i="18"/>
  <c r="G13" i="18"/>
  <c r="I13" i="18"/>
  <c r="F14" i="18"/>
  <c r="G14" i="18"/>
  <c r="I14" i="18"/>
  <c r="F15" i="18"/>
  <c r="G15" i="18"/>
  <c r="I15" i="18" s="1"/>
  <c r="F16" i="18"/>
  <c r="G16" i="18"/>
  <c r="I16" i="18" s="1"/>
  <c r="F17" i="18"/>
  <c r="G17" i="18"/>
  <c r="I17" i="18" s="1"/>
  <c r="F18" i="18"/>
  <c r="G18" i="18"/>
  <c r="I18" i="18" s="1"/>
  <c r="F6" i="17"/>
  <c r="I6" i="17" s="1"/>
  <c r="F8" i="17"/>
  <c r="I8" i="17" s="1"/>
  <c r="G8" i="17"/>
  <c r="F9" i="17"/>
  <c r="I9" i="17" s="1"/>
  <c r="G9" i="17"/>
  <c r="F10" i="17"/>
  <c r="I10" i="17" s="1"/>
  <c r="G10" i="17"/>
  <c r="F11" i="17"/>
  <c r="I11" i="17" s="1"/>
  <c r="G11" i="17"/>
  <c r="F6" i="16"/>
  <c r="G6" i="16"/>
  <c r="I6" i="16"/>
  <c r="F7" i="16"/>
  <c r="I7" i="16" s="1"/>
  <c r="G7" i="16"/>
  <c r="F8" i="16"/>
  <c r="I8" i="16" s="1"/>
  <c r="G8" i="16"/>
  <c r="F9" i="16"/>
  <c r="I9" i="16" s="1"/>
  <c r="G9" i="16"/>
  <c r="F10" i="16"/>
  <c r="I10" i="16" s="1"/>
  <c r="G10" i="16"/>
  <c r="F11" i="16"/>
  <c r="I11" i="16" s="1"/>
  <c r="G11" i="16"/>
  <c r="F12" i="16"/>
  <c r="I12" i="16" s="1"/>
  <c r="G12" i="16"/>
  <c r="F13" i="16"/>
  <c r="G13" i="16"/>
  <c r="I13" i="16"/>
  <c r="F14" i="16"/>
  <c r="I14" i="16" s="1"/>
  <c r="G14" i="16"/>
  <c r="F15" i="16"/>
  <c r="I15" i="16" s="1"/>
  <c r="G15" i="16"/>
  <c r="F16" i="16"/>
  <c r="I16" i="16" s="1"/>
  <c r="G16" i="16"/>
  <c r="F17" i="16"/>
  <c r="I17" i="16" s="1"/>
  <c r="G17" i="16"/>
  <c r="F18" i="16"/>
  <c r="G18" i="16"/>
  <c r="I18" i="16"/>
  <c r="F19" i="16"/>
  <c r="I19" i="16" s="1"/>
  <c r="G19" i="16"/>
  <c r="G7" i="14"/>
  <c r="F7" i="14"/>
  <c r="I7" i="14" s="1"/>
  <c r="G6" i="14"/>
  <c r="F6" i="14"/>
  <c r="G6" i="13"/>
  <c r="F6" i="13"/>
  <c r="F7" i="13" s="1"/>
  <c r="G6" i="12"/>
  <c r="F6" i="12"/>
  <c r="I6" i="12" s="1"/>
  <c r="I7" i="12" s="1"/>
  <c r="G7" i="11"/>
  <c r="F7" i="11"/>
  <c r="I7" i="11" s="1"/>
  <c r="G6" i="11"/>
  <c r="F6" i="11"/>
  <c r="G7" i="10"/>
  <c r="F7" i="10"/>
  <c r="I7" i="10" s="1"/>
  <c r="G6" i="10"/>
  <c r="F6" i="10"/>
  <c r="G5" i="9"/>
  <c r="F5" i="9"/>
  <c r="F6" i="9" s="1"/>
  <c r="G7" i="8"/>
  <c r="F7" i="8"/>
  <c r="I7" i="8" s="1"/>
  <c r="G6" i="8"/>
  <c r="F6" i="8"/>
  <c r="G9" i="7"/>
  <c r="F9" i="7"/>
  <c r="I9" i="7" s="1"/>
  <c r="G8" i="7"/>
  <c r="F8" i="7"/>
  <c r="I8" i="7" s="1"/>
  <c r="G7" i="7"/>
  <c r="F7" i="7"/>
  <c r="I7" i="7" s="1"/>
  <c r="G6" i="7"/>
  <c r="F6" i="7"/>
  <c r="G6" i="6"/>
  <c r="F6" i="6"/>
  <c r="I6" i="6" s="1"/>
  <c r="I7" i="6" s="1"/>
  <c r="G9" i="5"/>
  <c r="F9" i="5"/>
  <c r="I9" i="5" s="1"/>
  <c r="G8" i="5"/>
  <c r="F8" i="5"/>
  <c r="I8" i="5" s="1"/>
  <c r="G7" i="5"/>
  <c r="F7" i="5"/>
  <c r="I7" i="5" s="1"/>
  <c r="I6" i="5"/>
  <c r="G6" i="5"/>
  <c r="F6" i="5"/>
  <c r="I8" i="4"/>
  <c r="G8" i="4"/>
  <c r="F8" i="4"/>
  <c r="G7" i="4"/>
  <c r="F7" i="4"/>
  <c r="I7" i="4" s="1"/>
  <c r="G6" i="4"/>
  <c r="F6" i="4"/>
  <c r="I6" i="4" s="1"/>
  <c r="G10" i="3"/>
  <c r="F10" i="3"/>
  <c r="I10" i="3" s="1"/>
  <c r="G9" i="3"/>
  <c r="F9" i="3"/>
  <c r="I9" i="3" s="1"/>
  <c r="G8" i="3"/>
  <c r="F8" i="3"/>
  <c r="I8" i="3" s="1"/>
  <c r="G7" i="3"/>
  <c r="F7" i="3"/>
  <c r="I7" i="3" s="1"/>
  <c r="G6" i="3"/>
  <c r="F6" i="3"/>
  <c r="I6" i="3" s="1"/>
  <c r="G5" i="3"/>
  <c r="F5" i="3"/>
  <c r="G16" i="2"/>
  <c r="F16" i="2"/>
  <c r="I16" i="2" s="1"/>
  <c r="G15" i="2"/>
  <c r="F15" i="2"/>
  <c r="I15" i="2" s="1"/>
  <c r="G14" i="2"/>
  <c r="F14" i="2"/>
  <c r="I14" i="2" s="1"/>
  <c r="G13" i="2"/>
  <c r="F13" i="2"/>
  <c r="I13" i="2" s="1"/>
  <c r="G12" i="2"/>
  <c r="F12" i="2"/>
  <c r="I12" i="2" s="1"/>
  <c r="G11" i="2"/>
  <c r="F11" i="2"/>
  <c r="I11" i="2" s="1"/>
  <c r="G10" i="2"/>
  <c r="F10" i="2"/>
  <c r="I10" i="2" s="1"/>
  <c r="G9" i="2"/>
  <c r="F9" i="2"/>
  <c r="I9" i="2" s="1"/>
  <c r="G8" i="2"/>
  <c r="F8" i="2"/>
  <c r="I8" i="2" s="1"/>
  <c r="G7" i="2"/>
  <c r="F7" i="2"/>
  <c r="I7" i="2" s="1"/>
  <c r="G6" i="2"/>
  <c r="F6" i="2"/>
  <c r="I6" i="2" s="1"/>
  <c r="G15" i="1"/>
  <c r="F15" i="1"/>
  <c r="I15" i="1" s="1"/>
  <c r="G14" i="1"/>
  <c r="F14" i="1"/>
  <c r="I14" i="1" s="1"/>
  <c r="G13" i="1"/>
  <c r="F13" i="1"/>
  <c r="I13" i="1" s="1"/>
  <c r="I12" i="1"/>
  <c r="G12" i="1"/>
  <c r="F12" i="1"/>
  <c r="G11" i="1"/>
  <c r="F11" i="1"/>
  <c r="I11" i="1" s="1"/>
  <c r="G10" i="1"/>
  <c r="F10" i="1"/>
  <c r="I10" i="1" s="1"/>
  <c r="I9" i="1"/>
  <c r="G9" i="1"/>
  <c r="F9" i="1"/>
  <c r="G8" i="1"/>
  <c r="F8" i="1"/>
  <c r="I8" i="1" s="1"/>
  <c r="G7" i="1"/>
  <c r="F7" i="1"/>
  <c r="I7" i="1" s="1"/>
  <c r="G6" i="1"/>
  <c r="F6" i="1"/>
  <c r="I6" i="1" s="1"/>
  <c r="G5" i="1"/>
  <c r="F5" i="1"/>
  <c r="I6" i="23" l="1"/>
  <c r="I19" i="18"/>
  <c r="F8" i="14"/>
  <c r="F8" i="11"/>
  <c r="F8" i="10"/>
  <c r="F8" i="8"/>
  <c r="F11" i="3"/>
  <c r="F16" i="1"/>
  <c r="I5" i="1"/>
  <c r="I16" i="1" s="1"/>
  <c r="I6" i="13"/>
  <c r="I7" i="13" s="1"/>
  <c r="F10" i="7"/>
  <c r="I6" i="7"/>
  <c r="F7" i="6"/>
  <c r="F10" i="5"/>
  <c r="I9" i="4"/>
  <c r="F20" i="16"/>
  <c r="I10" i="5"/>
  <c r="I17" i="2"/>
  <c r="I10" i="7"/>
  <c r="I6" i="14"/>
  <c r="I8" i="14" s="1"/>
  <c r="F7" i="12"/>
  <c r="F9" i="4"/>
  <c r="F17" i="2"/>
  <c r="I5" i="3"/>
  <c r="I11" i="3" s="1"/>
  <c r="I6" i="8"/>
  <c r="I8" i="8" s="1"/>
  <c r="I5" i="9"/>
  <c r="I6" i="9" s="1"/>
  <c r="I6" i="10"/>
  <c r="I8" i="10" s="1"/>
  <c r="I6" i="11"/>
  <c r="I8" i="11" s="1"/>
</calcChain>
</file>

<file path=xl/sharedStrings.xml><?xml version="1.0" encoding="utf-8"?>
<sst xmlns="http://schemas.openxmlformats.org/spreadsheetml/2006/main" count="485" uniqueCount="182">
  <si>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</si>
  <si>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</si>
  <si>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</si>
  <si>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</si>
  <si>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</si>
  <si>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</si>
  <si>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</si>
  <si>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</si>
  <si>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</si>
  <si>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</si>
  <si>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Podkład medyczny na rolce, wykonany z celulozy 100%, jednorazowy w kolorze białym,
• szerokość od 50 cm, długość 80 m,
• gramatura 2x17g/m2,
• dwuwarstwowy, gofrowany, perforowane co 37,5cm.</t>
  </si>
  <si>
    <t>szt.</t>
  </si>
  <si>
    <t>Fartuch foliowy, niejałowy:
• wykonany z polietylenu, przeźroczysty
• zakładany na szyję, wiązany z tyłu na troki,
• zarejestrowany jako wyrób medyczny, 
• pakowany pojedynczo, opakowanie zbiorcze 100 sztuk,
• rozmiar 71cmx180 cm.</t>
  </si>
  <si>
    <t>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t>
  </si>
  <si>
    <t>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t>
  </si>
  <si>
    <t>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Fartuch zgodny z poziomem 2 AAMI. Rozmiar: L, XL.</t>
  </si>
  <si>
    <t>Ochraniacze na buty:uniwersalne ochraniacze jednorazowe medyczne, ściągane gumką. Wykonane z polietylenu. Rozmiar 41cmx15cm.</t>
  </si>
  <si>
    <t>1op=100</t>
  </si>
  <si>
    <t>Czepek medyczny typu „beret” ściągany gumką, jednorazowy, niejałowy wykonany z włókniny polipropylenowej o gramaturze 18g/m2; średnica od 47-53 cm</t>
  </si>
  <si>
    <t>Fartuchy ochronne jednorazowego użytku• wykonany z włókniny polipropylenowej o gramaturze 25g/m2,
• długi rękaw wykończony mankietem
• wiązany na troki w talii oraz na szyi,
• opakowanie zbiorcze A10.</t>
  </si>
  <si>
    <t>Pościel jednorazowa komplet:
• z miękkiej włókniny polipropylenowej o gramaturze 25g/m2,
• prześcieradło 210x560,
• poszewka 70x80,
• poszwa na koc 210x160,
• opakowanie  zbiorcze A25.</t>
  </si>
  <si>
    <t>Kombinezon ochronny wersja z butami:
• zgodny z normą EN14126,
• wykonany z włókniny polipropylenowej i oraz polietylenu o gramaturze 63g/m2,
• szwy polietrowe dodatkowo zakryte taśmą,
• wyposażony w trójpanelowy kapturz elastycznym wykończeniem,
• wyposażony w gumkę z tyłu w pasie, w nadgarstkach oraz w kostkach,
• suwak zakryty samoprzylepną patką.</t>
  </si>
  <si>
    <t>Okulary ochronne medyczne,szybka bezbarwna, wykonana z poliwęglanu, klasa optyczna I. środek ochrony indywidualnej kategorii II z godnie z Rozporządzeniem PE i Rady UE (2016/425), Spełniające wymagania normy EN 166/2001, EN 170/2002.</t>
  </si>
  <si>
    <t>Razem Część nr 1 poz. 1-11</t>
  </si>
  <si>
    <t>Część nr 2: Dostawa drobnego sprzętu medycznego dla Szpitala Nowowiejskiego.</t>
  </si>
  <si>
    <t>Nazwa artykułu spełniajacego wymagania z kol. 2 (ew. marka, typ, pochodzenie) UWAGI</t>
  </si>
  <si>
    <t>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</si>
  <si>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</si>
  <si>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</si>
  <si>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</si>
  <si>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</si>
  <si>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</si>
  <si>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</si>
  <si>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</si>
  <si>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</si>
  <si>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</si>
  <si>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Miska nerkowata z tworzywa sztucznego:
• kolor biały,
• o pojemności 700ml (28 x15)
• do dezynfekcji chemicznej,</t>
  </si>
  <si>
    <t>Kaczka męska:
• z tworzywa sztucznego,
• z mocowaną nakładaną zatyczką,
• półprzeźroczysta,
• do dezynfekcji chemicznej i termicznej,</t>
  </si>
  <si>
    <t>Razem Część nr 2 poz. 1-11</t>
  </si>
  <si>
    <t>Część nr 3: Dostawa rękawiczek jednorazowych dla Szpitala Nowowiejskiego.</t>
  </si>
  <si>
    <t>Rękawice nitrylowe, bezpudrowe, niesterylne,chlorowane od wewnątrz, kolor niebieski, tekstura na końcach palców, grubość na palcu 0,08mm +/-0,01mm,  na dłoni 0,06+/- 0,01 mm, AQL  1.0. Zgodne z normami EN ISO 374-1, EN 374-2, EN 16523-1, EN 374-4 oraz odporne na przenikanie bakterii, grzybów i wirusów zgodnie z EN ISO 374-5 oraz przebadane na min. 12 cytostatyków wg. ASTM D6978. Rękawice zarejestrowane jako wyrób medyczny klasy I i środek ochrony indywidualnej kat. III. Pakowane po 100 szt. dla wszystkich rozmiarów. Rozmiary S-XL kodowane kolorystycznie na opakowaniu.</t>
  </si>
  <si>
    <t>1op.=100 szt.</t>
  </si>
  <si>
    <t>Uchwyt uniwersalny potrójny, na opakowania rękawic diagnostycznych umożliwiający zawieszenie na ścianie, wózku zabiegowym ( dołączony zestaw montażowy) w pozycji pionowej i poziomej, odporny na środki dezynfekcyjne; dostępne w wersji pojedynczej, podwójnej, i poczwórnej.</t>
  </si>
  <si>
    <t>Rękawice nitrylowe, bezpudrowe, niesterylne,o obniżonej grubości, chlorowane od wewnątrz, tekstura na końcach palców, grubość na palcu 0,08mm +/-0,01mm, na dłoni 0,07+/- 0,01 mm, na mankiecie 0,06+/-0,01mm, AQL  1.0, Zgodne z normami EN ISO 374-1, EN 374-2, EN 16523-1, EN 374-4 oraz odporne na przenikanie bakterii, grzybów i wirusów zgodnie z EN ISO 374-5. Przebadane na min. 9 cytostatyków wg. ASTM D6978. Rękawice zarejestrowane jako wyrób medyczny klasy I i środek ochrony indywidualnej kat. III.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Rękawice pakowane po 50 sztuk.</t>
  </si>
  <si>
    <t>1op = 50 szt</t>
  </si>
  <si>
    <t>Uchwyty pojedyncze i potrójne z trwałego tworzywa o właściwościach antybakteryjnych, odpornego na środki dezynfekcyjne, mocowanymi do ściany kompatybilne z opakowaniami rękawic umożliwiające wyjmowanie rękawic od spodu opakowania zawsze za mankiet, w celu ograniczenia kontaminacji.</t>
  </si>
  <si>
    <t>Rękawice lateksowe, bezpudrowe, niesterylne,teksturowane na palcach i dłoni, grubość na palcu 0,11±0,02mm, na dłoni 0,10±0,02mm na mankiecie 0,07±0,02mm, długość min 240mm. AQL 1,5,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</si>
  <si>
    <t>Rękawice higieniczne (foliowe)
• jednorazowego użytku, niesterylne,
• pasujące na prawą i lewą rękę,
• zarejestrowane jako wyrób medyczny,
• wykonane z polietylenu, posiadające chropowatą powierzchnię oraz wytrzymały na rozerwanie zgrzew,
• dopuszczone do kontaktu z żywnością, posiadające świadectwo PZH, • wytrzymałość na rozciąganie min, 10 MPa,
• opakowanie zbiorcze w formie woreczka,umożliwiające pojedyncze wyjmowanie rękawic,
Dostępne rozmiary: M, L</t>
  </si>
  <si>
    <t>1op.= 100 szt.</t>
  </si>
  <si>
    <t>Razem Część nr 3  poz. 1-6</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</si>
  <si>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</si>
  <si>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</si>
  <si>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</si>
  <si>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Zamawiający zastrzega sobie aby okres ważności rękawic wynosił minimum 12 miesięcy od daty dostawy.</t>
  </si>
  <si>
    <t>Testy do sterylizacji parowej:
• wieloparametrowe,
• pakowany po 200 sztuk.</t>
  </si>
  <si>
    <t>op</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</si>
  <si>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</si>
  <si>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</si>
  <si>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Razem Część nr 4 poz. 1-3</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</si>
  <si>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</si>
  <si>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</si>
  <si>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</si>
  <si>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</si>
  <si>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Razem Część nr 5 poz. 1-4</t>
  </si>
  <si>
    <t>Termometr do lodówki(przechowywanie leków), posiadający uchwyt umożliwiający zawieszenie,zakres temperatury: - 40 do +40 st. Obudowa ze stali nierdzewnej.</t>
  </si>
  <si>
    <t>Razem Część nr 6 poz. 1</t>
  </si>
  <si>
    <t>Przecinacze do tabletek:
• wykonane z materiału odpornego na ucisk,
• pakowane pojedynczo</t>
  </si>
  <si>
    <t>op. ( 25 szt.)</t>
  </si>
  <si>
    <t>Staza automatyczna
• z tworzywa rozciągliwego, szerokość ok.2 cm.,
• białe zamki z PC,
• z przyciskiem uwalniającym opaskę. Łatwa do szybkiej dezynfekcji.</t>
  </si>
  <si>
    <t>Nożyczki chirurgiczne standardowe proste ostro/tępe długość 160mm-165mm wyrób medyczny, spełniający wszystkie normy i dyrektywy UE oznaczone znakiem CE.</t>
  </si>
  <si>
    <t>Razem Część nr 7 poz. 1-4</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</si>
  <si>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</si>
  <si>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</si>
  <si>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Razem Część nr 8 poz. 1-2</t>
  </si>
  <si>
    <t>1op-50 par</t>
  </si>
  <si>
    <t>Razem Część nr 9 poz. 1</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</si>
  <si>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</si>
  <si>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</si>
  <si>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Razem Część nr 10 poz. 1-2</t>
  </si>
  <si>
    <t>Rękaw folia – papier do sterylizacji:
• w rolkach po 200 metrów,
• o szerokości 15 cm</t>
  </si>
  <si>
    <t>Rękaw folia – papier do sterylizacji
• w rolkach po 200 metrów,:
• o szerokości 25 cm</t>
  </si>
  <si>
    <t>Razem Część nr 11 poz. 1-2</t>
  </si>
  <si>
    <t>Stetoskop z jednostronną płaską głowicą dla dorosłych do badania pomiaru ciśnienia krwi, standardowy jednokanałowy,w komplecie dodatkowe twarde oliwki.</t>
  </si>
  <si>
    <t>Razem Część nr 12 poz. 1</t>
  </si>
  <si>
    <t>Młotek neurologiczny typu Taylor Tytan lub młotek ze stali.</t>
  </si>
  <si>
    <t>Razem Część nr 13 poz. 1</t>
  </si>
  <si>
    <t>Maska chirurgiczna trzywarstwowa:
• zgodna z normą PN-EN 14683 typu IIR,
• odporna na rozpryski,
• skuteczność filtracji bakterii BFE minimum 98%,
• wymiary 17mmx95mm,
• z gumką do mocowania na uszy,
• kolor niebieski lub zielony,
• pakowane po 50 sztuk w pudełku. 
• Oznakowanie znakiem CE</t>
  </si>
  <si>
    <t>op (szt. 50)</t>
  </si>
  <si>
    <t>Razem Część nr 14 poz. 1-2</t>
  </si>
  <si>
    <t>Basen:
• z tworzywa sztucznego,
• kolor biały,
• pokrywa szczelnie zamykana,
• bez ostrych krawędzi,
• do dezynfekcji chemicznej i termicznej, 
• pokrywa szczelnie zamykana, 
• bez ostrych krawędzi, 
• do dezynfekcji chemicznej i termicznej,
• kolor biały,</t>
  </si>
  <si>
    <t>Staza jednorazowa: gumowa bezlateksowa,wysoka wytrzymałość na rozciąganie, opakowanie umożliwiające wygodne dzielenie perforowanych opasek. Opakowanie rolka 25 sztuk</t>
  </si>
  <si>
    <t>Część nr 13: Dostawa drobnego sprzętu medycznego  dla Szpitala Nowowiejskiego.</t>
  </si>
  <si>
    <t>Klapki włókninowe:
• wykonane z włókniny polipropylenowej o gramaturze 90g/m2 + 30g/m2
• wymiary 28cmx12cm,
• kolor biały, jednorazowego użytku,
• opakowanie zbiorcze A50</t>
  </si>
  <si>
    <t>Część nr 14: Dostawa drobnego sprzętu medycznego  dla Szpitala Nowowiejskiego.</t>
  </si>
  <si>
    <t>Półmaska filtrująca FFP2 NR zgodnie z normą EN 149:2001 + A1:2009,
• penetracja aerozolu chlorku sodu poniżej 1,45%,
• penetracja mgłą oleju parafinowego poniżej 5,32%,
• opór wdechu przy natężeniu przepływu 95 l/min poniżej 1,49 mbar (149 Pa),
• opór wydechu przy natężeniu przepływu 160 l/min poniżej 2,38 mbar (238 Pa),
• bez zaworu,
• płaska konstrukcja ułatwiająca zakładanie,
• elastyczny zewnętrzny sztywnik na nos w kolorze białym,
• pianka w części nosowej mocowana na gumki zakładane na uszy
• półmaska oraz gumki mocujące w kolorze białym,
• nie zawiera lateksu,
• Oznakowanie znakiem CE</t>
  </si>
  <si>
    <t>Część nr 1: Dostawa drobnego sprzętu medycznego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</si>
  <si>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</si>
  <si>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</si>
  <si>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</si>
  <si>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</si>
  <si>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</si>
  <si>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</si>
  <si>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</si>
  <si>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Część nr 11: Dostawa drobnego sprzętu medycznego dla Szpitala Nowowiejskiego.</t>
  </si>
  <si>
    <t>Część nr 12: Dostawa drobnego sprzętu medycznego dla Szpitala Nowowiejskiego.</t>
  </si>
  <si>
    <t xml:space="preserve"> </t>
  </si>
  <si>
    <t>• dla asortymentu w pakiecie 1 z wyjątkiem poz. 11 i  12, wymaga się jednakowych, pasujących do siebie końcówek typu Luer,</t>
  </si>
  <si>
    <t>datą produkcji i ważności produktu .Igły muszą być oznaczone barwnym kodem identyfikacyjnym określającym średnicę i długość.</t>
  </si>
  <si>
    <t>•  Opakowanie powinno otwierać się tylko w miejscu do tego przeznaczonym, wyraźnie  oznaczone serią ,</t>
  </si>
  <si>
    <t>• pakowane papier folia.</t>
  </si>
  <si>
    <t>1op=100szt.</t>
  </si>
  <si>
    <r>
      <rPr>
        <b/>
        <sz val="10"/>
        <color rgb="FF000000"/>
        <rFont val="Arial1"/>
        <charset val="238"/>
      </rP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</si>
  <si>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1op=100szt</t>
  </si>
  <si>
    <r>
      <rPr>
        <b/>
        <sz val="10"/>
        <color rgb="FF000000"/>
        <rFont val="Arial1"/>
        <charset val="238"/>
      </rP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</si>
  <si>
    <t>1op.=50szt.</t>
  </si>
  <si>
    <r>
      <rPr>
        <b/>
        <sz val="10"/>
        <color rgb="FF000000"/>
        <rFont val="Arial1"/>
        <charset val="238"/>
      </rPr>
      <t xml:space="preserve">Igły jednorazowe bezpieczne  </t>
    </r>
    <r>
      <rPr>
        <sz val="10"/>
        <color rgb="FF000000"/>
        <rFont val="Arial1"/>
        <charset val="238"/>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</si>
  <si>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</si>
  <si>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</si>
  <si>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t>op= 100szt.</t>
  </si>
  <si>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</si>
  <si>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1op=50 sztuk</t>
  </si>
  <si>
    <r>
      <rPr>
        <b/>
        <sz val="10"/>
        <color rgb="FF000000"/>
        <rFont val="Arial1"/>
        <charset val="238"/>
      </rP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</si>
  <si>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</si>
  <si>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</si>
  <si>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</si>
  <si>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t>1op=100 szt.</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</si>
  <si>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</si>
  <si>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1op=250</t>
  </si>
  <si>
    <r>
      <rPr>
        <b/>
        <sz val="10"/>
        <color rgb="FF000000"/>
        <rFont val="Arial1"/>
        <charset val="238"/>
      </rP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t>
    </r>
  </si>
  <si>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</si>
  <si>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rPr>
        <b/>
        <sz val="10"/>
        <color rgb="FF000000"/>
        <rFont val="Arial"/>
        <family val="2"/>
        <charset val="238"/>
      </rPr>
      <t xml:space="preserve">Sterylna bezpieczna kaniula do żył obwodowych z portem iniekcyjnym.
</t>
    </r>
    <r>
      <rPr>
        <sz val="9"/>
        <color rgb="FF000000"/>
        <rFont val="Arial2"/>
        <charset val="238"/>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</si>
  <si>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t xml:space="preserve">Wartość brutto
 (z VAT)
(6x8+6)
</t>
  </si>
  <si>
    <r>
      <rPr>
        <b/>
        <sz val="10"/>
        <color rgb="FF000000"/>
        <rFont val="Arial1"/>
        <charset val="238"/>
      </rPr>
      <t xml:space="preserve">Cewnik do odsysania górnych dróg oddechowych
</t>
    </r>
    <r>
      <rPr>
        <sz val="10"/>
        <color rgb="FF000000"/>
        <rFont val="Arial2"/>
        <charset val="238"/>
      </rPr>
      <t xml:space="preserve">• wykonany z miękkiego i elastycznego PCV, odpornego  na załamania i skręcenia,
• zmrożona powierzchnia zapobiega przyklejaniu się cewnika do ścianek rurki intubacyjnej
• atraumatyczna, lekko zaokrąglona specjalna otwarta końcówka,
• wyposażony w dwa boczne otwory końcowe naprzemianległe o łagodnie wyoblowanych krawędziach,
• rozmiar 16 i 18,
• kolorystyczne oznaczenie rozmiaru na łączniku, numeryczne oznaczenie rozmiaru na opakowaniu,
• dł.60 cm,
• sterylizowany tlenkiem etylenu
• pakowany papier/ folia,
• rozmiar 16 i 18,
</t>
    </r>
  </si>
  <si>
    <r>
      <rPr>
        <b/>
        <sz val="10"/>
        <color rgb="FF000000"/>
        <rFont val="Arial1"/>
        <charset val="238"/>
      </rPr>
      <t xml:space="preserve">Aparat AMBU jednorazowego użytku dla dorosłych:
</t>
    </r>
    <r>
      <rPr>
        <sz val="10"/>
        <color rgb="FF000000"/>
        <rFont val="Arial1"/>
        <charset val="238"/>
      </rPr>
      <t xml:space="preserve">• w skład zestawu wchodzi: resuscytator, maska anestetyczna z nadmuchiwanym kołnierzem,  rezerwuar tlenu,przewód tlenowy
• worek samorozprężalny w kolorze niebieskim, transparentny,
•maska anestetyczna z nadmuchiwanym kołnierzem z zaworem umożliwiającym dostosowanie stopnia wypełnienia mankietu do indywidualnych potrzeb pacjenta,
• rezerwuar tlenu wykonany z EVA i PP  o pojemności 2000 ml,
• dren długości 210 cm wzmocniony paskami w zdłuż na całej długości, odporny na zagięcia,
• wystandaryzowane złącze pacjenta 15F/22N, ,
• pakowanie podwójne: 1 sztuka folia -kartonik,opakowanie zbiorcze a 24 szt.
</t>
    </r>
  </si>
  <si>
    <r>
      <rPr>
        <b/>
        <sz val="10"/>
        <color rgb="FF000000"/>
        <rFont val="Arial1"/>
        <charset val="238"/>
      </rPr>
      <t xml:space="preserve">Zgłębniki żołądkowe – sonda silikonowa
</t>
    </r>
    <r>
      <rPr>
        <sz val="10"/>
        <color rgb="FF000000"/>
        <rFont val="Arial2"/>
        <charset val="238"/>
      </rPr>
      <t>• linia kontrastująca w RTG, zatyczka cewnikowa,
• posiadający znacznik głebokości ułatwiający wprowadzenie,
• zwężana końcówka ułatwia wprowadzenie,
• do każdego cewnika dołlaczona sterylna zatyczka cewnikowa 
• sterylizowany, podwójne opakowanie,
• rozmiar 16,18 FR, φ zewnętrzne 4.0, 4,7. 5,3. 6.0, 6.7• długość 1200 mm  •
• pakowanie: jedna sztuka peel/pack, 10 sztuk kartonik.</t>
    </r>
  </si>
  <si>
    <r>
      <rPr>
        <b/>
        <sz val="10"/>
        <color rgb="FF000000"/>
        <rFont val="Arial1"/>
        <charset val="238"/>
      </rPr>
      <t>Zgłębniki żołądkowe –</t>
    </r>
    <r>
      <rPr>
        <b/>
        <u/>
        <sz val="10"/>
        <color rgb="FF000000"/>
        <rFont val="Arial2"/>
        <charset val="238"/>
      </rPr>
      <t xml:space="preserve"> Sonda z PCV
</t>
    </r>
    <r>
      <rPr>
        <sz val="10"/>
        <color rgb="FF000000"/>
        <rFont val="Arial2"/>
        <charset val="238"/>
      </rPr>
      <t>• do karmienia – nosowo– żołądkowe,
• atraumatyczne, lekko zaokrąglona zamknieta końcówka,
• cztery otwory boczne o łagodnych krawędziach,
• pakowane oddzielnie, papier/folia,
• sterylizowany tlenkiem etylenu,
• rozmiar 16,18 φ • 4 długości 80 cm,100 cm,125 cm,150cm • 
• kolorystyczne oznaczenie rozmiaru na łączniku, numeryczne oznaczenie rozmiaru na opakowaniu,
• podwójne pakowanie: opakowanie wewnętrzne folia i zewnętrzne papier/folia. (Zamawiający dopuszcza zgłębnik żołądkowy pakowany pojedynczo papier/folia)</t>
    </r>
  </si>
  <si>
    <r>
      <rPr>
        <b/>
        <sz val="10"/>
        <color rgb="FF000000"/>
        <rFont val="Arial1"/>
        <charset val="238"/>
      </rPr>
      <t xml:space="preserve">Cewniki Foleya
</t>
    </r>
    <r>
      <rPr>
        <sz val="10"/>
        <color rgb="FF000000"/>
        <rFont val="Arial2"/>
        <charset val="238"/>
      </rPr>
      <t>• 100% silikon,
• sterylizowany tlenkiem etylenu, kontrast RTG wzdłuż całej długości drenu,
• cewnik wyposażony w dwa boczne otwory o łagodnie wyoblonych krawędziach, opakowanie podwójne-wewnetrzna folia, zewnętrzna papier/folia.
• rozmiary: 14,16,18, 20, 22, 24.</t>
    </r>
  </si>
  <si>
    <r>
      <rPr>
        <b/>
        <sz val="10"/>
        <color rgb="FF000000"/>
        <rFont val="Arial1"/>
        <charset val="238"/>
      </rPr>
      <t xml:space="preserve">Worki do zbiórki moczu:
</t>
    </r>
    <r>
      <rPr>
        <sz val="10"/>
        <color rgb="FF000000"/>
        <rFont val="Arial2"/>
        <charset val="238"/>
      </rPr>
      <t>• steryliowany tlenkiem etylenu, bezlateksowy worek o pojemności 2000 ml wykoanany z PCV o grubości 0,22mm (podwójna ścianka),
• długość drenu od 90 cm,150 cm.
• zastawka antyzwrotna,
• zawór spustowyszybkiego oprózniani typu poprzecznego (</t>
    </r>
    <r>
      <rPr>
        <sz val="10"/>
        <color rgb="FF000000"/>
        <rFont val="Arial1"/>
        <charset val="238"/>
      </rPr>
      <t xml:space="preserve"> T) obsługiwany jedną ręką,
</t>
    </r>
    <r>
      <rPr>
        <sz val="10"/>
        <color rgb="FF000000"/>
        <rFont val="Arial2"/>
        <charset val="238"/>
      </rPr>
      <t>• skala pomiaru widoczna i czytelna,
• tylna ściana worka biała ułatwiająca wiualizację moczu,
• wieszak kompatybilny z workiem pakowany osobno do okrągłych i kwadratowych ram łóżka,
• opakowanie foliowe  (Zamawiający wymaga worków z wieszakami w zestawie. Zamawiający dopuszcza worki do zbiórki moczu z osobno pakowanymi wieszakami)</t>
    </r>
  </si>
  <si>
    <t>op.=2szt.</t>
  </si>
  <si>
    <r>
      <rPr>
        <b/>
        <sz val="10"/>
        <color rgb="FF000000"/>
        <rFont val="Arial1"/>
        <charset val="238"/>
      </rPr>
      <t xml:space="preserve">Elektrody dla dorosłych kompatybilne z defibrylatorem Zoll AED PLUS </t>
    </r>
    <r>
      <rPr>
        <sz val="10"/>
        <color rgb="FF000000"/>
        <rFont val="Arial1"/>
        <charset val="238"/>
      </rPr>
      <t>okres ważności 3 - 5 lat; czujnik ucisku Real CPR Help do defibrylacji osób dorosłych i dzieci od 8 roku życia lub powyżej 25 kg masy ciała; długość przewodu elektrod: 86,4 cm</t>
    </r>
  </si>
  <si>
    <t>13.</t>
  </si>
  <si>
    <r>
      <rPr>
        <b/>
        <sz val="10"/>
        <color rgb="FF000000"/>
        <rFont val="Arial1"/>
        <charset val="238"/>
      </rPr>
      <t xml:space="preserve">Łącznik dren-cewnik autoklawowalny nr 7/8         </t>
    </r>
    <r>
      <rPr>
        <sz val="10"/>
        <color rgb="FF000000"/>
        <rFont val="Arial1"/>
        <charset val="238"/>
      </rPr>
      <t>konstrukcja schodkowa zapobiegająca łamaniu i zaginaniu się drenów.</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</si>
  <si>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</si>
  <si>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</si>
  <si>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</si>
  <si>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twarzowa z rezerwuarem do tlenoterapii biernej dla dorosłych
</t>
    </r>
    <r>
      <rPr>
        <sz val="10"/>
        <color rgb="FF000000"/>
        <rFont val="Arial"/>
        <family val="2"/>
        <charset val="238"/>
      </rPr>
      <t>• o wysokim stężeniu tlenu z rezerwuarem i drenem 180-210cm,
• Jednorazowa, pakowana pojedynczo,
• boczne otwory do wydzielania CO2,
• dobrze dopasowana, szczelna i wygodna, przejrzysta miękka maska o anatomicznym kształcie,
• regulowany klips donosowy w celu dopasowania do pacjenta,
• stężenie tlenu 80 – 100%,
.Rozmiary: L</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</si>
  <si>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</si>
  <si>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</si>
  <si>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2, 3, 4, 5 i 6 dla dorosłych.</t>
    </r>
  </si>
  <si>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</si>
  <si>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t>Wkłady jednorazowe do ssaka Medela typu Vario 18AC 1,5 litra.</t>
  </si>
  <si>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</si>
  <si>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</si>
  <si>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Serwety chirurgiczne jałowe</t>
    </r>
    <r>
      <rPr>
        <sz val="10"/>
        <color rgb="FF000000"/>
        <rFont val="Arial"/>
        <family val="2"/>
        <charset val="238"/>
      </rPr>
      <t>:
• z włókniny,
• jałowa,
• szerokość 40 - 50 cm, długość 40 – 60 cm.</t>
    </r>
  </si>
  <si>
    <t>1op (100szt.)</t>
  </si>
  <si>
    <r>
      <rPr>
        <b/>
        <sz val="10"/>
        <color rgb="FF000000"/>
        <rFont val="Arial1"/>
        <charset val="238"/>
      </rPr>
      <t xml:space="preserve">Szpatułki laryngologiczne
</t>
    </r>
    <r>
      <rPr>
        <sz val="10"/>
        <color rgb="FF000000"/>
        <rFont val="Arial"/>
        <family val="2"/>
        <charset val="238"/>
      </rPr>
      <t>• pakowane pojedynczo, sterylne
• rozmiar 150mm x 17mm,
• Pakowanie zbiorcze po 50 lub 100 sztuk</t>
    </r>
  </si>
  <si>
    <t>op. = 2 szt</t>
  </si>
  <si>
    <r>
      <rPr>
        <b/>
        <sz val="10"/>
        <color rgb="FF000000"/>
        <rFont val="Arial1"/>
        <charset val="238"/>
      </rPr>
      <t xml:space="preserve">Elektrody dla dorosłych do defibrylatora Zoll AED PLUS: </t>
    </r>
    <r>
      <rPr>
        <sz val="10"/>
        <color rgb="FF000000"/>
        <rFont val="Arial1"/>
        <charset val="238"/>
      </rPr>
      <t>okres ważności: do 5 lat
Czujnik ucisku Real CPR Help
do defibrylacji osób dorosłych i dzieci od 8 roku życia lub powyżej 25 kg masy ciała
długość przewodu elektrod: 86,4 cm</t>
    </r>
  </si>
  <si>
    <t>op.=50szt.</t>
  </si>
  <si>
    <r>
      <rPr>
        <b/>
        <sz val="10"/>
        <color rgb="FF000000"/>
        <rFont val="Arial1"/>
        <charset val="238"/>
      </rPr>
      <t>Elektrody EKG jednorazowego użytku,</t>
    </r>
    <r>
      <rPr>
        <sz val="10"/>
        <color rgb="FF000000"/>
        <rFont val="Arial"/>
        <family val="2"/>
        <charset val="238"/>
      </rPr>
      <t xml:space="preserve"> samoprzylepne. Czujnik Ag/AgCl, nieprzepuszczalna dla płynów do długotrwałego monitorowania i diagnozy. Rozmiar 40/55 pakowane po 50 szt. (Zamawiający dopuszcza rozmiar elektrody o średnicy 50mm; zamawiający dopuszcza elektrody w rozmiarze 55x41 mm)</t>
    </r>
  </si>
  <si>
    <t>para</t>
  </si>
  <si>
    <r>
      <rPr>
        <b/>
        <sz val="10"/>
        <color rgb="FF000000"/>
        <rFont val="Arial1"/>
        <charset val="238"/>
      </rPr>
      <t xml:space="preserve">Elektrody Combo dla dorosłych, </t>
    </r>
    <r>
      <rPr>
        <sz val="10"/>
        <color rgb="FF000000"/>
        <rFont val="Arial"/>
        <family val="2"/>
        <charset val="238"/>
      </rPr>
      <t xml:space="preserve">jednorazowe do defibrylacji oraz monitorowania. Elektrody kompatybilne z defibrylatorem M-Zoll </t>
    </r>
  </si>
  <si>
    <t>Pojemnik z wodą sterylną do inhalacji Respiflo a 325 ml</t>
  </si>
  <si>
    <r>
      <rPr>
        <b/>
        <sz val="10"/>
        <color rgb="FF000000"/>
        <rFont val="Arial1"/>
        <charset val="238"/>
      </rPr>
      <t xml:space="preserve">Rękawice chirurgiczne sterylne bezpudrowe z lateksu:
</t>
    </r>
    <r>
      <rPr>
        <sz val="10"/>
        <color rgb="FF000000"/>
        <rFont val="Arial"/>
        <family val="2"/>
        <charset val="238"/>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(zamawiający dopuszcza rękawiczki z mikroteksturą na całej powierzchni, powierzchnia wewnętrzna polimeryzowana)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</si>
  <si>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t>par</t>
  </si>
  <si>
    <t>Część nr 15: Dostawa drobnego sprzętu medycznego dla Szpitala Nowowiejskiego.</t>
  </si>
  <si>
    <t xml:space="preserve">           Razem część nr 22 poz. 1</t>
  </si>
  <si>
    <t xml:space="preserve">           Razem część nr 21 poz. 1</t>
  </si>
  <si>
    <t>Część nr 21: Dostawa drobnego sprzętu medycznego  dla Szpitala Nowowiejskiego.</t>
  </si>
  <si>
    <t xml:space="preserve">           Razem część nr 20 poz. 1-3</t>
  </si>
  <si>
    <t>Część nr 20: Dostawa drobnego sprzętu medycznego  dla Szpitala Nowowiejskiego.</t>
  </si>
  <si>
    <t>Część nr 19: Dostawa drobnego sprzętu medycznego dla Szpitala Nowowiejskiego.</t>
  </si>
  <si>
    <t xml:space="preserve">           Razem część nr 19 poz. 1</t>
  </si>
  <si>
    <t>Część nr 18: Dostawa drobnego sprzętu medycznego dla Szpitala Nowowiejskiego.</t>
  </si>
  <si>
    <t xml:space="preserve">           Razem część nr 18  poz. 1</t>
  </si>
  <si>
    <t xml:space="preserve">           Razem część nr 17  poz. 1-13</t>
  </si>
  <si>
    <t>Część nr 16: Dostawa drobnego sprzętu medycznego dla Szpitala Nowowiejskiego.</t>
  </si>
  <si>
    <t xml:space="preserve">           Razem część nr 16 poz. 1-6</t>
  </si>
  <si>
    <t xml:space="preserve">           Razem część nr 15 poz. 1-14</t>
  </si>
  <si>
    <t>Część nr 22: Dostawa rękawiczek  dla Szpitala Nowowiejskiego.</t>
  </si>
  <si>
    <t>Część nr 17: Dostawa drobnego sprzętu medycznego dla Szpitala Nowowiejskiego.</t>
  </si>
  <si>
    <t>Pojemniki  na ostre odpady medyczne:
• pojemności 700ml,
•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</si>
</sst>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quot;;#,##0.00&quot;      &quot;;\-#&quot;      &quot;;@\ "/>
    <numFmt numFmtId="169" formatCode="#,##0.00&quot; zł&quot;"/>
  </numFmts>
  <fonts count="24">
    <font>
      <sz val="11"/>
      <color rgb="FF000000"/>
      <name val="Arial1"/>
      <charset val="238"/>
    </font>
    <font>
      <sz val="10"/>
      <color rgb="FF000000"/>
      <name val="Arial"/>
      <family val="2"/>
      <charset val="1"/>
    </font>
    <font>
      <b/>
      <sz val="10"/>
      <color rgb="FF000000"/>
      <name val="Arial"/>
      <family val="2"/>
      <charset val="1"/>
    </font>
    <font>
      <b/>
      <sz val="10"/>
      <color rgb="FF000000"/>
      <name val="Arial"/>
      <family val="2"/>
      <charset val="238"/>
    </font>
    <font>
      <sz val="10"/>
      <color rgb="FF000000"/>
      <name val="Arial"/>
      <family val="2"/>
      <charset val="238"/>
    </font>
    <font>
      <sz val="10"/>
      <color rgb="FF000000"/>
      <name val="Arial1"/>
      <charset val="238"/>
    </font>
    <font>
      <b/>
      <i/>
      <u/>
      <sz val="11"/>
      <color rgb="FF000000"/>
      <name val="Arial1"/>
      <charset val="238"/>
    </font>
    <font>
      <sz val="10"/>
      <color rgb="FF800000"/>
      <name val="Arial"/>
      <family val="2"/>
      <charset val="1"/>
    </font>
    <font>
      <sz val="10"/>
      <color rgb="FFFF0000"/>
      <name val="Arial"/>
      <family val="2"/>
      <charset val="1"/>
    </font>
    <font>
      <sz val="10"/>
      <name val="Arial"/>
      <family val="2"/>
      <charset val="238"/>
    </font>
    <font>
      <b/>
      <sz val="11"/>
      <color rgb="FF000000"/>
      <name val="Arial1"/>
      <charset val="238"/>
    </font>
    <font>
      <sz val="11"/>
      <color rgb="FF000000"/>
      <name val="Arial1"/>
      <charset val="238"/>
    </font>
    <font>
      <sz val="12"/>
      <color rgb="FF000000"/>
      <name val="Arial"/>
      <family val="2"/>
      <charset val="238"/>
    </font>
    <font>
      <b/>
      <sz val="10"/>
      <color rgb="FF000000"/>
      <name val="Arial1"/>
      <charset val="238"/>
    </font>
    <font>
      <sz val="10"/>
      <color rgb="FF000000"/>
      <name val="Arial2"/>
      <charset val="238"/>
    </font>
    <font>
      <sz val="9"/>
      <color rgb="FF000000"/>
      <name val="Arial2"/>
      <charset val="238"/>
    </font>
    <font>
      <sz val="12"/>
      <color rgb="FF000000"/>
      <name val="Arial1"/>
      <charset val="238"/>
    </font>
    <font>
      <sz val="11"/>
      <color rgb="FF000000"/>
      <name val="Arial"/>
      <family val="2"/>
      <charset val="1"/>
    </font>
    <font>
      <b/>
      <sz val="11"/>
      <color rgb="FF000000"/>
      <name val="Arial"/>
      <family val="2"/>
      <charset val="1"/>
    </font>
    <font>
      <sz val="10"/>
      <name val="Arial"/>
      <family val="2"/>
      <charset val="1"/>
    </font>
    <font>
      <b/>
      <u/>
      <sz val="10"/>
      <color rgb="FF000000"/>
      <name val="Arial2"/>
      <charset val="238"/>
    </font>
    <font>
      <sz val="11"/>
      <color rgb="FF000000"/>
      <name val="Calibri"/>
      <family val="2"/>
      <charset val="238"/>
    </font>
    <font>
      <b/>
      <sz val="11"/>
      <color rgb="FF000000"/>
      <name val="Calibri"/>
      <family val="2"/>
      <charset val="238"/>
    </font>
    <font>
      <b/>
      <sz val="11"/>
      <color rgb="FF000000"/>
      <name val="Arial"/>
      <family val="2"/>
      <charset val="238"/>
    </font>
  </fonts>
  <fills count="3">
    <fill>
      <patternFill patternType="none"/>
    </fill>
    <fill>
      <patternFill patternType="gray125"/>
    </fill>
    <fill>
      <patternFill patternType="solid">
        <fgColor rgb="FFD9D9D9"/>
        <bgColor rgb="FFC0C0C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hair">
        <color auto="1"/>
      </left>
      <right/>
      <top/>
      <bottom style="hair">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164" fontId="11" fillId="0" borderId="0" applyBorder="0" applyProtection="0"/>
    <xf numFmtId="9" fontId="11" fillId="0" borderId="0" applyBorder="0" applyProtection="0"/>
    <xf numFmtId="165" fontId="6" fillId="0" borderId="0"/>
    <xf numFmtId="167" fontId="11" fillId="0" borderId="0" applyBorder="0" applyProtection="0"/>
    <xf numFmtId="168" fontId="5" fillId="0" borderId="0"/>
    <xf numFmtId="0" fontId="11" fillId="0" borderId="0"/>
  </cellStyleXfs>
  <cellXfs count="192">
    <xf numFmtId="0" fontId="0" fillId="0" borderId="0" xfId="0"/>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2" fillId="0" borderId="1" xfId="0" applyFont="1" applyBorder="1" applyAlignment="1">
      <alignment vertical="center" wrapText="1"/>
    </xf>
    <xf numFmtId="0" fontId="2" fillId="2" borderId="1" xfId="0" applyFont="1" applyFill="1" applyBorder="1" applyAlignment="1">
      <alignment horizontal="left"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4" fontId="1" fillId="0" borderId="2" xfId="1" applyNumberFormat="1" applyFont="1" applyBorder="1" applyAlignment="1" applyProtection="1">
      <alignment horizontal="center" vertical="center"/>
    </xf>
    <xf numFmtId="4" fontId="2" fillId="0" borderId="1" xfId="1" applyNumberFormat="1" applyFont="1" applyBorder="1" applyAlignment="1" applyProtection="1">
      <alignment horizontal="center" vertical="center"/>
    </xf>
    <xf numFmtId="0" fontId="1" fillId="0" borderId="0" xfId="3" applyNumberFormat="1" applyFont="1"/>
    <xf numFmtId="0" fontId="1" fillId="0" borderId="1" xfId="3" applyNumberFormat="1" applyFont="1" applyBorder="1" applyAlignment="1">
      <alignment horizontal="center" vertical="center"/>
    </xf>
    <xf numFmtId="0" fontId="1" fillId="0" borderId="1" xfId="3" applyNumberFormat="1" applyFont="1" applyBorder="1" applyAlignment="1">
      <alignment vertical="center" wrapText="1"/>
    </xf>
    <xf numFmtId="0" fontId="1" fillId="0" borderId="1" xfId="3" applyNumberFormat="1" applyFont="1" applyBorder="1" applyAlignment="1">
      <alignment horizontal="center" vertical="center" wrapText="1"/>
    </xf>
    <xf numFmtId="3" fontId="1" fillId="0" borderId="1" xfId="3" applyNumberFormat="1" applyFont="1" applyBorder="1" applyAlignment="1">
      <alignment horizontal="center" vertical="center"/>
    </xf>
    <xf numFmtId="4" fontId="1" fillId="0" borderId="1" xfId="3" applyNumberFormat="1" applyFont="1" applyBorder="1" applyAlignment="1">
      <alignment horizontal="center" vertical="center"/>
    </xf>
    <xf numFmtId="4" fontId="1" fillId="0" borderId="2" xfId="3" applyNumberFormat="1" applyFont="1" applyBorder="1" applyAlignment="1">
      <alignment horizontal="center" vertical="center"/>
    </xf>
    <xf numFmtId="9" fontId="1" fillId="0" borderId="2" xfId="2" applyFont="1" applyBorder="1" applyAlignment="1" applyProtection="1">
      <alignment horizontal="center" vertical="center"/>
    </xf>
    <xf numFmtId="0" fontId="7" fillId="0" borderId="1" xfId="3" applyNumberFormat="1" applyFont="1" applyBorder="1" applyAlignment="1">
      <alignment vertical="center" wrapText="1"/>
    </xf>
    <xf numFmtId="3" fontId="1" fillId="0" borderId="1" xfId="3" applyNumberFormat="1" applyFont="1" applyBorder="1" applyAlignment="1">
      <alignment horizontal="center" vertical="center" wrapText="1"/>
    </xf>
    <xf numFmtId="0" fontId="1" fillId="0" borderId="1" xfId="3" applyNumberFormat="1" applyFont="1" applyBorder="1"/>
    <xf numFmtId="0" fontId="2" fillId="2" borderId="1" xfId="3" applyNumberFormat="1" applyFont="1" applyFill="1" applyBorder="1" applyAlignment="1">
      <alignment horizontal="left" vertical="center"/>
    </xf>
    <xf numFmtId="0" fontId="1" fillId="0" borderId="2" xfId="3" applyNumberFormat="1" applyFont="1" applyBorder="1" applyAlignment="1">
      <alignment horizontal="center" vertical="center"/>
    </xf>
    <xf numFmtId="0" fontId="8" fillId="0" borderId="0" xfId="3" applyNumberFormat="1" applyFont="1"/>
    <xf numFmtId="0" fontId="1" fillId="0" borderId="0" xfId="3" applyNumberFormat="1" applyFont="1" applyAlignment="1">
      <alignment horizontal="left"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9" fillId="0" borderId="1" xfId="0" applyFont="1" applyBorder="1" applyAlignment="1">
      <alignment vertical="center" wrapText="1"/>
    </xf>
    <xf numFmtId="4" fontId="2" fillId="0" borderId="1" xfId="0" applyNumberFormat="1" applyFont="1" applyBorder="1" applyAlignment="1">
      <alignment horizontal="right" vertical="center"/>
    </xf>
    <xf numFmtId="0" fontId="1" fillId="0" borderId="1" xfId="0" applyFont="1" applyBorder="1" applyAlignment="1">
      <alignment horizontal="left" vertical="center" wrapText="1"/>
    </xf>
    <xf numFmtId="0" fontId="12" fillId="0" borderId="0" xfId="0" applyFont="1" applyAlignment="1">
      <alignment vertical="center"/>
    </xf>
    <xf numFmtId="0" fontId="0" fillId="0" borderId="0" xfId="0" applyAlignment="1">
      <alignment vertical="center"/>
    </xf>
    <xf numFmtId="166" fontId="0" fillId="0" borderId="0" xfId="0" applyNumberForma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3" fontId="0" fillId="0" borderId="0" xfId="0" applyNumberFormat="1" applyAlignment="1">
      <alignment horizontal="center" vertical="center"/>
    </xf>
    <xf numFmtId="0" fontId="5" fillId="0" borderId="0" xfId="0" applyFont="1" applyAlignment="1">
      <alignment vertical="center"/>
    </xf>
    <xf numFmtId="0" fontId="0" fillId="0" borderId="1" xfId="0" applyBorder="1" applyAlignment="1">
      <alignment vertical="center"/>
    </xf>
    <xf numFmtId="4" fontId="10" fillId="0" borderId="1" xfId="0" applyNumberFormat="1" applyFont="1" applyBorder="1" applyAlignment="1">
      <alignment horizontal="center" vertical="center"/>
    </xf>
    <xf numFmtId="166" fontId="10" fillId="0" borderId="1" xfId="4" applyNumberFormat="1" applyFont="1" applyBorder="1" applyAlignment="1" applyProtection="1">
      <alignment horizontal="center" vertical="center"/>
    </xf>
    <xf numFmtId="4" fontId="0" fillId="2" borderId="1" xfId="0" applyNumberFormat="1" applyFill="1" applyBorder="1" applyAlignment="1">
      <alignment horizontal="center" vertical="center"/>
    </xf>
    <xf numFmtId="0" fontId="0" fillId="0" borderId="1" xfId="0" applyBorder="1" applyAlignment="1">
      <alignment horizontal="center" vertical="center"/>
    </xf>
    <xf numFmtId="0" fontId="13" fillId="0" borderId="0" xfId="0" applyFont="1" applyAlignment="1">
      <alignment vertical="center" wrapText="1"/>
    </xf>
    <xf numFmtId="0" fontId="0" fillId="0" borderId="0" xfId="0" applyAlignment="1">
      <alignment horizontal="center" vertical="center" wrapText="1"/>
    </xf>
    <xf numFmtId="0" fontId="13" fillId="2" borderId="1" xfId="0"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6" fontId="16" fillId="0" borderId="0" xfId="0" applyNumberFormat="1"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xf>
    <xf numFmtId="3" fontId="16" fillId="0" borderId="0" xfId="0" applyNumberFormat="1" applyFont="1" applyAlignment="1">
      <alignment horizontal="center" vertical="center"/>
    </xf>
    <xf numFmtId="0" fontId="16" fillId="0" borderId="0" xfId="0" applyFont="1" applyAlignment="1">
      <alignment vertical="center"/>
    </xf>
    <xf numFmtId="166" fontId="0" fillId="0" borderId="0" xfId="0" applyNumberFormat="1" applyAlignment="1">
      <alignment vertical="center"/>
    </xf>
    <xf numFmtId="0" fontId="17" fillId="0" borderId="0" xfId="0" applyFont="1" applyAlignment="1">
      <alignment vertical="center"/>
    </xf>
    <xf numFmtId="166" fontId="17" fillId="0" borderId="0" xfId="0" applyNumberFormat="1" applyFont="1" applyAlignment="1">
      <alignment vertical="center"/>
    </xf>
    <xf numFmtId="0" fontId="17" fillId="0" borderId="0" xfId="0" applyFont="1" applyAlignment="1">
      <alignment horizontal="center" vertical="center"/>
    </xf>
    <xf numFmtId="0" fontId="21" fillId="0" borderId="0" xfId="0" applyFont="1" applyAlignment="1">
      <alignment horizontal="left" vertical="center" indent="15"/>
    </xf>
    <xf numFmtId="0" fontId="22" fillId="0" borderId="0" xfId="0" applyFont="1" applyAlignment="1">
      <alignment horizontal="left" vertical="center" indent="15"/>
    </xf>
    <xf numFmtId="166" fontId="10" fillId="0" borderId="1" xfId="0" applyNumberFormat="1" applyFont="1" applyBorder="1" applyAlignment="1">
      <alignment vertical="center"/>
    </xf>
    <xf numFmtId="0" fontId="13" fillId="0" borderId="2" xfId="0" applyFont="1" applyBorder="1" applyAlignment="1">
      <alignment horizontal="center" vertical="center"/>
    </xf>
    <xf numFmtId="166" fontId="10" fillId="0" borderId="1" xfId="0" applyNumberFormat="1" applyFont="1" applyBorder="1" applyAlignment="1">
      <alignment horizontal="center" vertical="center"/>
    </xf>
    <xf numFmtId="0" fontId="0" fillId="0" borderId="0" xfId="6" applyFont="1"/>
    <xf numFmtId="166" fontId="0" fillId="0" borderId="0" xfId="6" applyNumberFormat="1" applyFont="1"/>
    <xf numFmtId="166" fontId="13" fillId="0" borderId="0" xfId="6" applyNumberFormat="1" applyFont="1"/>
    <xf numFmtId="0" fontId="5" fillId="0" borderId="0" xfId="6" applyFont="1" applyAlignment="1">
      <alignment horizontal="center" vertical="center"/>
    </xf>
    <xf numFmtId="4" fontId="0" fillId="0" borderId="0" xfId="6" applyNumberFormat="1" applyFont="1" applyAlignment="1">
      <alignment horizontal="center" vertical="center"/>
    </xf>
    <xf numFmtId="166" fontId="13" fillId="0" borderId="0" xfId="6" applyNumberFormat="1" applyFont="1" applyAlignment="1">
      <alignment horizontal="center" vertical="center"/>
    </xf>
    <xf numFmtId="0" fontId="13" fillId="0" borderId="0" xfId="6" applyFont="1" applyAlignment="1">
      <alignment horizontal="left" vertical="center"/>
    </xf>
    <xf numFmtId="165" fontId="10" fillId="0" borderId="0" xfId="6" applyNumberFormat="1" applyFont="1"/>
    <xf numFmtId="0" fontId="0" fillId="0" borderId="1" xfId="6" applyFont="1" applyBorder="1"/>
    <xf numFmtId="0" fontId="0" fillId="2" borderId="1" xfId="0" applyFill="1" applyBorder="1" applyAlignment="1">
      <alignment horizontal="center" vertical="center"/>
    </xf>
    <xf numFmtId="166" fontId="0" fillId="0" borderId="0" xfId="6" applyNumberFormat="1" applyFont="1" applyAlignment="1">
      <alignment horizontal="center" vertical="center"/>
    </xf>
    <xf numFmtId="0" fontId="0" fillId="0" borderId="0" xfId="6" applyFont="1" applyAlignment="1">
      <alignment horizontal="center" vertical="center"/>
    </xf>
    <xf numFmtId="3" fontId="0" fillId="0" borderId="0" xfId="6" applyNumberFormat="1" applyFont="1" applyAlignment="1">
      <alignment horizontal="center" vertical="center"/>
    </xf>
    <xf numFmtId="0" fontId="13" fillId="0" borderId="0" xfId="6" applyFont="1"/>
    <xf numFmtId="166" fontId="16" fillId="0" borderId="0" xfId="6" applyNumberFormat="1" applyFont="1" applyAlignment="1">
      <alignment horizontal="center" vertical="center"/>
    </xf>
    <xf numFmtId="0" fontId="16" fillId="0" borderId="0" xfId="6" applyFont="1" applyAlignment="1">
      <alignment horizontal="center" vertical="center"/>
    </xf>
    <xf numFmtId="0" fontId="0" fillId="2" borderId="1" xfId="0" applyFill="1" applyBorder="1" applyAlignment="1">
      <alignment vertical="center"/>
    </xf>
    <xf numFmtId="0" fontId="5" fillId="0" borderId="0" xfId="6" applyFont="1"/>
    <xf numFmtId="0" fontId="11" fillId="0" borderId="0" xfId="6"/>
    <xf numFmtId="1" fontId="0" fillId="2" borderId="1" xfId="0" applyNumberFormat="1" applyFill="1" applyBorder="1" applyAlignment="1">
      <alignment horizontal="center" vertical="center"/>
    </xf>
    <xf numFmtId="1" fontId="0" fillId="2" borderId="1" xfId="0" applyNumberFormat="1" applyFill="1" applyBorder="1" applyAlignment="1">
      <alignment vertical="center"/>
    </xf>
    <xf numFmtId="0" fontId="10" fillId="2" borderId="1" xfId="0" applyFont="1" applyFill="1" applyBorder="1" applyAlignment="1">
      <alignment horizontal="center" vertical="center"/>
    </xf>
    <xf numFmtId="0" fontId="13" fillId="0" borderId="3" xfId="0" applyFont="1" applyBorder="1" applyAlignment="1">
      <alignment vertical="center" wrapText="1"/>
    </xf>
    <xf numFmtId="0" fontId="1" fillId="0" borderId="3" xfId="0"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4" fontId="5" fillId="0" borderId="3" xfId="0" applyNumberFormat="1" applyFont="1" applyBorder="1" applyAlignment="1">
      <alignment horizontal="center" vertical="center"/>
    </xf>
    <xf numFmtId="166"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0" fontId="0" fillId="0" borderId="3" xfId="0" applyBorder="1" applyAlignment="1">
      <alignment vertical="center"/>
    </xf>
    <xf numFmtId="0" fontId="0" fillId="2" borderId="0" xfId="0" applyFill="1" applyAlignment="1">
      <alignment vertical="center"/>
    </xf>
    <xf numFmtId="0" fontId="0" fillId="2" borderId="4" xfId="0" applyFill="1" applyBorder="1" applyAlignment="1">
      <alignment horizontal="center" vertical="center"/>
    </xf>
    <xf numFmtId="4" fontId="0" fillId="0" borderId="5" xfId="6" applyNumberFormat="1" applyFont="1" applyBorder="1" applyAlignment="1">
      <alignment horizontal="center" vertical="center"/>
    </xf>
    <xf numFmtId="166" fontId="10" fillId="0" borderId="5" xfId="6" applyNumberFormat="1" applyFont="1" applyBorder="1" applyAlignment="1">
      <alignment horizontal="right" vertical="center"/>
    </xf>
    <xf numFmtId="0" fontId="0" fillId="0" borderId="5" xfId="6" applyFont="1" applyBorder="1"/>
    <xf numFmtId="0" fontId="0" fillId="0" borderId="6" xfId="6" applyFont="1" applyBorder="1" applyAlignment="1">
      <alignment horizontal="center" vertical="center"/>
    </xf>
    <xf numFmtId="166" fontId="10" fillId="0" borderId="5" xfId="6" applyNumberFormat="1" applyFont="1" applyBorder="1"/>
    <xf numFmtId="0" fontId="13" fillId="0" borderId="1" xfId="0" applyFont="1" applyBorder="1" applyAlignment="1">
      <alignment vertical="center" wrapText="1"/>
    </xf>
    <xf numFmtId="166"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66" fontId="5" fillId="0" borderId="7" xfId="0" applyNumberFormat="1" applyFont="1" applyBorder="1" applyAlignment="1">
      <alignment horizontal="center" vertical="center"/>
    </xf>
    <xf numFmtId="166" fontId="10" fillId="0" borderId="0" xfId="0" applyNumberFormat="1" applyFont="1" applyAlignment="1">
      <alignment vertical="center"/>
    </xf>
    <xf numFmtId="0" fontId="16" fillId="0" borderId="0" xfId="6" applyFont="1"/>
    <xf numFmtId="4" fontId="0" fillId="2" borderId="5" xfId="0" applyNumberFormat="1" applyFill="1" applyBorder="1" applyAlignment="1">
      <alignment horizontal="center" vertical="center"/>
    </xf>
    <xf numFmtId="166" fontId="10" fillId="0" borderId="5" xfId="0" applyNumberFormat="1" applyFont="1" applyBorder="1" applyAlignment="1">
      <alignment horizontal="center" vertical="center"/>
    </xf>
    <xf numFmtId="0" fontId="13" fillId="0" borderId="1" xfId="6" applyFont="1" applyBorder="1" applyAlignment="1">
      <alignment vertical="center" wrapText="1" readingOrder="1"/>
    </xf>
    <xf numFmtId="0" fontId="5" fillId="0" borderId="1" xfId="6" applyFont="1" applyBorder="1" applyAlignment="1">
      <alignment horizontal="center" vertical="center" wrapText="1"/>
    </xf>
    <xf numFmtId="3" fontId="5" fillId="0" borderId="1" xfId="6" applyNumberFormat="1" applyFont="1" applyBorder="1" applyAlignment="1">
      <alignment horizontal="center" vertical="center" wrapText="1"/>
    </xf>
    <xf numFmtId="4" fontId="5" fillId="0" borderId="1" xfId="6" applyNumberFormat="1" applyFont="1" applyBorder="1" applyAlignment="1">
      <alignment horizontal="center" vertical="center"/>
    </xf>
    <xf numFmtId="166" fontId="1" fillId="0" borderId="1" xfId="0" applyNumberFormat="1" applyFont="1" applyBorder="1" applyAlignment="1">
      <alignment horizontal="center" vertical="center"/>
    </xf>
    <xf numFmtId="4" fontId="0" fillId="0" borderId="1" xfId="0" applyNumberFormat="1" applyBorder="1" applyAlignment="1">
      <alignment horizontal="center" vertical="center"/>
    </xf>
    <xf numFmtId="16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4" fontId="5" fillId="0" borderId="1" xfId="5" applyNumberFormat="1" applyBorder="1" applyAlignment="1">
      <alignment horizontal="center" vertical="center"/>
    </xf>
    <xf numFmtId="0" fontId="10" fillId="2" borderId="1" xfId="0" applyFont="1" applyFill="1" applyBorder="1" applyAlignment="1">
      <alignment vertical="center"/>
    </xf>
    <xf numFmtId="0" fontId="3" fillId="0" borderId="1" xfId="0" applyFont="1" applyBorder="1" applyAlignment="1">
      <alignment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167" fontId="5" fillId="0" borderId="1" xfId="4" applyFont="1" applyBorder="1" applyAlignment="1" applyProtection="1">
      <alignment horizontal="center" vertical="center"/>
    </xf>
    <xf numFmtId="166" fontId="0" fillId="0" borderId="1" xfId="4" applyNumberFormat="1" applyFont="1" applyBorder="1" applyAlignment="1" applyProtection="1">
      <alignment horizontal="center" vertical="center"/>
    </xf>
    <xf numFmtId="167" fontId="0" fillId="0" borderId="1" xfId="4" applyFont="1" applyBorder="1" applyAlignment="1" applyProtection="1">
      <alignment horizontal="center" vertical="center"/>
    </xf>
    <xf numFmtId="9" fontId="0" fillId="0" borderId="1" xfId="2" applyFont="1" applyBorder="1" applyAlignment="1" applyProtection="1">
      <alignment horizontal="center" vertical="center"/>
    </xf>
    <xf numFmtId="0" fontId="0" fillId="0" borderId="1" xfId="0" applyBorder="1" applyAlignment="1">
      <alignment horizontal="center" vertical="center" wrapText="1"/>
    </xf>
    <xf numFmtId="0" fontId="13" fillId="0" borderId="1" xfId="0" applyFont="1" applyBorder="1" applyAlignment="1">
      <alignment vertical="top" wrapText="1"/>
    </xf>
    <xf numFmtId="166" fontId="23" fillId="0" borderId="0" xfId="0" applyNumberFormat="1" applyFont="1" applyAlignment="1">
      <alignmen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4" fontId="17" fillId="0" borderId="5" xfId="0" applyNumberFormat="1" applyFont="1" applyBorder="1" applyAlignment="1">
      <alignment horizontal="center" vertical="center"/>
    </xf>
    <xf numFmtId="166" fontId="18" fillId="0" borderId="5" xfId="4" applyNumberFormat="1" applyFont="1" applyBorder="1" applyAlignment="1" applyProtection="1">
      <alignment horizontal="center" vertical="center"/>
    </xf>
    <xf numFmtId="0" fontId="17" fillId="0" borderId="1" xfId="0" applyFont="1" applyBorder="1" applyAlignment="1">
      <alignment horizontal="center" vertical="center"/>
    </xf>
    <xf numFmtId="169" fontId="1" fillId="0" borderId="1" xfId="0" applyNumberFormat="1" applyFont="1" applyBorder="1" applyAlignment="1">
      <alignment vertical="center" wrapText="1"/>
    </xf>
    <xf numFmtId="166" fontId="1" fillId="0" borderId="1" xfId="0" applyNumberFormat="1" applyFont="1" applyBorder="1" applyAlignment="1">
      <alignment vertical="center" wrapText="1"/>
    </xf>
    <xf numFmtId="167"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wrapText="1"/>
    </xf>
    <xf numFmtId="166" fontId="1" fillId="0" borderId="1" xfId="4" applyNumberFormat="1" applyFont="1" applyBorder="1" applyAlignment="1" applyProtection="1">
      <alignment horizontal="center" vertical="center"/>
    </xf>
    <xf numFmtId="2" fontId="1" fillId="0" borderId="1" xfId="0" applyNumberFormat="1" applyFont="1" applyBorder="1" applyAlignment="1">
      <alignment vertical="center" wrapText="1"/>
    </xf>
    <xf numFmtId="167" fontId="19" fillId="0" borderId="1" xfId="4" applyFont="1" applyBorder="1" applyAlignment="1" applyProtection="1">
      <alignment horizontal="center" vertical="center"/>
    </xf>
    <xf numFmtId="0" fontId="17" fillId="0" borderId="1" xfId="0" applyFont="1" applyBorder="1" applyAlignment="1">
      <alignment horizontal="center" vertical="center" wrapText="1"/>
    </xf>
    <xf numFmtId="4" fontId="1" fillId="0" borderId="1" xfId="5" applyNumberFormat="1" applyFont="1" applyBorder="1" applyAlignment="1">
      <alignment horizontal="center" vertical="center"/>
    </xf>
    <xf numFmtId="0" fontId="17" fillId="0" borderId="1" xfId="0" applyFont="1" applyBorder="1" applyAlignment="1">
      <alignment vertical="center"/>
    </xf>
    <xf numFmtId="0" fontId="10" fillId="0" borderId="1" xfId="0" applyFont="1" applyBorder="1" applyAlignment="1">
      <alignment vertical="center"/>
    </xf>
    <xf numFmtId="0" fontId="1" fillId="0" borderId="0" xfId="0" applyFont="1" applyAlignment="1">
      <alignment horizontal="left" vertical="center"/>
    </xf>
    <xf numFmtId="0" fontId="13" fillId="2" borderId="1" xfId="0" applyFont="1" applyFill="1" applyBorder="1" applyAlignment="1">
      <alignment horizontal="left" vertical="center"/>
    </xf>
    <xf numFmtId="0" fontId="0" fillId="0" borderId="0" xfId="0" applyAlignment="1">
      <alignment horizontal="center" vertical="center" wrapText="1"/>
    </xf>
    <xf numFmtId="0" fontId="13" fillId="2" borderId="5" xfId="6" applyFont="1" applyFill="1" applyBorder="1" applyAlignment="1">
      <alignment horizontal="left" vertical="center"/>
    </xf>
    <xf numFmtId="0" fontId="13" fillId="2" borderId="5" xfId="0" applyFont="1" applyFill="1" applyBorder="1" applyAlignment="1">
      <alignment horizontal="left" vertical="center"/>
    </xf>
    <xf numFmtId="0" fontId="1" fillId="0"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3" fontId="13" fillId="2" borderId="5" xfId="0" applyNumberFormat="1" applyFont="1" applyFill="1" applyBorder="1" applyAlignment="1">
      <alignment horizontal="center" vertical="center" wrapText="1"/>
    </xf>
    <xf numFmtId="4" fontId="13" fillId="2" borderId="5" xfId="0" applyNumberFormat="1" applyFont="1" applyFill="1" applyBorder="1" applyAlignment="1">
      <alignment horizontal="center" vertical="center" wrapText="1"/>
    </xf>
    <xf numFmtId="166" fontId="13" fillId="2" borderId="5" xfId="0" applyNumberFormat="1"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66" fontId="0" fillId="0" borderId="0" xfId="0" applyNumberForma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3" fontId="16" fillId="0" borderId="0" xfId="0" applyNumberFormat="1" applyFont="1" applyBorder="1" applyAlignment="1">
      <alignment horizontal="center" vertical="center"/>
    </xf>
    <xf numFmtId="4" fontId="16" fillId="0" borderId="0" xfId="0" applyNumberFormat="1" applyFont="1" applyBorder="1" applyAlignment="1">
      <alignment horizontal="center" vertical="center"/>
    </xf>
    <xf numFmtId="166" fontId="16" fillId="0" borderId="0" xfId="0" applyNumberFormat="1"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3" fontId="0" fillId="0" borderId="8" xfId="0" applyNumberFormat="1" applyBorder="1" applyAlignment="1">
      <alignment horizontal="center" vertical="center"/>
    </xf>
    <xf numFmtId="4" fontId="0" fillId="0" borderId="8" xfId="0" applyNumberFormat="1" applyBorder="1" applyAlignment="1">
      <alignment horizontal="center" vertical="center"/>
    </xf>
    <xf numFmtId="166" fontId="0" fillId="0" borderId="8" xfId="0" applyNumberFormat="1" applyBorder="1" applyAlignment="1">
      <alignment horizontal="center" vertical="center"/>
    </xf>
  </cellXfs>
  <cellStyles count="7">
    <cellStyle name="Dziesiętny 2" xfId="5" xr:uid="{714C63C8-A9A0-4897-B3AE-24E4C9B70A15}"/>
    <cellStyle name="Normalny" xfId="0" builtinId="0"/>
    <cellStyle name="Normalny 2" xfId="6" xr:uid="{F369F89C-4B2B-44B6-A3DE-86A03688E740}"/>
    <cellStyle name="Procentowy" xfId="2" builtinId="5"/>
    <cellStyle name="Tekst objaśnienia" xfId="3" builtinId="53" customBuiltin="1"/>
    <cellStyle name="Walutowy" xfId="1" builtinId="4"/>
    <cellStyle name="Walutowy 2" xfId="4" xr:uid="{71267C7F-9303-4675-A6C8-68584D97D2F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6"/>
  <sheetViews>
    <sheetView zoomScaleNormal="100" workbookViewId="0">
      <selection activeCell="N14" sqref="N14"/>
    </sheetView>
  </sheetViews>
  <sheetFormatPr defaultRowHeight="14.25"/>
  <cols>
    <col min="1" max="1" width="3.25" customWidth="1"/>
    <col min="2" max="2" width="31.875" customWidth="1"/>
    <col min="6" max="6" width="11.5" customWidth="1"/>
    <col min="9" max="9" width="10.75" customWidth="1"/>
    <col min="10" max="10" width="11.75" customWidth="1"/>
  </cols>
  <sheetData>
    <row r="2" spans="1:10">
      <c r="A2" s="1"/>
      <c r="B2" s="2" t="s">
        <v>95</v>
      </c>
      <c r="C2" s="1"/>
      <c r="D2" s="3"/>
      <c r="E2" s="4"/>
      <c r="F2" s="4"/>
      <c r="G2" s="4"/>
      <c r="H2" s="1"/>
      <c r="I2" s="1"/>
      <c r="J2" s="5"/>
    </row>
    <row r="3" spans="1:10" ht="119.25" customHeight="1">
      <c r="A3" s="6" t="s">
        <v>0</v>
      </c>
      <c r="B3" s="6" t="s">
        <v>1</v>
      </c>
      <c r="C3" s="6" t="s">
        <v>2</v>
      </c>
      <c r="D3" s="7" t="s">
        <v>3</v>
      </c>
      <c r="E3" s="8" t="s">
        <v>4</v>
      </c>
      <c r="F3" s="8" t="s">
        <v>5</v>
      </c>
      <c r="G3" s="8" t="s">
        <v>6</v>
      </c>
      <c r="H3" s="6" t="s">
        <v>7</v>
      </c>
      <c r="I3" s="6" t="s">
        <v>8</v>
      </c>
      <c r="J3" s="6" t="s">
        <v>9</v>
      </c>
    </row>
    <row r="4" spans="1:10">
      <c r="A4" s="9">
        <v>1</v>
      </c>
      <c r="B4" s="9">
        <v>2</v>
      </c>
      <c r="C4" s="9">
        <v>3</v>
      </c>
      <c r="D4" s="9">
        <v>4</v>
      </c>
      <c r="E4" s="9">
        <v>5</v>
      </c>
      <c r="F4" s="9">
        <v>6</v>
      </c>
      <c r="G4" s="9">
        <v>7</v>
      </c>
      <c r="H4" s="10">
        <v>8</v>
      </c>
      <c r="I4" s="9">
        <v>9</v>
      </c>
      <c r="J4" s="9">
        <v>10</v>
      </c>
    </row>
    <row r="5" spans="1:10" ht="99" customHeight="1">
      <c r="A5" s="11">
        <v>1</v>
      </c>
      <c r="B5" s="12" t="s">
        <v>10</v>
      </c>
      <c r="C5" s="13" t="s">
        <v>11</v>
      </c>
      <c r="D5" s="13">
        <v>400</v>
      </c>
      <c r="E5" s="14"/>
      <c r="F5" s="14">
        <f t="shared" ref="F5:F15" si="0">D5*E5</f>
        <v>0</v>
      </c>
      <c r="G5" s="14">
        <f t="shared" ref="G5:G15" si="1">E5*H5+E5</f>
        <v>0</v>
      </c>
      <c r="H5" s="15"/>
      <c r="I5" s="16">
        <f t="shared" ref="I5:I15" si="2">F5*H5+F5</f>
        <v>0</v>
      </c>
      <c r="J5" s="13"/>
    </row>
    <row r="6" spans="1:10" ht="108.75" customHeight="1">
      <c r="A6" s="11">
        <v>2</v>
      </c>
      <c r="B6" s="17" t="s">
        <v>12</v>
      </c>
      <c r="C6" s="13" t="s">
        <v>11</v>
      </c>
      <c r="D6" s="13">
        <v>400</v>
      </c>
      <c r="E6" s="14"/>
      <c r="F6" s="14">
        <f t="shared" si="0"/>
        <v>0</v>
      </c>
      <c r="G6" s="14">
        <f t="shared" si="1"/>
        <v>0</v>
      </c>
      <c r="H6" s="15"/>
      <c r="I6" s="16">
        <f t="shared" si="2"/>
        <v>0</v>
      </c>
      <c r="J6" s="13"/>
    </row>
    <row r="7" spans="1:10" ht="199.5" customHeight="1">
      <c r="A7" s="11">
        <v>3</v>
      </c>
      <c r="B7" s="17" t="s">
        <v>13</v>
      </c>
      <c r="C7" s="11" t="s">
        <v>11</v>
      </c>
      <c r="D7" s="18">
        <v>5000</v>
      </c>
      <c r="E7" s="14"/>
      <c r="F7" s="14">
        <f t="shared" si="0"/>
        <v>0</v>
      </c>
      <c r="G7" s="14">
        <f t="shared" si="1"/>
        <v>0</v>
      </c>
      <c r="H7" s="15"/>
      <c r="I7" s="16">
        <f t="shared" si="2"/>
        <v>0</v>
      </c>
      <c r="J7" s="13"/>
    </row>
    <row r="8" spans="1:10" ht="210.75" customHeight="1">
      <c r="A8" s="11">
        <v>4</v>
      </c>
      <c r="B8" s="17" t="s">
        <v>14</v>
      </c>
      <c r="C8" s="11" t="s">
        <v>11</v>
      </c>
      <c r="D8" s="18">
        <v>5000</v>
      </c>
      <c r="E8" s="14"/>
      <c r="F8" s="14">
        <f t="shared" si="0"/>
        <v>0</v>
      </c>
      <c r="G8" s="14">
        <f t="shared" si="1"/>
        <v>0</v>
      </c>
      <c r="H8" s="15"/>
      <c r="I8" s="16">
        <f t="shared" si="2"/>
        <v>0</v>
      </c>
      <c r="J8" s="13"/>
    </row>
    <row r="9" spans="1:10" ht="318.75" customHeight="1">
      <c r="A9" s="11">
        <v>5</v>
      </c>
      <c r="B9" s="17" t="s">
        <v>15</v>
      </c>
      <c r="C9" s="11" t="s">
        <v>11</v>
      </c>
      <c r="D9" s="18">
        <v>1400</v>
      </c>
      <c r="E9" s="14"/>
      <c r="F9" s="14">
        <f t="shared" si="0"/>
        <v>0</v>
      </c>
      <c r="G9" s="14">
        <f t="shared" si="1"/>
        <v>0</v>
      </c>
      <c r="H9" s="15"/>
      <c r="I9" s="16">
        <f t="shared" si="2"/>
        <v>0</v>
      </c>
      <c r="J9" s="13"/>
    </row>
    <row r="10" spans="1:10" ht="62.25" customHeight="1">
      <c r="A10" s="11">
        <v>6</v>
      </c>
      <c r="B10" s="17" t="s">
        <v>16</v>
      </c>
      <c r="C10" s="11" t="s">
        <v>17</v>
      </c>
      <c r="D10" s="18">
        <v>10</v>
      </c>
      <c r="E10" s="14"/>
      <c r="F10" s="14">
        <f t="shared" si="0"/>
        <v>0</v>
      </c>
      <c r="G10" s="14">
        <f t="shared" si="1"/>
        <v>0</v>
      </c>
      <c r="H10" s="15"/>
      <c r="I10" s="16">
        <f t="shared" si="2"/>
        <v>0</v>
      </c>
      <c r="J10" s="19"/>
    </row>
    <row r="11" spans="1:10" ht="76.5" customHeight="1">
      <c r="A11" s="11">
        <v>7</v>
      </c>
      <c r="B11" s="17" t="s">
        <v>18</v>
      </c>
      <c r="C11" s="11" t="s">
        <v>17</v>
      </c>
      <c r="D11" s="18">
        <v>10</v>
      </c>
      <c r="E11" s="14"/>
      <c r="F11" s="14">
        <f t="shared" si="0"/>
        <v>0</v>
      </c>
      <c r="G11" s="14">
        <f t="shared" si="1"/>
        <v>0</v>
      </c>
      <c r="H11" s="15"/>
      <c r="I11" s="16">
        <f t="shared" si="2"/>
        <v>0</v>
      </c>
      <c r="J11" s="13"/>
    </row>
    <row r="12" spans="1:10" ht="86.25" customHeight="1">
      <c r="A12" s="11">
        <v>8</v>
      </c>
      <c r="B12" s="17" t="s">
        <v>19</v>
      </c>
      <c r="C12" s="13" t="s">
        <v>11</v>
      </c>
      <c r="D12" s="20">
        <v>200</v>
      </c>
      <c r="E12" s="14"/>
      <c r="F12" s="14">
        <f t="shared" si="0"/>
        <v>0</v>
      </c>
      <c r="G12" s="14">
        <f t="shared" si="1"/>
        <v>0</v>
      </c>
      <c r="H12" s="15"/>
      <c r="I12" s="16">
        <f t="shared" si="2"/>
        <v>0</v>
      </c>
      <c r="J12" s="13"/>
    </row>
    <row r="13" spans="1:10" ht="99.75" customHeight="1">
      <c r="A13" s="11">
        <v>9</v>
      </c>
      <c r="B13" s="17" t="s">
        <v>20</v>
      </c>
      <c r="C13" s="13" t="s">
        <v>11</v>
      </c>
      <c r="D13" s="13">
        <v>600</v>
      </c>
      <c r="E13" s="14"/>
      <c r="F13" s="14">
        <f t="shared" si="0"/>
        <v>0</v>
      </c>
      <c r="G13" s="14">
        <f t="shared" si="1"/>
        <v>0</v>
      </c>
      <c r="H13" s="15"/>
      <c r="I13" s="16">
        <f t="shared" si="2"/>
        <v>0</v>
      </c>
      <c r="J13" s="13"/>
    </row>
    <row r="14" spans="1:10" ht="145.5" customHeight="1">
      <c r="A14" s="11">
        <v>10</v>
      </c>
      <c r="B14" s="17" t="s">
        <v>21</v>
      </c>
      <c r="C14" s="21" t="s">
        <v>11</v>
      </c>
      <c r="D14" s="22">
        <v>200</v>
      </c>
      <c r="E14" s="23"/>
      <c r="F14" s="14">
        <f t="shared" si="0"/>
        <v>0</v>
      </c>
      <c r="G14" s="14">
        <f t="shared" si="1"/>
        <v>0</v>
      </c>
      <c r="H14" s="15"/>
      <c r="I14" s="16">
        <f t="shared" si="2"/>
        <v>0</v>
      </c>
      <c r="J14" s="13"/>
    </row>
    <row r="15" spans="1:10" ht="110.25" customHeight="1">
      <c r="A15" s="11">
        <v>11</v>
      </c>
      <c r="B15" s="17" t="s">
        <v>22</v>
      </c>
      <c r="C15" s="13" t="s">
        <v>11</v>
      </c>
      <c r="D15" s="20">
        <v>10</v>
      </c>
      <c r="E15" s="14"/>
      <c r="F15" s="14">
        <f t="shared" si="0"/>
        <v>0</v>
      </c>
      <c r="G15" s="14">
        <f t="shared" si="1"/>
        <v>0</v>
      </c>
      <c r="H15" s="15"/>
      <c r="I15" s="16">
        <f t="shared" si="2"/>
        <v>0</v>
      </c>
      <c r="J15" s="24"/>
    </row>
    <row r="16" spans="1:10">
      <c r="A16" s="25" t="s">
        <v>23</v>
      </c>
      <c r="B16" s="25"/>
      <c r="C16" s="25"/>
      <c r="D16" s="25"/>
      <c r="E16" s="14"/>
      <c r="F16" s="26">
        <f>SUM(F5:F15)</f>
        <v>0</v>
      </c>
      <c r="G16" s="26"/>
      <c r="H16" s="27"/>
      <c r="I16" s="26">
        <f>SUM(I5:I15)</f>
        <v>0</v>
      </c>
    </row>
  </sheetData>
  <pageMargins left="0.70866141732283472" right="0.70866141732283472" top="0.74803149606299213" bottom="0.74803149606299213" header="0.31496062992125984" footer="0.31496062992125984"/>
  <pageSetup paperSize="9" orientation="landscape" r:id="rId1"/>
  <headerFooter>
    <oddHeader>&amp;LCzęść 1&amp;CFormularz  asortymentowo-cenowy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8"/>
  <sheetViews>
    <sheetView topLeftCell="A7" zoomScale="77" zoomScaleNormal="77" workbookViewId="0">
      <selection activeCell="H5" sqref="H5"/>
    </sheetView>
  </sheetViews>
  <sheetFormatPr defaultRowHeight="14.25"/>
  <cols>
    <col min="1" max="1" width="5.625" customWidth="1"/>
    <col min="2" max="2" width="37.25" customWidth="1"/>
  </cols>
  <sheetData>
    <row r="2" spans="1:10" ht="15">
      <c r="A2" s="1"/>
      <c r="B2" s="54" t="s">
        <v>102</v>
      </c>
      <c r="C2" s="1"/>
      <c r="D2" s="3"/>
      <c r="E2" s="4"/>
      <c r="F2" s="4"/>
      <c r="G2" s="4"/>
      <c r="H2" s="1"/>
      <c r="I2" s="1"/>
      <c r="J2" s="5"/>
    </row>
    <row r="3" spans="1:10">
      <c r="A3" s="1"/>
      <c r="B3" s="5"/>
      <c r="C3" s="1"/>
      <c r="D3" s="3"/>
      <c r="E3" s="4"/>
      <c r="F3" s="4"/>
      <c r="G3" s="4"/>
      <c r="H3" s="1"/>
      <c r="I3" s="1"/>
      <c r="J3" s="5"/>
    </row>
    <row r="4" spans="1:10" ht="153">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276" customHeight="1">
      <c r="A6" s="11">
        <v>1</v>
      </c>
      <c r="B6" s="17" t="s">
        <v>76</v>
      </c>
      <c r="C6" s="13" t="s">
        <v>26</v>
      </c>
      <c r="D6" s="18">
        <v>2</v>
      </c>
      <c r="E6" s="14"/>
      <c r="F6" s="14">
        <f>D6*E6</f>
        <v>0</v>
      </c>
      <c r="G6" s="14">
        <f>E6*H6+E6</f>
        <v>0</v>
      </c>
      <c r="H6" s="15"/>
      <c r="I6" s="16">
        <f>F6*H6+F6</f>
        <v>0</v>
      </c>
      <c r="J6" s="19"/>
    </row>
    <row r="7" spans="1:10" ht="168" customHeight="1">
      <c r="A7" s="11">
        <v>2</v>
      </c>
      <c r="B7" s="17" t="s">
        <v>77</v>
      </c>
      <c r="C7" s="13" t="s">
        <v>11</v>
      </c>
      <c r="D7" s="13">
        <v>1</v>
      </c>
      <c r="E7" s="14"/>
      <c r="F7" s="14">
        <f>D7*E7</f>
        <v>0</v>
      </c>
      <c r="G7" s="14">
        <f>E7*H7+E7</f>
        <v>0</v>
      </c>
      <c r="H7" s="15"/>
      <c r="I7" s="16">
        <f>F7*H7+F7</f>
        <v>0</v>
      </c>
      <c r="J7" s="19"/>
    </row>
    <row r="8" spans="1:10">
      <c r="A8" s="25" t="s">
        <v>78</v>
      </c>
      <c r="B8" s="25"/>
      <c r="C8" s="25"/>
      <c r="D8" s="25"/>
      <c r="E8" s="14"/>
      <c r="F8" s="26">
        <f>SUM(F6:F7)</f>
        <v>0</v>
      </c>
      <c r="G8" s="14"/>
      <c r="H8" s="11"/>
      <c r="I8" s="26">
        <f>SUM(I6:I7)</f>
        <v>0</v>
      </c>
    </row>
  </sheetData>
  <pageMargins left="0.70866141732283472" right="0.70866141732283472" top="0.74803149606299213" bottom="0.74803149606299213" header="0.31496062992125984" footer="0.31496062992125984"/>
  <pageSetup paperSize="9" orientation="landscape" r:id="rId1"/>
  <headerFooter>
    <oddHeader>&amp;LCzęśc nr 10&amp;CFormularz asortymentowo-cenowy (opis przedmiotu zamówienia)&amp;RZałącznik  nr 2 do SWZ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8"/>
  <sheetViews>
    <sheetView topLeftCell="A5" workbookViewId="0">
      <selection activeCell="H7" sqref="H7"/>
    </sheetView>
  </sheetViews>
  <sheetFormatPr defaultRowHeight="14.25"/>
  <cols>
    <col min="1" max="1" width="5" customWidth="1"/>
    <col min="2" max="2" width="20.5" customWidth="1"/>
  </cols>
  <sheetData>
    <row r="2" spans="1:10" ht="15">
      <c r="A2" s="1"/>
      <c r="B2" s="54" t="s">
        <v>103</v>
      </c>
      <c r="C2" s="1"/>
      <c r="D2" s="3"/>
      <c r="E2" s="4"/>
      <c r="F2" s="4"/>
      <c r="G2" s="4"/>
      <c r="H2" s="1"/>
      <c r="I2" s="1"/>
      <c r="J2" s="5"/>
    </row>
    <row r="3" spans="1:10">
      <c r="A3" s="1"/>
      <c r="B3" s="5"/>
      <c r="C3" s="1"/>
      <c r="D3" s="3"/>
      <c r="E3" s="4"/>
      <c r="F3" s="4"/>
      <c r="G3" s="4"/>
      <c r="H3" s="1"/>
      <c r="I3" s="1"/>
      <c r="J3" s="5"/>
    </row>
    <row r="4" spans="1:10" ht="153">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69" customHeight="1">
      <c r="A6" s="11">
        <v>1</v>
      </c>
      <c r="B6" s="17" t="s">
        <v>79</v>
      </c>
      <c r="C6" s="13" t="s">
        <v>55</v>
      </c>
      <c r="D6" s="13">
        <v>1</v>
      </c>
      <c r="E6" s="14"/>
      <c r="F6" s="14">
        <f>D6*E6</f>
        <v>0</v>
      </c>
      <c r="G6" s="14">
        <f>E6*H6+E6</f>
        <v>0</v>
      </c>
      <c r="H6" s="15"/>
      <c r="I6" s="16">
        <f>F6*H6+F6</f>
        <v>0</v>
      </c>
      <c r="J6" s="19"/>
    </row>
    <row r="7" spans="1:10" ht="71.25" customHeight="1">
      <c r="A7" s="11">
        <v>2</v>
      </c>
      <c r="B7" s="17" t="s">
        <v>80</v>
      </c>
      <c r="C7" s="13" t="s">
        <v>55</v>
      </c>
      <c r="D7" s="13">
        <v>1</v>
      </c>
      <c r="E7" s="14"/>
      <c r="F7" s="14">
        <f>D7*E7</f>
        <v>0</v>
      </c>
      <c r="G7" s="14">
        <f>E7*H7+E7</f>
        <v>0</v>
      </c>
      <c r="H7" s="15"/>
      <c r="I7" s="16">
        <f>F7*H7+F7</f>
        <v>0</v>
      </c>
      <c r="J7" s="19"/>
    </row>
    <row r="8" spans="1:10">
      <c r="A8" s="25" t="s">
        <v>81</v>
      </c>
      <c r="B8" s="25"/>
      <c r="C8" s="25"/>
      <c r="D8" s="25"/>
      <c r="E8" s="14"/>
      <c r="F8" s="26">
        <f>SUM(F6:F7)</f>
        <v>0</v>
      </c>
      <c r="G8" s="14"/>
      <c r="H8" s="11"/>
      <c r="I8" s="26">
        <f>SUM(I6:I7)</f>
        <v>0</v>
      </c>
    </row>
  </sheetData>
  <pageMargins left="0.70866141732283472" right="0.70866141732283472" top="0.74803149606299213" bottom="0.74803149606299213" header="0.31496062992125984" footer="0.31496062992125984"/>
  <pageSetup paperSize="9" orientation="landscape" r:id="rId1"/>
  <headerFooter>
    <oddHeader>&amp;LCzęśc nr 11&amp;CFormularz asortymentowo-cenowy (opis przedmiotu zamówienia)&amp;RZałącznik  nr 2 do SWZ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7"/>
  <sheetViews>
    <sheetView topLeftCell="A2" workbookViewId="0">
      <selection activeCell="H6" sqref="H6"/>
    </sheetView>
  </sheetViews>
  <sheetFormatPr defaultRowHeight="14.25"/>
  <cols>
    <col min="1" max="1" width="5.375" customWidth="1"/>
    <col min="2" max="2" width="21.375" customWidth="1"/>
    <col min="10" max="10" width="12.625" customWidth="1"/>
  </cols>
  <sheetData>
    <row r="2" spans="1:10">
      <c r="A2" s="1"/>
      <c r="B2" s="2" t="s">
        <v>104</v>
      </c>
      <c r="C2" s="1"/>
      <c r="D2" s="3"/>
      <c r="E2" s="4"/>
      <c r="F2" s="4"/>
      <c r="G2" s="4"/>
      <c r="H2" s="1"/>
      <c r="I2" s="1"/>
      <c r="J2" s="5"/>
    </row>
    <row r="3" spans="1:10">
      <c r="A3" s="1"/>
      <c r="B3" s="5"/>
      <c r="C3" s="1"/>
      <c r="D3" s="3"/>
      <c r="E3" s="4"/>
      <c r="F3" s="4"/>
      <c r="G3" s="4"/>
      <c r="H3" s="1"/>
      <c r="I3" s="1"/>
      <c r="J3" s="5"/>
    </row>
    <row r="4" spans="1:10" ht="113.25" customHeight="1">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100.5" customHeight="1">
      <c r="A6" s="11">
        <v>1</v>
      </c>
      <c r="B6" s="17" t="s">
        <v>82</v>
      </c>
      <c r="C6" s="11" t="s">
        <v>11</v>
      </c>
      <c r="D6" s="18">
        <v>10</v>
      </c>
      <c r="E6" s="14"/>
      <c r="F6" s="14">
        <f>D6*E6</f>
        <v>0</v>
      </c>
      <c r="G6" s="14">
        <f>E6*H6+E6</f>
        <v>0</v>
      </c>
      <c r="H6" s="15"/>
      <c r="I6" s="16">
        <f>F6*H6+F6</f>
        <v>0</v>
      </c>
      <c r="J6" s="19"/>
    </row>
    <row r="7" spans="1:10">
      <c r="A7" s="25" t="s">
        <v>83</v>
      </c>
      <c r="B7" s="25"/>
      <c r="C7" s="25"/>
      <c r="D7" s="25"/>
      <c r="E7" s="14"/>
      <c r="F7" s="26">
        <f>SUM(F6:F6)</f>
        <v>0</v>
      </c>
      <c r="G7" s="26"/>
      <c r="H7" s="27"/>
      <c r="I7" s="26">
        <f>SUM(I6:I6)</f>
        <v>0</v>
      </c>
    </row>
  </sheetData>
  <pageMargins left="0.70866141732283472" right="0.70866141732283472" top="0.74803149606299213" bottom="0.74803149606299213" header="0.31496062992125984" footer="0.31496062992125984"/>
  <pageSetup paperSize="9" orientation="landscape" r:id="rId1"/>
  <headerFooter>
    <oddHeader>&amp;LCzęść nr 12&amp;CFormularz asortymentowo-cenowy (opis przedmiotu zamówienia)&amp;RZałącznik  nr 2 do SWZ</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J7"/>
  <sheetViews>
    <sheetView workbookViewId="0">
      <selection activeCell="H9" sqref="H9"/>
    </sheetView>
  </sheetViews>
  <sheetFormatPr defaultRowHeight="14.25"/>
  <cols>
    <col min="1" max="1" width="4.25" customWidth="1"/>
    <col min="2" max="2" width="18.875" customWidth="1"/>
    <col min="10" max="10" width="11.625" customWidth="1"/>
  </cols>
  <sheetData>
    <row r="2" spans="1:10">
      <c r="A2" s="1"/>
      <c r="B2" s="2" t="s">
        <v>91</v>
      </c>
      <c r="C2" s="1"/>
      <c r="D2" s="3"/>
      <c r="E2" s="4"/>
      <c r="F2" s="4"/>
      <c r="G2" s="4"/>
      <c r="H2" s="1"/>
      <c r="I2" s="1"/>
      <c r="J2" s="5"/>
    </row>
    <row r="3" spans="1:10">
      <c r="A3" s="1"/>
      <c r="B3" s="5"/>
      <c r="C3" s="1"/>
      <c r="D3" s="3"/>
      <c r="E3" s="4"/>
      <c r="F3" s="4"/>
      <c r="G3" s="4"/>
      <c r="H3" s="1"/>
      <c r="I3" s="1"/>
      <c r="J3" s="5"/>
    </row>
    <row r="4" spans="1:10" ht="124.5" customHeight="1">
      <c r="A4" s="6" t="s">
        <v>0</v>
      </c>
      <c r="B4" s="6" t="s">
        <v>1</v>
      </c>
      <c r="C4" s="6" t="s">
        <v>2</v>
      </c>
      <c r="D4" s="7" t="s">
        <v>3</v>
      </c>
      <c r="E4" s="8" t="s">
        <v>4</v>
      </c>
      <c r="F4" s="8" t="s">
        <v>5</v>
      </c>
      <c r="G4" s="8" t="s">
        <v>6</v>
      </c>
      <c r="H4" s="6" t="s">
        <v>7</v>
      </c>
      <c r="I4" s="6" t="s">
        <v>8</v>
      </c>
      <c r="J4" s="6" t="s">
        <v>9</v>
      </c>
    </row>
    <row r="5" spans="1:10">
      <c r="A5" s="49">
        <v>1</v>
      </c>
      <c r="B5" s="49">
        <v>2</v>
      </c>
      <c r="C5" s="49">
        <v>3</v>
      </c>
      <c r="D5" s="49">
        <v>4</v>
      </c>
      <c r="E5" s="49">
        <v>5</v>
      </c>
      <c r="F5" s="49">
        <v>6</v>
      </c>
      <c r="G5" s="49">
        <v>7</v>
      </c>
      <c r="H5" s="50">
        <v>8</v>
      </c>
      <c r="I5" s="49">
        <v>9</v>
      </c>
      <c r="J5" s="49">
        <v>10</v>
      </c>
    </row>
    <row r="6" spans="1:10" ht="38.25">
      <c r="A6" s="11">
        <v>1</v>
      </c>
      <c r="B6" s="17" t="s">
        <v>84</v>
      </c>
      <c r="C6" s="13" t="s">
        <v>11</v>
      </c>
      <c r="D6" s="13">
        <v>1</v>
      </c>
      <c r="E6" s="14"/>
      <c r="F6" s="14">
        <f>D6*E6</f>
        <v>0</v>
      </c>
      <c r="G6" s="14">
        <f>E6*H6+E6</f>
        <v>0</v>
      </c>
      <c r="H6" s="15"/>
      <c r="I6" s="16">
        <f>F6*H6+F6</f>
        <v>0</v>
      </c>
      <c r="J6" s="19"/>
    </row>
    <row r="7" spans="1:10">
      <c r="A7" s="25" t="s">
        <v>85</v>
      </c>
      <c r="B7" s="25"/>
      <c r="C7" s="25"/>
      <c r="D7" s="25"/>
      <c r="E7" s="52"/>
      <c r="F7" s="26">
        <f>SUM(F6:F6)</f>
        <v>0</v>
      </c>
      <c r="G7" s="26"/>
      <c r="H7" s="27"/>
      <c r="I7" s="26">
        <f>SUM(I6:I6)</f>
        <v>0</v>
      </c>
    </row>
  </sheetData>
  <pageMargins left="0.70866141732283472" right="0.70866141732283472" top="0.74803149606299213" bottom="0.74803149606299213" header="0.31496062992125984" footer="0.31496062992125984"/>
  <pageSetup paperSize="9" orientation="landscape" r:id="rId1"/>
  <headerFooter>
    <oddHeader>&amp;LCzęśc nr 13&amp;CFormularz asortymentowo-cenowy (opis przedmiotu zamówienia)&amp;RZałącznik  nr 2 do SWZ</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8"/>
  <sheetViews>
    <sheetView topLeftCell="A6" zoomScaleNormal="100" workbookViewId="0">
      <selection activeCell="C6" sqref="C6"/>
    </sheetView>
  </sheetViews>
  <sheetFormatPr defaultRowHeight="14.25"/>
  <cols>
    <col min="1" max="1" width="4.625" customWidth="1"/>
    <col min="2" max="2" width="32.375" customWidth="1"/>
    <col min="10" max="10" width="11.125" customWidth="1"/>
  </cols>
  <sheetData>
    <row r="2" spans="1:10">
      <c r="A2" s="169" t="s">
        <v>93</v>
      </c>
      <c r="B2" s="169"/>
      <c r="C2" s="169"/>
      <c r="D2" s="169"/>
      <c r="E2" s="169"/>
      <c r="F2" s="169"/>
      <c r="G2" s="169"/>
      <c r="H2" s="169"/>
      <c r="I2" s="169"/>
      <c r="J2" s="169"/>
    </row>
    <row r="3" spans="1:10">
      <c r="A3" s="1"/>
      <c r="B3" s="5"/>
      <c r="C3" s="1"/>
      <c r="D3" s="3"/>
      <c r="E3" s="4"/>
      <c r="F3" s="4"/>
      <c r="G3" s="4"/>
      <c r="H3" s="1"/>
      <c r="I3" s="1"/>
      <c r="J3" s="5"/>
    </row>
    <row r="4" spans="1:10" ht="114.75">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142.5" customHeight="1">
      <c r="A6" s="11">
        <v>1</v>
      </c>
      <c r="B6" s="17" t="s">
        <v>86</v>
      </c>
      <c r="C6" s="174" t="s">
        <v>87</v>
      </c>
      <c r="D6" s="13">
        <v>5000</v>
      </c>
      <c r="E6" s="14"/>
      <c r="F6" s="14">
        <f>D6*E6</f>
        <v>0</v>
      </c>
      <c r="G6" s="14">
        <f>E6*H6+E6</f>
        <v>0</v>
      </c>
      <c r="H6" s="15">
        <v>0.08</v>
      </c>
      <c r="I6" s="16">
        <f>F6*H6+F6</f>
        <v>0</v>
      </c>
      <c r="J6" s="19"/>
    </row>
    <row r="7" spans="1:10" ht="304.5" customHeight="1">
      <c r="A7" s="11">
        <v>2</v>
      </c>
      <c r="B7" s="12" t="s">
        <v>94</v>
      </c>
      <c r="C7" s="13" t="s">
        <v>11</v>
      </c>
      <c r="D7" s="13">
        <v>7100</v>
      </c>
      <c r="E7" s="14"/>
      <c r="F7" s="14">
        <f>D7*E7</f>
        <v>0</v>
      </c>
      <c r="G7" s="14">
        <f>E7*H7+E7</f>
        <v>0</v>
      </c>
      <c r="H7" s="15"/>
      <c r="I7" s="16">
        <f>F7*H7+F7</f>
        <v>0</v>
      </c>
      <c r="J7" s="19"/>
    </row>
    <row r="8" spans="1:10">
      <c r="A8" s="25" t="s">
        <v>88</v>
      </c>
      <c r="B8" s="25"/>
      <c r="C8" s="25"/>
      <c r="D8" s="25"/>
      <c r="E8" s="14"/>
      <c r="F8" s="26">
        <f>SUM(F6:F7)</f>
        <v>0</v>
      </c>
      <c r="G8" s="14"/>
      <c r="H8" s="11"/>
      <c r="I8" s="26">
        <f>SUM(I6:I7)</f>
        <v>0</v>
      </c>
    </row>
  </sheetData>
  <mergeCells count="1">
    <mergeCell ref="A2:J2"/>
  </mergeCells>
  <pageMargins left="0.70866141732283472" right="0.70866141732283472" top="0.74803149606299213" bottom="0.74803149606299213" header="0.31496062992125984" footer="0.31496062992125984"/>
  <pageSetup paperSize="9" orientation="landscape" r:id="rId1"/>
  <headerFooter>
    <oddHeader>&amp;LCzęść nr 14&amp;CFormularz asortymentowo-cenowy (opis przedmiotu zamówienia)&amp;RZałącznik  nr 2 do SWZ</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6771-336D-408E-8FF1-0EB2DA6B0931}">
  <dimension ref="A2:AMJ25"/>
  <sheetViews>
    <sheetView topLeftCell="A18" zoomScaleNormal="100" workbookViewId="0">
      <selection activeCell="J22" sqref="J22"/>
    </sheetView>
  </sheetViews>
  <sheetFormatPr defaultColWidth="2.25" defaultRowHeight="14.25"/>
  <cols>
    <col min="1" max="1" width="3.25" style="57" customWidth="1"/>
    <col min="2" max="2" width="39.5" style="55" customWidth="1"/>
    <col min="3" max="3" width="13.5" style="57" customWidth="1"/>
    <col min="4" max="4" width="8" style="59" customWidth="1"/>
    <col min="5" max="5" width="7.875" style="58" customWidth="1"/>
    <col min="6" max="6" width="12.5" style="56" customWidth="1"/>
    <col min="7" max="7" width="7.5" style="58" customWidth="1"/>
    <col min="8" max="8" width="6.125" style="57" customWidth="1"/>
    <col min="9" max="9" width="11.375" style="56" customWidth="1"/>
    <col min="10" max="10" width="12.75" style="55" customWidth="1"/>
    <col min="11" max="1006" width="2.25" style="55"/>
    <col min="1007" max="1008" width="2.375" customWidth="1"/>
  </cols>
  <sheetData>
    <row r="2" spans="1:1024" ht="15">
      <c r="B2" s="76" t="s">
        <v>165</v>
      </c>
      <c r="C2" s="73"/>
      <c r="D2" s="75"/>
      <c r="E2" s="74"/>
      <c r="F2" s="72"/>
      <c r="G2" s="74"/>
      <c r="H2" s="73"/>
      <c r="I2" s="72"/>
    </row>
    <row r="4" spans="1:1024" s="67" customFormat="1" ht="103.5" customHeight="1">
      <c r="A4" s="68" t="s">
        <v>0</v>
      </c>
      <c r="B4" s="68" t="s">
        <v>1</v>
      </c>
      <c r="C4" s="68" t="s">
        <v>2</v>
      </c>
      <c r="D4" s="71" t="s">
        <v>3</v>
      </c>
      <c r="E4" s="70" t="s">
        <v>4</v>
      </c>
      <c r="F4" s="69" t="s">
        <v>5</v>
      </c>
      <c r="G4" s="70" t="s">
        <v>6</v>
      </c>
      <c r="H4" s="68" t="s">
        <v>7</v>
      </c>
      <c r="I4" s="69" t="s">
        <v>131</v>
      </c>
      <c r="J4" s="68" t="s">
        <v>25</v>
      </c>
      <c r="ALT4"/>
      <c r="ALU4"/>
      <c r="ALV4"/>
      <c r="ALW4"/>
      <c r="ALX4"/>
      <c r="ALY4"/>
      <c r="ALZ4"/>
      <c r="AMA4"/>
      <c r="AMB4"/>
      <c r="AMC4"/>
      <c r="AMD4"/>
      <c r="AME4"/>
      <c r="AMF4"/>
      <c r="AMG4"/>
      <c r="AMH4"/>
      <c r="AMI4"/>
      <c r="AMJ4"/>
    </row>
    <row r="5" spans="1:1024" ht="15">
      <c r="A5" s="107">
        <v>1</v>
      </c>
      <c r="B5" s="107">
        <v>2</v>
      </c>
      <c r="C5" s="107">
        <v>3</v>
      </c>
      <c r="D5" s="107">
        <v>4</v>
      </c>
      <c r="E5" s="107">
        <v>5</v>
      </c>
      <c r="F5" s="107">
        <v>6</v>
      </c>
      <c r="G5" s="107">
        <v>7</v>
      </c>
      <c r="H5" s="140">
        <v>8</v>
      </c>
      <c r="I5" s="107">
        <v>9</v>
      </c>
      <c r="J5" s="107">
        <v>10</v>
      </c>
    </row>
    <row r="6" spans="1:1024" ht="253.5">
      <c r="A6" s="65">
        <v>1</v>
      </c>
      <c r="B6" s="141" t="s">
        <v>130</v>
      </c>
      <c r="C6" s="142" t="s">
        <v>11</v>
      </c>
      <c r="D6" s="143">
        <v>3000</v>
      </c>
      <c r="E6" s="144"/>
      <c r="F6" s="145">
        <f t="shared" ref="F6:F19" si="0">D6*E6</f>
        <v>0</v>
      </c>
      <c r="G6" s="146">
        <f t="shared" ref="G6:G19" si="1">E6*H6+E6</f>
        <v>0</v>
      </c>
      <c r="H6" s="147"/>
      <c r="I6" s="145">
        <f t="shared" ref="I6:I19" si="2">F6*H6+F6</f>
        <v>0</v>
      </c>
      <c r="J6" s="148"/>
    </row>
    <row r="7" spans="1:1024" ht="140.25">
      <c r="A7" s="65">
        <v>2</v>
      </c>
      <c r="B7" s="149" t="s">
        <v>129</v>
      </c>
      <c r="C7" s="21" t="s">
        <v>11</v>
      </c>
      <c r="D7" s="21">
        <v>3500</v>
      </c>
      <c r="E7" s="23"/>
      <c r="F7" s="145">
        <f t="shared" si="0"/>
        <v>0</v>
      </c>
      <c r="G7" s="146">
        <f t="shared" si="1"/>
        <v>0</v>
      </c>
      <c r="H7" s="147"/>
      <c r="I7" s="145">
        <f t="shared" si="2"/>
        <v>0</v>
      </c>
      <c r="J7" s="61"/>
    </row>
    <row r="8" spans="1:1024" ht="76.5">
      <c r="A8" s="65">
        <v>3</v>
      </c>
      <c r="B8" s="123" t="s">
        <v>128</v>
      </c>
      <c r="C8" s="148" t="s">
        <v>127</v>
      </c>
      <c r="D8" s="143">
        <v>12</v>
      </c>
      <c r="E8" s="23"/>
      <c r="F8" s="145">
        <f t="shared" si="0"/>
        <v>0</v>
      </c>
      <c r="G8" s="146">
        <f t="shared" si="1"/>
        <v>0</v>
      </c>
      <c r="H8" s="147"/>
      <c r="I8" s="145">
        <f t="shared" si="2"/>
        <v>0</v>
      </c>
      <c r="J8" s="123"/>
      <c r="K8" s="66"/>
      <c r="L8" s="66"/>
    </row>
    <row r="9" spans="1:1024" ht="63.75">
      <c r="A9" s="65">
        <v>4</v>
      </c>
      <c r="B9" s="123" t="s">
        <v>126</v>
      </c>
      <c r="C9" s="65" t="s">
        <v>125</v>
      </c>
      <c r="D9" s="143">
        <v>20</v>
      </c>
      <c r="E9" s="144"/>
      <c r="F9" s="145">
        <f t="shared" si="0"/>
        <v>0</v>
      </c>
      <c r="G9" s="146">
        <f t="shared" si="1"/>
        <v>0</v>
      </c>
      <c r="H9" s="147"/>
      <c r="I9" s="145">
        <f t="shared" si="2"/>
        <v>0</v>
      </c>
      <c r="J9" s="148"/>
    </row>
    <row r="10" spans="1:1024" ht="102">
      <c r="A10" s="65">
        <v>5</v>
      </c>
      <c r="B10" s="123" t="s">
        <v>124</v>
      </c>
      <c r="C10" s="65" t="s">
        <v>110</v>
      </c>
      <c r="D10" s="143">
        <v>60</v>
      </c>
      <c r="E10" s="144"/>
      <c r="F10" s="145">
        <f t="shared" si="0"/>
        <v>0</v>
      </c>
      <c r="G10" s="146">
        <f t="shared" si="1"/>
        <v>0</v>
      </c>
      <c r="H10" s="147"/>
      <c r="I10" s="145">
        <f t="shared" si="2"/>
        <v>0</v>
      </c>
      <c r="J10" s="148"/>
    </row>
    <row r="11" spans="1:1024" ht="102">
      <c r="A11" s="65">
        <v>6</v>
      </c>
      <c r="B11" s="123" t="s">
        <v>123</v>
      </c>
      <c r="C11" s="65" t="s">
        <v>110</v>
      </c>
      <c r="D11" s="143">
        <v>50</v>
      </c>
      <c r="E11" s="144"/>
      <c r="F11" s="145">
        <f t="shared" si="0"/>
        <v>0</v>
      </c>
      <c r="G11" s="146">
        <f t="shared" si="1"/>
        <v>0</v>
      </c>
      <c r="H11" s="147"/>
      <c r="I11" s="145">
        <f t="shared" si="2"/>
        <v>0</v>
      </c>
      <c r="J11" s="148"/>
    </row>
    <row r="12" spans="1:1024" ht="102">
      <c r="A12" s="65">
        <v>7</v>
      </c>
      <c r="B12" s="123" t="s">
        <v>122</v>
      </c>
      <c r="C12" s="65" t="s">
        <v>110</v>
      </c>
      <c r="D12" s="143">
        <v>15</v>
      </c>
      <c r="E12" s="144"/>
      <c r="F12" s="145">
        <f t="shared" si="0"/>
        <v>0</v>
      </c>
      <c r="G12" s="146">
        <f t="shared" si="1"/>
        <v>0</v>
      </c>
      <c r="H12" s="147"/>
      <c r="I12" s="145">
        <f t="shared" si="2"/>
        <v>0</v>
      </c>
      <c r="J12" s="148"/>
    </row>
    <row r="13" spans="1:1024" ht="114.75">
      <c r="A13" s="65">
        <v>8</v>
      </c>
      <c r="B13" s="123" t="s">
        <v>121</v>
      </c>
      <c r="C13" s="148" t="s">
        <v>120</v>
      </c>
      <c r="D13" s="143">
        <v>16</v>
      </c>
      <c r="E13" s="144"/>
      <c r="F13" s="145">
        <f t="shared" si="0"/>
        <v>0</v>
      </c>
      <c r="G13" s="146">
        <f t="shared" si="1"/>
        <v>0</v>
      </c>
      <c r="H13" s="147"/>
      <c r="I13" s="145">
        <f t="shared" si="2"/>
        <v>0</v>
      </c>
      <c r="J13" s="148"/>
    </row>
    <row r="14" spans="1:1024" ht="76.5">
      <c r="A14" s="65">
        <v>9</v>
      </c>
      <c r="B14" s="123" t="s">
        <v>119</v>
      </c>
      <c r="C14" s="142" t="s">
        <v>118</v>
      </c>
      <c r="D14" s="143">
        <v>15</v>
      </c>
      <c r="E14" s="23"/>
      <c r="F14" s="145">
        <f t="shared" si="0"/>
        <v>0</v>
      </c>
      <c r="G14" s="146">
        <f t="shared" si="1"/>
        <v>0</v>
      </c>
      <c r="H14" s="147"/>
      <c r="I14" s="145">
        <f t="shared" si="2"/>
        <v>0</v>
      </c>
      <c r="J14" s="123"/>
    </row>
    <row r="15" spans="1:1024" ht="89.25">
      <c r="A15" s="65">
        <v>10</v>
      </c>
      <c r="B15" s="123" t="s">
        <v>117</v>
      </c>
      <c r="C15" s="142" t="s">
        <v>11</v>
      </c>
      <c r="D15" s="143">
        <v>50</v>
      </c>
      <c r="E15" s="23"/>
      <c r="F15" s="145">
        <f t="shared" si="0"/>
        <v>0</v>
      </c>
      <c r="G15" s="146">
        <f t="shared" si="1"/>
        <v>0</v>
      </c>
      <c r="H15" s="147"/>
      <c r="I15" s="145">
        <f t="shared" si="2"/>
        <v>0</v>
      </c>
      <c r="J15" s="123"/>
    </row>
    <row r="16" spans="1:1024" ht="89.25">
      <c r="A16" s="65">
        <v>11</v>
      </c>
      <c r="B16" s="123" t="s">
        <v>116</v>
      </c>
      <c r="C16" s="65" t="s">
        <v>11</v>
      </c>
      <c r="D16" s="143">
        <v>20</v>
      </c>
      <c r="E16" s="136"/>
      <c r="F16" s="145">
        <f t="shared" si="0"/>
        <v>0</v>
      </c>
      <c r="G16" s="146">
        <f t="shared" si="1"/>
        <v>0</v>
      </c>
      <c r="H16" s="147"/>
      <c r="I16" s="145">
        <f t="shared" si="2"/>
        <v>0</v>
      </c>
      <c r="J16" s="123"/>
    </row>
    <row r="17" spans="1:10" ht="165.75">
      <c r="A17" s="65">
        <v>12</v>
      </c>
      <c r="B17" s="123" t="s">
        <v>115</v>
      </c>
      <c r="C17" s="65" t="s">
        <v>114</v>
      </c>
      <c r="D17" s="143">
        <v>200</v>
      </c>
      <c r="E17" s="144"/>
      <c r="F17" s="145">
        <f t="shared" si="0"/>
        <v>0</v>
      </c>
      <c r="G17" s="146">
        <f t="shared" si="1"/>
        <v>0</v>
      </c>
      <c r="H17" s="147"/>
      <c r="I17" s="145">
        <f t="shared" si="2"/>
        <v>0</v>
      </c>
      <c r="J17" s="148"/>
    </row>
    <row r="18" spans="1:10" ht="76.5">
      <c r="A18" s="65">
        <v>13</v>
      </c>
      <c r="B18" s="123" t="s">
        <v>113</v>
      </c>
      <c r="C18" s="65" t="s">
        <v>112</v>
      </c>
      <c r="D18" s="143">
        <v>60</v>
      </c>
      <c r="E18" s="23"/>
      <c r="F18" s="145">
        <f t="shared" si="0"/>
        <v>0</v>
      </c>
      <c r="G18" s="146">
        <f t="shared" si="1"/>
        <v>0</v>
      </c>
      <c r="H18" s="147"/>
      <c r="I18" s="145">
        <f t="shared" si="2"/>
        <v>0</v>
      </c>
      <c r="J18" s="21"/>
    </row>
    <row r="19" spans="1:10" ht="153">
      <c r="A19" s="65">
        <v>14</v>
      </c>
      <c r="B19" s="123" t="s">
        <v>111</v>
      </c>
      <c r="C19" s="65" t="s">
        <v>110</v>
      </c>
      <c r="D19" s="143">
        <v>80</v>
      </c>
      <c r="E19" s="146"/>
      <c r="F19" s="145">
        <f t="shared" si="0"/>
        <v>0</v>
      </c>
      <c r="G19" s="146">
        <f t="shared" si="1"/>
        <v>0</v>
      </c>
      <c r="H19" s="147"/>
      <c r="I19" s="145">
        <f t="shared" si="2"/>
        <v>0</v>
      </c>
      <c r="J19" s="148"/>
    </row>
    <row r="20" spans="1:10" ht="15">
      <c r="A20" s="170" t="s">
        <v>178</v>
      </c>
      <c r="B20" s="170"/>
      <c r="C20" s="170"/>
      <c r="D20" s="170"/>
      <c r="E20" s="64"/>
      <c r="F20" s="63">
        <f>SUM(F6:F19)</f>
        <v>0</v>
      </c>
      <c r="G20" s="63"/>
      <c r="H20" s="63"/>
      <c r="I20" s="63">
        <f t="shared" ref="I20" si="3">SUM(I6:I19)</f>
        <v>0</v>
      </c>
      <c r="J20" s="61"/>
    </row>
    <row r="21" spans="1:10">
      <c r="B21" s="60" t="s">
        <v>109</v>
      </c>
    </row>
    <row r="22" spans="1:10">
      <c r="B22" s="60" t="s">
        <v>108</v>
      </c>
    </row>
    <row r="23" spans="1:10">
      <c r="B23" s="55" t="s">
        <v>107</v>
      </c>
    </row>
    <row r="24" spans="1:10" ht="14.85" customHeight="1">
      <c r="B24" s="55" t="s">
        <v>106</v>
      </c>
    </row>
    <row r="25" spans="1:10">
      <c r="B25" s="55" t="s">
        <v>105</v>
      </c>
    </row>
  </sheetData>
  <mergeCells count="1">
    <mergeCell ref="A20:D20"/>
  </mergeCells>
  <pageMargins left="0.78740157480314965" right="0.78740157480314965" top="0.78740157480314965" bottom="1.0629921259842521" header="0.51181102362204722" footer="0.78740157480314965"/>
  <pageSetup paperSize="9" scale="81" orientation="landscape" horizontalDpi="300" verticalDpi="300" r:id="rId1"/>
  <headerFooter>
    <oddHeader>&amp;LCzęśc nr 15&amp;CFormularz asortymentowo-cenowy (opis przedmiotu zamówienia)&amp;RZałącznik  nr 2 do SWZ</oddHeader>
    <oddFooter>&amp;C&amp;"Times New Roman,Normalny"&amp;12&amp;KffffffStrona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D395-569E-4B9A-8623-CD81039E7A32}">
  <sheetPr>
    <pageSetUpPr fitToPage="1"/>
  </sheetPr>
  <dimension ref="A1:AMJ17"/>
  <sheetViews>
    <sheetView zoomScaleNormal="100" workbookViewId="0">
      <selection activeCell="B1" sqref="B1"/>
    </sheetView>
  </sheetViews>
  <sheetFormatPr defaultColWidth="2.25" defaultRowHeight="14.25"/>
  <cols>
    <col min="1" max="1" width="2.625" style="55" customWidth="1"/>
    <col min="2" max="2" width="39.125" style="55" customWidth="1"/>
    <col min="3" max="3" width="5.625" style="55" customWidth="1"/>
    <col min="4" max="4" width="6.75" style="55" customWidth="1"/>
    <col min="5" max="5" width="9.375" style="57" customWidth="1"/>
    <col min="6" max="6" width="9.625" style="77" customWidth="1"/>
    <col min="7" max="7" width="8.125" style="55" customWidth="1"/>
    <col min="8" max="8" width="7.625" style="57" customWidth="1"/>
    <col min="9" max="9" width="13" style="77" customWidth="1"/>
    <col min="10" max="10" width="16.25" style="55" customWidth="1"/>
    <col min="11" max="1000" width="2.25" style="55"/>
    <col min="1001" max="1002" width="2.375" customWidth="1"/>
  </cols>
  <sheetData>
    <row r="1" spans="1:1024">
      <c r="A1" s="179"/>
      <c r="B1" s="179"/>
      <c r="C1" s="179"/>
      <c r="D1" s="179"/>
      <c r="E1" s="180"/>
      <c r="F1" s="181"/>
      <c r="G1" s="179"/>
      <c r="H1" s="180"/>
      <c r="I1" s="181"/>
      <c r="J1" s="179"/>
    </row>
    <row r="2" spans="1:1024" ht="15">
      <c r="A2" s="180"/>
      <c r="B2" s="182" t="s">
        <v>176</v>
      </c>
      <c r="C2" s="183"/>
      <c r="D2" s="184"/>
      <c r="E2" s="185"/>
      <c r="F2" s="186"/>
      <c r="G2" s="185"/>
      <c r="H2" s="183"/>
      <c r="I2" s="186"/>
      <c r="J2" s="179"/>
    </row>
    <row r="3" spans="1:1024">
      <c r="A3" s="187"/>
      <c r="B3" s="188"/>
      <c r="C3" s="187"/>
      <c r="D3" s="189"/>
      <c r="E3" s="190"/>
      <c r="F3" s="191"/>
      <c r="G3" s="190"/>
      <c r="H3" s="187"/>
      <c r="I3" s="191"/>
      <c r="J3" s="188"/>
    </row>
    <row r="4" spans="1:1024" ht="76.5">
      <c r="A4" s="175" t="s">
        <v>0</v>
      </c>
      <c r="B4" s="175" t="s">
        <v>1</v>
      </c>
      <c r="C4" s="175" t="s">
        <v>2</v>
      </c>
      <c r="D4" s="176" t="s">
        <v>3</v>
      </c>
      <c r="E4" s="177" t="s">
        <v>4</v>
      </c>
      <c r="F4" s="178" t="s">
        <v>5</v>
      </c>
      <c r="G4" s="177" t="s">
        <v>6</v>
      </c>
      <c r="H4" s="175" t="s">
        <v>7</v>
      </c>
      <c r="I4" s="178" t="s">
        <v>131</v>
      </c>
      <c r="J4" s="175" t="s">
        <v>25</v>
      </c>
    </row>
    <row r="5" spans="1:1024">
      <c r="A5" s="95">
        <v>1</v>
      </c>
      <c r="B5" s="95">
        <v>2</v>
      </c>
      <c r="C5" s="95">
        <v>3</v>
      </c>
      <c r="D5" s="95">
        <v>4</v>
      </c>
      <c r="E5" s="95">
        <v>5</v>
      </c>
      <c r="F5" s="95">
        <v>6</v>
      </c>
      <c r="G5" s="95">
        <v>7</v>
      </c>
      <c r="H5" s="95">
        <v>8</v>
      </c>
      <c r="I5" s="95">
        <v>9</v>
      </c>
      <c r="J5" s="95">
        <v>10</v>
      </c>
    </row>
    <row r="6" spans="1:1024" ht="229.5" customHeight="1">
      <c r="A6" s="157">
        <v>1</v>
      </c>
      <c r="B6" s="123" t="s">
        <v>137</v>
      </c>
      <c r="C6" s="11" t="s">
        <v>11</v>
      </c>
      <c r="D6" s="18">
        <v>1000</v>
      </c>
      <c r="E6" s="158"/>
      <c r="F6" s="159">
        <f>D6*E6</f>
        <v>0</v>
      </c>
      <c r="G6" s="160">
        <f t="shared" ref="G6:G7" si="0">E6*H6+E6</f>
        <v>0</v>
      </c>
      <c r="H6" s="161"/>
      <c r="I6" s="162">
        <f t="shared" ref="I6:I7" si="1">F6*H6+F6</f>
        <v>0</v>
      </c>
      <c r="J6" s="17"/>
      <c r="K6" s="66"/>
    </row>
    <row r="7" spans="1:1024" ht="114" customHeight="1">
      <c r="A7" s="157">
        <v>2</v>
      </c>
      <c r="B7" s="123" t="s">
        <v>136</v>
      </c>
      <c r="C7" s="13" t="s">
        <v>11</v>
      </c>
      <c r="D7" s="13">
        <v>100</v>
      </c>
      <c r="E7" s="163"/>
      <c r="F7" s="159"/>
      <c r="G7" s="160">
        <f t="shared" si="0"/>
        <v>0</v>
      </c>
      <c r="H7" s="161"/>
      <c r="I7" s="162">
        <f t="shared" si="1"/>
        <v>0</v>
      </c>
      <c r="J7" s="123"/>
      <c r="K7" s="66"/>
    </row>
    <row r="8" spans="1:1024" ht="191.25">
      <c r="A8" s="157">
        <v>3</v>
      </c>
      <c r="B8" s="123" t="s">
        <v>135</v>
      </c>
      <c r="C8" s="13" t="s">
        <v>11</v>
      </c>
      <c r="D8" s="13">
        <v>20</v>
      </c>
      <c r="E8" s="164"/>
      <c r="F8" s="162">
        <f>D8*E8</f>
        <v>0</v>
      </c>
      <c r="G8" s="160">
        <f>E8*H8+E8</f>
        <v>0</v>
      </c>
      <c r="H8" s="161"/>
      <c r="I8" s="162">
        <f>F8*H8+F8</f>
        <v>0</v>
      </c>
      <c r="J8" s="165"/>
    </row>
    <row r="9" spans="1:1024" ht="153">
      <c r="A9" s="157">
        <v>4</v>
      </c>
      <c r="B9" s="123" t="s">
        <v>134</v>
      </c>
      <c r="C9" s="13" t="s">
        <v>11</v>
      </c>
      <c r="D9" s="13">
        <v>50</v>
      </c>
      <c r="E9" s="160"/>
      <c r="F9" s="162">
        <f>D9*E9</f>
        <v>0</v>
      </c>
      <c r="G9" s="160">
        <f>E9*H9+E9</f>
        <v>0</v>
      </c>
      <c r="H9" s="161"/>
      <c r="I9" s="162">
        <f>F9*H9+F9</f>
        <v>0</v>
      </c>
      <c r="J9" s="165"/>
    </row>
    <row r="10" spans="1:1024" s="55" customFormat="1" ht="242.25">
      <c r="A10" s="157">
        <v>5</v>
      </c>
      <c r="B10" s="123" t="s">
        <v>133</v>
      </c>
      <c r="C10" s="13" t="s">
        <v>11</v>
      </c>
      <c r="D10" s="13">
        <v>24</v>
      </c>
      <c r="E10" s="166"/>
      <c r="F10" s="135">
        <f>D10*E10</f>
        <v>0</v>
      </c>
      <c r="G10" s="14">
        <f>E10*H10+E10</f>
        <v>0</v>
      </c>
      <c r="H10" s="15"/>
      <c r="I10" s="135">
        <f>F10*H10+F10</f>
        <v>0</v>
      </c>
      <c r="J10" s="167"/>
      <c r="AMG10"/>
      <c r="AMH10"/>
      <c r="AMI10"/>
      <c r="AMJ10"/>
    </row>
    <row r="11" spans="1:1024" ht="242.25">
      <c r="A11" s="157">
        <v>6</v>
      </c>
      <c r="B11" s="123" t="s">
        <v>132</v>
      </c>
      <c r="C11" s="11" t="s">
        <v>11</v>
      </c>
      <c r="D11" s="18">
        <v>100</v>
      </c>
      <c r="E11" s="160"/>
      <c r="F11" s="162">
        <f>D11*E11</f>
        <v>0</v>
      </c>
      <c r="G11" s="160">
        <f>E11*H11+E11</f>
        <v>0</v>
      </c>
      <c r="H11" s="161"/>
      <c r="I11" s="162">
        <f>F11*H11+F11</f>
        <v>0</v>
      </c>
      <c r="J11" s="165"/>
    </row>
    <row r="12" spans="1:1024" ht="15">
      <c r="A12" s="151" t="s">
        <v>177</v>
      </c>
      <c r="B12" s="152"/>
      <c r="C12" s="153"/>
      <c r="D12" s="154"/>
      <c r="E12" s="155"/>
      <c r="F12" s="156">
        <f>SUM(F6:F11)</f>
        <v>0</v>
      </c>
      <c r="G12" s="156"/>
      <c r="H12" s="156">
        <f t="shared" ref="H12" si="2">SUM(H6:H11)</f>
        <v>0</v>
      </c>
      <c r="I12" s="156"/>
      <c r="J12" s="78"/>
    </row>
    <row r="13" spans="1:1024" ht="15">
      <c r="A13" s="78"/>
      <c r="B13" s="78"/>
      <c r="C13" s="78"/>
      <c r="D13" s="78"/>
      <c r="E13" s="80"/>
      <c r="F13" s="150"/>
      <c r="G13" s="80"/>
      <c r="H13" s="80"/>
      <c r="I13" s="79" t="s">
        <v>105</v>
      </c>
      <c r="J13" s="78"/>
    </row>
    <row r="14" spans="1:1024">
      <c r="A14" s="171"/>
      <c r="B14" s="171"/>
      <c r="C14" s="171"/>
      <c r="D14" s="171"/>
      <c r="E14" s="171"/>
      <c r="F14" s="171"/>
      <c r="G14" s="171"/>
      <c r="H14" s="171"/>
      <c r="I14" s="171"/>
      <c r="J14" s="171"/>
    </row>
    <row r="15" spans="1:1024">
      <c r="A15" s="171"/>
      <c r="B15" s="171"/>
      <c r="C15" s="171"/>
      <c r="D15" s="171"/>
      <c r="E15" s="171"/>
      <c r="F15" s="171"/>
      <c r="G15" s="171"/>
      <c r="H15" s="171"/>
      <c r="I15" s="171"/>
      <c r="J15" s="171"/>
    </row>
    <row r="16" spans="1:1024">
      <c r="A16" s="171"/>
      <c r="B16" s="171"/>
      <c r="C16" s="171"/>
      <c r="D16" s="171"/>
      <c r="E16" s="171"/>
      <c r="F16" s="171"/>
      <c r="G16" s="171"/>
      <c r="H16" s="171"/>
      <c r="I16" s="171"/>
      <c r="J16" s="171"/>
    </row>
    <row r="17" spans="1:10" ht="77.650000000000006" customHeight="1">
      <c r="A17" s="171"/>
      <c r="B17" s="171"/>
      <c r="C17" s="171"/>
      <c r="D17" s="171"/>
      <c r="E17" s="171"/>
      <c r="F17" s="171"/>
      <c r="G17" s="171"/>
      <c r="H17" s="171"/>
      <c r="I17" s="171"/>
      <c r="J17" s="171"/>
    </row>
  </sheetData>
  <mergeCells count="1">
    <mergeCell ref="A14:J17"/>
  </mergeCells>
  <printOptions horizontalCentered="1"/>
  <pageMargins left="0.39370078740157483" right="0.39370078740157483" top="0.86614173228346458" bottom="0.70866141732283472" header="0.59055118110236227" footer="0.51181102362204722"/>
  <pageSetup paperSize="9" fitToHeight="0" pageOrder="overThenDown" orientation="landscape" r:id="rId1"/>
  <headerFooter>
    <oddHeader>&amp;LCzęśc nr 16&amp;CFormularz asortymentowo-cenowy (opis przedmiotu zamówienia)&amp;RZałącznik  nr 2 do SWZ</oddHeader>
  </headerFooter>
  <rowBreaks count="2" manualBreakCount="2">
    <brk id="7" max="16383" man="1"/>
    <brk id="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A61B-2DF5-49BA-AA60-872056994B11}">
  <sheetPr>
    <pageSetUpPr fitToPage="1"/>
  </sheetPr>
  <dimension ref="A2:AMF28"/>
  <sheetViews>
    <sheetView topLeftCell="A16" zoomScaleNormal="100" workbookViewId="0">
      <selection activeCell="M7" sqref="M6:M7"/>
    </sheetView>
  </sheetViews>
  <sheetFormatPr defaultColWidth="2.25" defaultRowHeight="14.25"/>
  <cols>
    <col min="1" max="1" width="3.5" style="55" customWidth="1"/>
    <col min="2" max="2" width="35" style="55" customWidth="1"/>
    <col min="3" max="3" width="9.125" style="55" customWidth="1"/>
    <col min="4" max="4" width="5.625" style="55" customWidth="1"/>
    <col min="5" max="5" width="9.25" style="55" customWidth="1"/>
    <col min="6" max="6" width="11" style="77" customWidth="1"/>
    <col min="7" max="7" width="10.625" style="55" customWidth="1"/>
    <col min="8" max="8" width="5.375" style="55" customWidth="1"/>
    <col min="9" max="9" width="10.625" style="77" customWidth="1"/>
    <col min="10" max="10" width="17.25" style="55" customWidth="1"/>
    <col min="11" max="1020" width="2.25" style="55"/>
    <col min="1021" max="1024" width="2.375" customWidth="1"/>
  </cols>
  <sheetData>
    <row r="2" spans="1:10" ht="15">
      <c r="A2" s="57"/>
      <c r="B2" s="76" t="s">
        <v>180</v>
      </c>
      <c r="C2" s="73"/>
      <c r="D2" s="75"/>
      <c r="E2" s="74"/>
      <c r="F2" s="72"/>
      <c r="G2" s="74"/>
      <c r="H2" s="73"/>
      <c r="I2" s="72"/>
    </row>
    <row r="3" spans="1:10">
      <c r="A3" s="57"/>
      <c r="C3" s="57"/>
      <c r="D3" s="59"/>
      <c r="E3" s="58"/>
      <c r="F3" s="56"/>
      <c r="G3" s="58"/>
      <c r="H3" s="57"/>
      <c r="I3" s="56"/>
    </row>
    <row r="4" spans="1:10" ht="76.5">
      <c r="A4" s="68" t="s">
        <v>0</v>
      </c>
      <c r="B4" s="68" t="s">
        <v>1</v>
      </c>
      <c r="C4" s="68" t="s">
        <v>2</v>
      </c>
      <c r="D4" s="71" t="s">
        <v>3</v>
      </c>
      <c r="E4" s="70" t="s">
        <v>4</v>
      </c>
      <c r="F4" s="69" t="s">
        <v>5</v>
      </c>
      <c r="G4" s="70" t="s">
        <v>6</v>
      </c>
      <c r="H4" s="68" t="s">
        <v>7</v>
      </c>
      <c r="I4" s="69" t="s">
        <v>131</v>
      </c>
      <c r="J4" s="68" t="s">
        <v>25</v>
      </c>
    </row>
    <row r="5" spans="1:10">
      <c r="A5" s="95">
        <v>1</v>
      </c>
      <c r="B5" s="95">
        <v>2</v>
      </c>
      <c r="C5" s="95">
        <v>3</v>
      </c>
      <c r="D5" s="95">
        <v>4</v>
      </c>
      <c r="E5" s="95">
        <v>5</v>
      </c>
      <c r="F5" s="95">
        <v>6</v>
      </c>
      <c r="G5" s="95">
        <v>7</v>
      </c>
      <c r="H5" s="102">
        <v>8</v>
      </c>
      <c r="I5" s="95">
        <v>9</v>
      </c>
      <c r="J5" s="95">
        <v>10</v>
      </c>
    </row>
    <row r="6" spans="1:10" ht="25.5">
      <c r="A6" s="11">
        <v>1</v>
      </c>
      <c r="B6" s="123" t="s">
        <v>152</v>
      </c>
      <c r="C6" s="142" t="s">
        <v>11</v>
      </c>
      <c r="D6" s="143">
        <v>50</v>
      </c>
      <c r="E6" s="23"/>
      <c r="F6" s="124">
        <f t="shared" ref="F6:F18" si="0">D6*E6</f>
        <v>0</v>
      </c>
      <c r="G6" s="23">
        <f t="shared" ref="G6:G18" si="1">E6*(1+H6)</f>
        <v>0</v>
      </c>
      <c r="H6" s="125"/>
      <c r="I6" s="124">
        <f t="shared" ref="I6:I18" si="2">G6*D6</f>
        <v>0</v>
      </c>
      <c r="J6" s="61"/>
    </row>
    <row r="7" spans="1:10" ht="51">
      <c r="A7" s="11">
        <v>2</v>
      </c>
      <c r="B7" s="123" t="s">
        <v>151</v>
      </c>
      <c r="C7" s="142" t="s">
        <v>11</v>
      </c>
      <c r="D7" s="143">
        <v>50</v>
      </c>
      <c r="E7" s="23"/>
      <c r="F7" s="124">
        <f t="shared" si="0"/>
        <v>0</v>
      </c>
      <c r="G7" s="23">
        <f t="shared" si="1"/>
        <v>0</v>
      </c>
      <c r="H7" s="125"/>
      <c r="I7" s="124">
        <f t="shared" si="2"/>
        <v>0</v>
      </c>
      <c r="J7" s="61"/>
    </row>
    <row r="8" spans="1:10" ht="25.5">
      <c r="A8" s="11">
        <v>3</v>
      </c>
      <c r="B8" s="123" t="s">
        <v>150</v>
      </c>
      <c r="C8" s="142" t="s">
        <v>11</v>
      </c>
      <c r="D8" s="143">
        <v>50</v>
      </c>
      <c r="E8" s="23"/>
      <c r="F8" s="124">
        <f t="shared" si="0"/>
        <v>0</v>
      </c>
      <c r="G8" s="23">
        <f t="shared" si="1"/>
        <v>0</v>
      </c>
      <c r="H8" s="125"/>
      <c r="I8" s="124">
        <f t="shared" si="2"/>
        <v>0</v>
      </c>
      <c r="J8" s="61"/>
    </row>
    <row r="9" spans="1:10" ht="63.75">
      <c r="A9" s="11">
        <v>4</v>
      </c>
      <c r="B9" s="123" t="s">
        <v>149</v>
      </c>
      <c r="C9" s="21" t="s">
        <v>11</v>
      </c>
      <c r="D9" s="21">
        <v>30</v>
      </c>
      <c r="E9" s="23"/>
      <c r="F9" s="124">
        <f t="shared" si="0"/>
        <v>0</v>
      </c>
      <c r="G9" s="23">
        <f t="shared" si="1"/>
        <v>0</v>
      </c>
      <c r="H9" s="125"/>
      <c r="I9" s="124">
        <f t="shared" si="2"/>
        <v>0</v>
      </c>
      <c r="J9" s="61"/>
    </row>
    <row r="10" spans="1:10" ht="102">
      <c r="A10" s="11">
        <v>5</v>
      </c>
      <c r="B10" s="123" t="s">
        <v>148</v>
      </c>
      <c r="C10" s="21" t="s">
        <v>11</v>
      </c>
      <c r="D10" s="21">
        <v>50</v>
      </c>
      <c r="E10" s="23"/>
      <c r="F10" s="124">
        <f t="shared" si="0"/>
        <v>0</v>
      </c>
      <c r="G10" s="23">
        <f t="shared" si="1"/>
        <v>0</v>
      </c>
      <c r="H10" s="125"/>
      <c r="I10" s="124">
        <f t="shared" si="2"/>
        <v>0</v>
      </c>
      <c r="J10" s="61"/>
    </row>
    <row r="11" spans="1:10" ht="178.5">
      <c r="A11" s="11">
        <v>6</v>
      </c>
      <c r="B11" s="123" t="s">
        <v>147</v>
      </c>
      <c r="C11" s="21" t="s">
        <v>11</v>
      </c>
      <c r="D11" s="21">
        <v>50</v>
      </c>
      <c r="E11" s="23"/>
      <c r="F11" s="124">
        <f t="shared" si="0"/>
        <v>0</v>
      </c>
      <c r="G11" s="23">
        <f t="shared" si="1"/>
        <v>0</v>
      </c>
      <c r="H11" s="125"/>
      <c r="I11" s="124">
        <f t="shared" si="2"/>
        <v>0</v>
      </c>
      <c r="J11" s="61"/>
    </row>
    <row r="12" spans="1:10" ht="63.75">
      <c r="A12" s="11">
        <v>7</v>
      </c>
      <c r="B12" s="123" t="s">
        <v>146</v>
      </c>
      <c r="C12" s="21" t="s">
        <v>11</v>
      </c>
      <c r="D12" s="21">
        <v>40</v>
      </c>
      <c r="E12" s="23"/>
      <c r="F12" s="124">
        <f t="shared" si="0"/>
        <v>0</v>
      </c>
      <c r="G12" s="23">
        <f t="shared" si="1"/>
        <v>0</v>
      </c>
      <c r="H12" s="125"/>
      <c r="I12" s="124">
        <f t="shared" si="2"/>
        <v>0</v>
      </c>
      <c r="J12" s="61"/>
    </row>
    <row r="13" spans="1:10" ht="165.75">
      <c r="A13" s="11">
        <v>8</v>
      </c>
      <c r="B13" s="123" t="s">
        <v>145</v>
      </c>
      <c r="C13" s="21" t="s">
        <v>11</v>
      </c>
      <c r="D13" s="21">
        <v>60</v>
      </c>
      <c r="E13" s="23"/>
      <c r="F13" s="124">
        <f t="shared" si="0"/>
        <v>0</v>
      </c>
      <c r="G13" s="23">
        <f t="shared" si="1"/>
        <v>0</v>
      </c>
      <c r="H13" s="125"/>
      <c r="I13" s="124">
        <f t="shared" si="2"/>
        <v>0</v>
      </c>
      <c r="J13" s="61"/>
    </row>
    <row r="14" spans="1:10" ht="140.25">
      <c r="A14" s="11">
        <v>9</v>
      </c>
      <c r="B14" s="123" t="s">
        <v>144</v>
      </c>
      <c r="C14" s="21" t="s">
        <v>11</v>
      </c>
      <c r="D14" s="21">
        <v>60</v>
      </c>
      <c r="E14" s="23"/>
      <c r="F14" s="124">
        <f t="shared" si="0"/>
        <v>0</v>
      </c>
      <c r="G14" s="23">
        <f t="shared" si="1"/>
        <v>0</v>
      </c>
      <c r="H14" s="125"/>
      <c r="I14" s="124">
        <f t="shared" si="2"/>
        <v>0</v>
      </c>
      <c r="J14" s="61"/>
    </row>
    <row r="15" spans="1:10" ht="51">
      <c r="A15" s="11">
        <v>10</v>
      </c>
      <c r="B15" s="123" t="s">
        <v>143</v>
      </c>
      <c r="C15" s="21" t="s">
        <v>11</v>
      </c>
      <c r="D15" s="21">
        <v>40</v>
      </c>
      <c r="E15" s="23"/>
      <c r="F15" s="124">
        <f t="shared" si="0"/>
        <v>0</v>
      </c>
      <c r="G15" s="23">
        <f t="shared" si="1"/>
        <v>0</v>
      </c>
      <c r="H15" s="125"/>
      <c r="I15" s="124">
        <f t="shared" si="2"/>
        <v>0</v>
      </c>
      <c r="J15" s="61"/>
    </row>
    <row r="16" spans="1:10" ht="63.75">
      <c r="A16" s="11">
        <v>11</v>
      </c>
      <c r="B16" s="123" t="s">
        <v>142</v>
      </c>
      <c r="C16" s="21" t="s">
        <v>11</v>
      </c>
      <c r="D16" s="21">
        <v>30</v>
      </c>
      <c r="E16" s="139"/>
      <c r="F16" s="124">
        <f t="shared" si="0"/>
        <v>0</v>
      </c>
      <c r="G16" s="23">
        <f t="shared" si="1"/>
        <v>0</v>
      </c>
      <c r="H16" s="125"/>
      <c r="I16" s="124">
        <f t="shared" si="2"/>
        <v>0</v>
      </c>
      <c r="J16" s="61"/>
    </row>
    <row r="17" spans="1:10" ht="51">
      <c r="A17" s="11">
        <v>12</v>
      </c>
      <c r="B17" s="123" t="s">
        <v>141</v>
      </c>
      <c r="C17" s="21" t="s">
        <v>11</v>
      </c>
      <c r="D17" s="21">
        <v>50</v>
      </c>
      <c r="E17" s="139"/>
      <c r="F17" s="124">
        <f t="shared" si="0"/>
        <v>0</v>
      </c>
      <c r="G17" s="23">
        <f t="shared" si="1"/>
        <v>0</v>
      </c>
      <c r="H17" s="125"/>
      <c r="I17" s="124">
        <f t="shared" si="2"/>
        <v>0</v>
      </c>
      <c r="J17" s="61"/>
    </row>
    <row r="18" spans="1:10" ht="76.5">
      <c r="A18" s="11" t="s">
        <v>140</v>
      </c>
      <c r="B18" s="123" t="s">
        <v>139</v>
      </c>
      <c r="C18" s="21" t="s">
        <v>138</v>
      </c>
      <c r="D18" s="21">
        <v>30</v>
      </c>
      <c r="E18" s="139"/>
      <c r="F18" s="124">
        <f t="shared" si="0"/>
        <v>0</v>
      </c>
      <c r="G18" s="23">
        <f t="shared" si="1"/>
        <v>0</v>
      </c>
      <c r="H18" s="125"/>
      <c r="I18" s="124">
        <f t="shared" si="2"/>
        <v>0</v>
      </c>
      <c r="J18" s="61"/>
    </row>
    <row r="19" spans="1:10" ht="15">
      <c r="A19" s="170" t="s">
        <v>175</v>
      </c>
      <c r="B19" s="170"/>
      <c r="C19" s="170"/>
      <c r="D19" s="170"/>
      <c r="E19" s="64"/>
      <c r="F19" s="85">
        <f>SUM(F6:F18)</f>
        <v>0</v>
      </c>
      <c r="G19" s="85"/>
      <c r="H19" s="85"/>
      <c r="I19" s="85">
        <f t="shared" ref="I19" si="3">SUM(I6:I18)</f>
        <v>0</v>
      </c>
      <c r="J19" s="168"/>
    </row>
    <row r="20" spans="1:10">
      <c r="I20" s="77" t="s">
        <v>105</v>
      </c>
    </row>
    <row r="21" spans="1:10" ht="15">
      <c r="B21" s="81" t="s">
        <v>105</v>
      </c>
    </row>
    <row r="22" spans="1:10" ht="15">
      <c r="B22" s="81" t="s">
        <v>105</v>
      </c>
    </row>
    <row r="23" spans="1:10" ht="15">
      <c r="B23" s="81" t="s">
        <v>105</v>
      </c>
    </row>
    <row r="24" spans="1:10" ht="15">
      <c r="B24" s="82" t="s">
        <v>105</v>
      </c>
    </row>
    <row r="25" spans="1:10" ht="15">
      <c r="B25" s="81" t="s">
        <v>105</v>
      </c>
    </row>
    <row r="26" spans="1:10" ht="15">
      <c r="B26" s="81" t="s">
        <v>105</v>
      </c>
    </row>
    <row r="27" spans="1:10" ht="15">
      <c r="B27" s="81" t="s">
        <v>105</v>
      </c>
    </row>
    <row r="28" spans="1:10" ht="15">
      <c r="B28" s="81" t="s">
        <v>105</v>
      </c>
    </row>
  </sheetData>
  <mergeCells count="1">
    <mergeCell ref="A19:D19"/>
  </mergeCells>
  <pageMargins left="0.39370078740157483" right="0.39370078740157483" top="0.86614173228346458" bottom="0.70866141732283472" header="0.59055118110236227" footer="0.51181102362204722"/>
  <pageSetup paperSize="9" fitToHeight="0" pageOrder="overThenDown" orientation="landscape" horizontalDpi="300" verticalDpi="300" r:id="rId1"/>
  <headerFooter>
    <oddHeader>&amp;LCzęść nr 17&amp;CFormularz asortymentowo-  cenowy (opis przedmiotu zamówienia)&amp;RZałącznik  nr 2 do SWZ</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9354-EC86-4449-9A8D-A38EC33FF07B}">
  <sheetPr>
    <pageSetUpPr fitToPage="1"/>
  </sheetPr>
  <dimension ref="A2:AMI10"/>
  <sheetViews>
    <sheetView zoomScale="90" zoomScaleNormal="90" workbookViewId="0">
      <selection activeCell="D12" sqref="D12"/>
    </sheetView>
  </sheetViews>
  <sheetFormatPr defaultColWidth="2.25" defaultRowHeight="14.25"/>
  <cols>
    <col min="1" max="1" width="3.25" style="86" customWidth="1"/>
    <col min="2" max="2" width="32.125" style="86" customWidth="1"/>
    <col min="3" max="3" width="5.625" style="86" customWidth="1"/>
    <col min="4" max="4" width="3.75" style="86" customWidth="1"/>
    <col min="5" max="5" width="9.375" style="86" customWidth="1"/>
    <col min="6" max="6" width="9" style="87" customWidth="1"/>
    <col min="7" max="7" width="9.125" style="86" customWidth="1"/>
    <col min="8" max="8" width="7" style="86" customWidth="1"/>
    <col min="9" max="9" width="8.75" style="87" customWidth="1"/>
    <col min="10" max="10" width="16.875" style="86" customWidth="1"/>
    <col min="11" max="1022" width="2.25" style="86"/>
    <col min="1023" max="1023" width="2.375" style="86" customWidth="1"/>
    <col min="1024" max="1024" width="2.375" customWidth="1"/>
  </cols>
  <sheetData>
    <row r="2" spans="1:10" ht="15">
      <c r="A2" s="97"/>
      <c r="B2" s="128" t="s">
        <v>173</v>
      </c>
      <c r="C2" s="128"/>
      <c r="D2" s="128"/>
      <c r="E2" s="128"/>
      <c r="F2" s="128"/>
      <c r="G2" s="128"/>
      <c r="H2" s="101"/>
      <c r="I2" s="100"/>
    </row>
    <row r="3" spans="1:10">
      <c r="A3" s="97"/>
      <c r="B3" s="99"/>
      <c r="C3" s="97"/>
      <c r="D3" s="98"/>
      <c r="E3" s="90"/>
      <c r="F3" s="96"/>
      <c r="G3" s="90"/>
      <c r="H3" s="97"/>
      <c r="I3" s="96"/>
    </row>
    <row r="4" spans="1:10" ht="78" customHeight="1">
      <c r="A4" s="68" t="s">
        <v>0</v>
      </c>
      <c r="B4" s="68" t="s">
        <v>1</v>
      </c>
      <c r="C4" s="68" t="s">
        <v>2</v>
      </c>
      <c r="D4" s="71" t="s">
        <v>3</v>
      </c>
      <c r="E4" s="70" t="s">
        <v>4</v>
      </c>
      <c r="F4" s="69" t="s">
        <v>5</v>
      </c>
      <c r="G4" s="70" t="s">
        <v>6</v>
      </c>
      <c r="H4" s="68" t="s">
        <v>7</v>
      </c>
      <c r="I4" s="69" t="s">
        <v>131</v>
      </c>
      <c r="J4" s="68" t="s">
        <v>25</v>
      </c>
    </row>
    <row r="5" spans="1:10">
      <c r="A5" s="117">
        <v>1</v>
      </c>
      <c r="B5" s="117">
        <v>2</v>
      </c>
      <c r="C5" s="117">
        <v>3</v>
      </c>
      <c r="D5" s="117">
        <v>4</v>
      </c>
      <c r="E5" s="117">
        <v>5</v>
      </c>
      <c r="F5" s="117">
        <v>6</v>
      </c>
      <c r="G5" s="117">
        <v>7</v>
      </c>
      <c r="H5" s="116">
        <v>8</v>
      </c>
      <c r="I5" s="117">
        <v>9</v>
      </c>
      <c r="J5" s="117">
        <v>10</v>
      </c>
    </row>
    <row r="6" spans="1:10" ht="81.75" customHeight="1">
      <c r="A6" s="65">
        <v>1</v>
      </c>
      <c r="B6" s="123" t="s">
        <v>153</v>
      </c>
      <c r="C6" s="21" t="s">
        <v>11</v>
      </c>
      <c r="D6" s="21">
        <v>50</v>
      </c>
      <c r="E6" s="23"/>
      <c r="F6" s="124">
        <f>D6*E6</f>
        <v>0</v>
      </c>
      <c r="G6" s="23">
        <f>E6*(1+H6)</f>
        <v>0</v>
      </c>
      <c r="H6" s="125">
        <v>0.08</v>
      </c>
      <c r="I6" s="124">
        <f>G6*D6</f>
        <v>0</v>
      </c>
      <c r="J6" s="94"/>
    </row>
    <row r="7" spans="1:10" ht="15">
      <c r="A7" s="172" t="s">
        <v>174</v>
      </c>
      <c r="B7" s="172"/>
      <c r="C7" s="172"/>
      <c r="D7" s="172"/>
      <c r="E7" s="118"/>
      <c r="F7" s="119">
        <f>SUM(F6:F6)</f>
        <v>0</v>
      </c>
      <c r="G7" s="120"/>
      <c r="H7" s="121"/>
      <c r="I7" s="122">
        <f>SUM(I6:I6)</f>
        <v>0</v>
      </c>
      <c r="J7" s="93"/>
    </row>
    <row r="8" spans="1:10">
      <c r="A8" s="92"/>
      <c r="B8" s="92"/>
      <c r="C8" s="92"/>
      <c r="D8" s="92"/>
      <c r="E8" s="90"/>
      <c r="F8" s="91"/>
      <c r="G8" s="90"/>
      <c r="H8" s="89"/>
      <c r="I8" s="88"/>
    </row>
    <row r="10" spans="1:10" ht="18.2" customHeight="1"/>
  </sheetData>
  <mergeCells count="1">
    <mergeCell ref="A7:D7"/>
  </mergeCells>
  <printOptions horizontalCentered="1"/>
  <pageMargins left="0.39370078740157483" right="0.39370078740157483" top="0.86614173228346458" bottom="0.70866141732283472" header="0.59055118110236227" footer="0.51181102362204722"/>
  <pageSetup paperSize="9" fitToHeight="0" pageOrder="overThenDown" orientation="landscape" r:id="rId1"/>
  <headerFooter>
    <oddHeader>&amp;LCzęść nr 18&amp;CFormularz asortymentowo- cenowy (opis przedmiotu zamówienia)&amp;RZałącznik  nr 2 do SWZ</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EB56-0F90-4597-B5E3-DB12ADDFEB40}">
  <sheetPr>
    <pageSetUpPr fitToPage="1"/>
  </sheetPr>
  <dimension ref="A2:AMJ7"/>
  <sheetViews>
    <sheetView zoomScaleNormal="100" workbookViewId="0">
      <selection activeCell="V6" sqref="V6"/>
    </sheetView>
  </sheetViews>
  <sheetFormatPr defaultColWidth="2.25" defaultRowHeight="14.25"/>
  <cols>
    <col min="1" max="1" width="3.25" style="55" customWidth="1"/>
    <col min="2" max="2" width="30.625" style="55" customWidth="1"/>
    <col min="3" max="3" width="9.875" style="55" customWidth="1"/>
    <col min="4" max="4" width="3.75" style="55" customWidth="1"/>
    <col min="5" max="5" width="9.125" style="55" customWidth="1"/>
    <col min="6" max="6" width="8.375" style="77" customWidth="1"/>
    <col min="7" max="7" width="9.75" style="55" customWidth="1"/>
    <col min="8" max="8" width="7.5" style="55" customWidth="1"/>
    <col min="9" max="9" width="7.25" style="77" customWidth="1"/>
    <col min="10" max="10" width="14.375" style="55" customWidth="1"/>
    <col min="11" max="1007" width="2.25" style="55"/>
    <col min="1008" max="1009" width="2.375" customWidth="1"/>
  </cols>
  <sheetData>
    <row r="2" spans="1:1024" ht="15">
      <c r="A2" s="57"/>
      <c r="B2" s="76" t="s">
        <v>171</v>
      </c>
      <c r="C2" s="73"/>
      <c r="D2" s="75"/>
      <c r="E2" s="74"/>
      <c r="F2" s="72"/>
      <c r="G2" s="74"/>
      <c r="H2" s="73"/>
      <c r="I2" s="72"/>
    </row>
    <row r="3" spans="1:1024">
      <c r="A3" s="57"/>
      <c r="C3" s="57"/>
      <c r="D3" s="59"/>
      <c r="E3" s="58"/>
      <c r="F3" s="56"/>
      <c r="G3" s="58"/>
      <c r="H3" s="57"/>
      <c r="I3" s="56"/>
    </row>
    <row r="4" spans="1:1024" ht="105.75" customHeight="1">
      <c r="A4" s="68" t="s">
        <v>0</v>
      </c>
      <c r="B4" s="68" t="s">
        <v>1</v>
      </c>
      <c r="C4" s="68" t="s">
        <v>2</v>
      </c>
      <c r="D4" s="71" t="s">
        <v>3</v>
      </c>
      <c r="E4" s="70" t="s">
        <v>4</v>
      </c>
      <c r="F4" s="69" t="s">
        <v>5</v>
      </c>
      <c r="G4" s="70" t="s">
        <v>6</v>
      </c>
      <c r="H4" s="68" t="s">
        <v>7</v>
      </c>
      <c r="I4" s="69" t="s">
        <v>131</v>
      </c>
      <c r="J4" s="68" t="s">
        <v>25</v>
      </c>
    </row>
    <row r="5" spans="1:1024">
      <c r="A5" s="95">
        <v>1</v>
      </c>
      <c r="B5" s="95">
        <v>2</v>
      </c>
      <c r="C5" s="95">
        <v>3</v>
      </c>
      <c r="D5" s="95">
        <v>4</v>
      </c>
      <c r="E5" s="95">
        <v>5</v>
      </c>
      <c r="F5" s="95">
        <v>6</v>
      </c>
      <c r="G5" s="95">
        <v>7</v>
      </c>
      <c r="H5" s="102">
        <v>8</v>
      </c>
      <c r="I5" s="95">
        <v>9</v>
      </c>
      <c r="J5" s="95">
        <v>10</v>
      </c>
    </row>
    <row r="6" spans="1:1024" s="55" customFormat="1" ht="83.25" customHeight="1">
      <c r="A6" s="11">
        <v>1</v>
      </c>
      <c r="B6" s="123" t="s">
        <v>155</v>
      </c>
      <c r="C6" s="11" t="s">
        <v>154</v>
      </c>
      <c r="D6" s="18">
        <v>40</v>
      </c>
      <c r="E6" s="14"/>
      <c r="F6" s="135">
        <f>D6*E6</f>
        <v>0</v>
      </c>
      <c r="G6" s="14">
        <f>E6*(1+H6)</f>
        <v>0</v>
      </c>
      <c r="H6" s="15">
        <v>0.08</v>
      </c>
      <c r="I6" s="135">
        <f>G6*D6</f>
        <v>0</v>
      </c>
      <c r="J6" s="19"/>
      <c r="AMI6"/>
      <c r="AMJ6"/>
    </row>
    <row r="7" spans="1:1024" ht="23.85" customHeight="1">
      <c r="A7" s="170" t="s">
        <v>172</v>
      </c>
      <c r="B7" s="170"/>
      <c r="C7" s="170"/>
      <c r="D7" s="170"/>
      <c r="E7" s="136"/>
      <c r="F7" s="137">
        <f>SUM(F6)</f>
        <v>0</v>
      </c>
      <c r="G7" s="62"/>
      <c r="H7" s="138"/>
      <c r="I7" s="138"/>
      <c r="J7" s="61"/>
    </row>
  </sheetData>
  <mergeCells count="1">
    <mergeCell ref="A7:D7"/>
  </mergeCells>
  <pageMargins left="0.62992125984251968" right="0.23622047244094491" top="0.27559055118110237" bottom="0.27559055118110237" header="0" footer="0"/>
  <pageSetup paperSize="9" orientation="landscape" horizontalDpi="300" verticalDpi="300" r:id="rId1"/>
  <headerFooter>
    <oddHeader>&amp;L&amp;"Times New Roman,Normalny"Część nr 19&amp;C&amp;"Times New Roman,Normalny"&amp;12Formularz asortymentowo -cenowy  (opis przedmiotu zamówienia)&amp;R&amp;"Times New Roman,Normalny"&amp;12Załącznik  nr 2 do SWZ</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7"/>
  <sheetViews>
    <sheetView topLeftCell="A15" zoomScale="90" zoomScaleNormal="90" workbookViewId="0">
      <selection activeCell="B11" sqref="B11"/>
    </sheetView>
  </sheetViews>
  <sheetFormatPr defaultRowHeight="14.25"/>
  <cols>
    <col min="1" max="1" width="3.625" customWidth="1"/>
    <col min="2" max="2" width="33.25" customWidth="1"/>
    <col min="10" max="10" width="10.125" customWidth="1"/>
  </cols>
  <sheetData>
    <row r="2" spans="1:10">
      <c r="B2" s="2" t="s">
        <v>24</v>
      </c>
      <c r="C2" s="1"/>
      <c r="D2" s="3"/>
      <c r="E2" s="4"/>
      <c r="F2" s="4"/>
      <c r="G2" s="4"/>
      <c r="H2" s="1"/>
      <c r="I2" s="1"/>
    </row>
    <row r="3" spans="1:10">
      <c r="A3" s="5"/>
    </row>
    <row r="4" spans="1:10" ht="153">
      <c r="A4" s="6" t="s">
        <v>0</v>
      </c>
      <c r="B4" s="6" t="s">
        <v>1</v>
      </c>
      <c r="C4" s="6" t="s">
        <v>2</v>
      </c>
      <c r="D4" s="7" t="s">
        <v>3</v>
      </c>
      <c r="E4" s="8" t="s">
        <v>4</v>
      </c>
      <c r="F4" s="8" t="s">
        <v>5</v>
      </c>
      <c r="G4" s="8" t="s">
        <v>6</v>
      </c>
      <c r="H4" s="6" t="s">
        <v>7</v>
      </c>
      <c r="I4" s="6" t="s">
        <v>8</v>
      </c>
      <c r="J4" s="6" t="s">
        <v>25</v>
      </c>
    </row>
    <row r="5" spans="1:10">
      <c r="A5" s="28">
        <v>1</v>
      </c>
      <c r="B5" s="28">
        <v>2</v>
      </c>
      <c r="C5" s="28">
        <v>3</v>
      </c>
      <c r="D5" s="28">
        <v>4</v>
      </c>
      <c r="E5" s="28">
        <v>5</v>
      </c>
      <c r="F5" s="28">
        <v>6</v>
      </c>
      <c r="G5" s="28">
        <v>7</v>
      </c>
      <c r="H5" s="29">
        <v>8</v>
      </c>
      <c r="I5" s="28">
        <v>9</v>
      </c>
      <c r="J5" s="28">
        <v>10</v>
      </c>
    </row>
    <row r="6" spans="1:10" ht="192.75" customHeight="1">
      <c r="A6" s="11">
        <v>1</v>
      </c>
      <c r="B6" s="53" t="s">
        <v>181</v>
      </c>
      <c r="C6" s="11" t="s">
        <v>26</v>
      </c>
      <c r="D6" s="18">
        <v>1200</v>
      </c>
      <c r="E6" s="30"/>
      <c r="F6" s="30">
        <f t="shared" ref="F6:F16" si="0">D6*E6</f>
        <v>0</v>
      </c>
      <c r="G6" s="30">
        <f t="shared" ref="G6:G16" si="1">E6*H6+E6</f>
        <v>0</v>
      </c>
      <c r="H6" s="31"/>
      <c r="I6" s="32">
        <f t="shared" ref="I6:I16" si="2">F6*H6+F6</f>
        <v>0</v>
      </c>
      <c r="J6" s="13"/>
    </row>
    <row r="7" spans="1:10" ht="217.5" customHeight="1">
      <c r="A7" s="11">
        <v>2</v>
      </c>
      <c r="B7" s="53" t="s">
        <v>27</v>
      </c>
      <c r="C7" s="11" t="s">
        <v>11</v>
      </c>
      <c r="D7" s="18">
        <v>50</v>
      </c>
      <c r="E7" s="30"/>
      <c r="F7" s="30">
        <f t="shared" si="0"/>
        <v>0</v>
      </c>
      <c r="G7" s="30">
        <f t="shared" si="1"/>
        <v>0</v>
      </c>
      <c r="H7" s="31"/>
      <c r="I7" s="32">
        <f t="shared" si="2"/>
        <v>0</v>
      </c>
      <c r="J7" s="13"/>
    </row>
    <row r="8" spans="1:10" ht="228.75" customHeight="1">
      <c r="A8" s="11">
        <v>3</v>
      </c>
      <c r="B8" s="53" t="s">
        <v>28</v>
      </c>
      <c r="C8" s="11" t="s">
        <v>11</v>
      </c>
      <c r="D8" s="18">
        <v>1500</v>
      </c>
      <c r="E8" s="30"/>
      <c r="F8" s="30">
        <f t="shared" si="0"/>
        <v>0</v>
      </c>
      <c r="G8" s="30">
        <f t="shared" si="1"/>
        <v>0</v>
      </c>
      <c r="H8" s="31"/>
      <c r="I8" s="32">
        <f t="shared" si="2"/>
        <v>0</v>
      </c>
      <c r="J8" s="13"/>
    </row>
    <row r="9" spans="1:10" ht="224.25" customHeight="1">
      <c r="A9" s="11">
        <v>4</v>
      </c>
      <c r="B9" s="53" t="s">
        <v>29</v>
      </c>
      <c r="C9" s="11" t="s">
        <v>11</v>
      </c>
      <c r="D9" s="18">
        <v>250</v>
      </c>
      <c r="E9" s="30"/>
      <c r="F9" s="30">
        <f t="shared" si="0"/>
        <v>0</v>
      </c>
      <c r="G9" s="30">
        <f t="shared" si="1"/>
        <v>0</v>
      </c>
      <c r="H9" s="31"/>
      <c r="I9" s="32">
        <f t="shared" si="2"/>
        <v>0</v>
      </c>
      <c r="J9" s="13"/>
    </row>
    <row r="10" spans="1:10" ht="166.5" customHeight="1">
      <c r="A10" s="11">
        <v>5</v>
      </c>
      <c r="B10" s="53" t="s">
        <v>30</v>
      </c>
      <c r="C10" s="11" t="s">
        <v>11</v>
      </c>
      <c r="D10" s="18">
        <v>10</v>
      </c>
      <c r="E10" s="30"/>
      <c r="F10" s="30">
        <f t="shared" si="0"/>
        <v>0</v>
      </c>
      <c r="G10" s="30">
        <f t="shared" si="1"/>
        <v>0</v>
      </c>
      <c r="H10" s="31"/>
      <c r="I10" s="32">
        <f t="shared" si="2"/>
        <v>0</v>
      </c>
      <c r="J10" s="13"/>
    </row>
    <row r="11" spans="1:10" ht="229.5" customHeight="1">
      <c r="A11" s="11">
        <v>6</v>
      </c>
      <c r="B11" s="53" t="s">
        <v>31</v>
      </c>
      <c r="C11" s="13" t="s">
        <v>32</v>
      </c>
      <c r="D11" s="18">
        <v>6000</v>
      </c>
      <c r="E11" s="30"/>
      <c r="F11" s="30">
        <f t="shared" si="0"/>
        <v>0</v>
      </c>
      <c r="G11" s="30">
        <f t="shared" si="1"/>
        <v>0</v>
      </c>
      <c r="H11" s="31"/>
      <c r="I11" s="32">
        <f t="shared" si="2"/>
        <v>0</v>
      </c>
      <c r="J11" s="13"/>
    </row>
    <row r="12" spans="1:10" ht="234" customHeight="1">
      <c r="A12" s="11">
        <v>7</v>
      </c>
      <c r="B12" s="53" t="s">
        <v>33</v>
      </c>
      <c r="C12" s="13" t="s">
        <v>34</v>
      </c>
      <c r="D12" s="18">
        <v>5</v>
      </c>
      <c r="E12" s="30"/>
      <c r="F12" s="30">
        <f t="shared" si="0"/>
        <v>0</v>
      </c>
      <c r="G12" s="30">
        <f t="shared" si="1"/>
        <v>0</v>
      </c>
      <c r="H12" s="31"/>
      <c r="I12" s="32">
        <f t="shared" si="2"/>
        <v>0</v>
      </c>
      <c r="J12" s="13"/>
    </row>
    <row r="13" spans="1:10" ht="186.75" customHeight="1">
      <c r="A13" s="11">
        <v>8</v>
      </c>
      <c r="B13" s="53" t="s">
        <v>35</v>
      </c>
      <c r="C13" s="11" t="s">
        <v>11</v>
      </c>
      <c r="D13" s="18">
        <v>3</v>
      </c>
      <c r="E13" s="30"/>
      <c r="F13" s="30">
        <f t="shared" si="0"/>
        <v>0</v>
      </c>
      <c r="G13" s="30">
        <f t="shared" si="1"/>
        <v>0</v>
      </c>
      <c r="H13" s="31"/>
      <c r="I13" s="32">
        <f t="shared" si="2"/>
        <v>0</v>
      </c>
      <c r="J13" s="13"/>
    </row>
    <row r="14" spans="1:10" ht="80.25" customHeight="1">
      <c r="A14" s="11">
        <v>9</v>
      </c>
      <c r="B14" s="53" t="s">
        <v>36</v>
      </c>
      <c r="C14" s="11" t="s">
        <v>11</v>
      </c>
      <c r="D14" s="18">
        <v>4</v>
      </c>
      <c r="E14" s="30"/>
      <c r="F14" s="30">
        <f t="shared" si="0"/>
        <v>0</v>
      </c>
      <c r="G14" s="30">
        <f t="shared" si="1"/>
        <v>0</v>
      </c>
      <c r="H14" s="31"/>
      <c r="I14" s="32">
        <f t="shared" si="2"/>
        <v>0</v>
      </c>
      <c r="J14" s="13"/>
    </row>
    <row r="15" spans="1:10" ht="112.5" customHeight="1">
      <c r="A15" s="11">
        <v>10</v>
      </c>
      <c r="B15" s="53" t="s">
        <v>37</v>
      </c>
      <c r="C15" s="11" t="s">
        <v>11</v>
      </c>
      <c r="D15" s="18">
        <v>5</v>
      </c>
      <c r="E15" s="30"/>
      <c r="F15" s="30">
        <f t="shared" si="0"/>
        <v>0</v>
      </c>
      <c r="G15" s="30">
        <f t="shared" si="1"/>
        <v>0</v>
      </c>
      <c r="H15" s="31"/>
      <c r="I15" s="32">
        <f t="shared" si="2"/>
        <v>0</v>
      </c>
      <c r="J15" s="13"/>
    </row>
    <row r="16" spans="1:10" ht="166.5" customHeight="1">
      <c r="A16" s="11">
        <v>11</v>
      </c>
      <c r="B16" s="53" t="s">
        <v>89</v>
      </c>
      <c r="C16" s="11" t="s">
        <v>11</v>
      </c>
      <c r="D16" s="18">
        <v>2</v>
      </c>
      <c r="E16" s="30"/>
      <c r="F16" s="30">
        <f t="shared" si="0"/>
        <v>0</v>
      </c>
      <c r="G16" s="30">
        <f t="shared" si="1"/>
        <v>0</v>
      </c>
      <c r="H16" s="31"/>
      <c r="I16" s="32">
        <f t="shared" si="2"/>
        <v>0</v>
      </c>
      <c r="J16" s="19"/>
    </row>
    <row r="17" spans="1:9">
      <c r="A17" s="25" t="s">
        <v>38</v>
      </c>
      <c r="B17" s="25"/>
      <c r="C17" s="25"/>
      <c r="D17" s="25"/>
      <c r="E17" s="14"/>
      <c r="F17" s="33">
        <f>SUM(F6:F16)</f>
        <v>0</v>
      </c>
      <c r="G17" s="26"/>
      <c r="H17" s="27"/>
      <c r="I17" s="33">
        <f>SUM(I6:I16)</f>
        <v>0</v>
      </c>
    </row>
  </sheetData>
  <pageMargins left="0.70866141732283472" right="0.70866141732283472" top="0.74803149606299213" bottom="0.74803149606299213" header="0.31496062992125984" footer="0.31496062992125984"/>
  <pageSetup paperSize="9" orientation="landscape" r:id="rId1"/>
  <headerFooter>
    <oddHeader>&amp;LCzęść nr 2&amp;CFormularz asortymentowo-cenowy (opis przedmiotu zamówienia)&amp;RZałącznik  nr 2 do SWZ</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1D35-2AF8-48F2-A2F8-01E52BA0B4FA}">
  <sheetPr>
    <pageSetUpPr fitToPage="1"/>
  </sheetPr>
  <dimension ref="A1:AMF17"/>
  <sheetViews>
    <sheetView topLeftCell="A4" zoomScaleNormal="100" workbookViewId="0">
      <selection activeCell="H12" sqref="H12"/>
    </sheetView>
  </sheetViews>
  <sheetFormatPr defaultColWidth="2.25" defaultRowHeight="14.25"/>
  <cols>
    <col min="1" max="1" width="3.125" style="55" customWidth="1"/>
    <col min="2" max="2" width="31.5" style="55" customWidth="1"/>
    <col min="3" max="4" width="5.625" style="55" customWidth="1"/>
    <col min="5" max="5" width="10.625" style="55" customWidth="1"/>
    <col min="6" max="6" width="11.875" style="77" customWidth="1"/>
    <col min="7" max="7" width="11.625" style="55" customWidth="1"/>
    <col min="8" max="8" width="8.5" style="55" customWidth="1"/>
    <col min="9" max="9" width="12.125" style="77" customWidth="1"/>
    <col min="10" max="10" width="22.375" style="55" customWidth="1"/>
    <col min="11" max="1020" width="2.25" style="55"/>
    <col min="1021" max="1024" width="2.375" customWidth="1"/>
  </cols>
  <sheetData>
    <row r="1" spans="1:10" ht="15">
      <c r="A1" s="57"/>
      <c r="B1" s="76" t="s">
        <v>170</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131</v>
      </c>
      <c r="J3" s="68" t="s">
        <v>25</v>
      </c>
    </row>
    <row r="4" spans="1:10">
      <c r="A4" s="95">
        <v>1</v>
      </c>
      <c r="B4" s="95">
        <v>2</v>
      </c>
      <c r="C4" s="95">
        <v>3</v>
      </c>
      <c r="D4" s="95">
        <v>4</v>
      </c>
      <c r="E4" s="95">
        <v>5</v>
      </c>
      <c r="F4" s="95">
        <v>6</v>
      </c>
      <c r="G4" s="95">
        <v>7</v>
      </c>
      <c r="H4" s="102">
        <v>8</v>
      </c>
      <c r="I4" s="95">
        <v>9</v>
      </c>
      <c r="J4" s="95">
        <v>10</v>
      </c>
    </row>
    <row r="5" spans="1:10" ht="51">
      <c r="A5" s="11">
        <v>1</v>
      </c>
      <c r="B5" s="123" t="s">
        <v>161</v>
      </c>
      <c r="C5" s="21" t="s">
        <v>160</v>
      </c>
      <c r="D5" s="21">
        <v>10</v>
      </c>
      <c r="E5" s="139"/>
      <c r="F5" s="124">
        <f>D5*E5</f>
        <v>0</v>
      </c>
      <c r="G5" s="23">
        <f>E5*(1+H5)</f>
        <v>0</v>
      </c>
      <c r="H5" s="125"/>
      <c r="I5" s="124">
        <f>G5*D5</f>
        <v>0</v>
      </c>
      <c r="J5" s="61"/>
    </row>
    <row r="6" spans="1:10" ht="114.75">
      <c r="A6" s="11">
        <v>2</v>
      </c>
      <c r="B6" s="123" t="s">
        <v>159</v>
      </c>
      <c r="C6" s="21" t="s">
        <v>158</v>
      </c>
      <c r="D6" s="21">
        <v>20</v>
      </c>
      <c r="E6" s="139"/>
      <c r="F6" s="124">
        <f>D6*E6</f>
        <v>0</v>
      </c>
      <c r="G6" s="23">
        <f>E6*(1+H6)</f>
        <v>0</v>
      </c>
      <c r="H6" s="125"/>
      <c r="I6" s="124">
        <f>G6*D6</f>
        <v>0</v>
      </c>
      <c r="J6" s="61"/>
    </row>
    <row r="7" spans="1:10" ht="102">
      <c r="A7" s="11">
        <v>3</v>
      </c>
      <c r="B7" s="123" t="s">
        <v>157</v>
      </c>
      <c r="C7" s="21" t="s">
        <v>156</v>
      </c>
      <c r="D7" s="21">
        <v>2</v>
      </c>
      <c r="E7" s="139"/>
      <c r="F7" s="124">
        <f>D7*E7</f>
        <v>0</v>
      </c>
      <c r="G7" s="23">
        <f>E7*(1+H7)</f>
        <v>0</v>
      </c>
      <c r="H7" s="125"/>
      <c r="I7" s="124">
        <f>G7*D7</f>
        <v>0</v>
      </c>
      <c r="J7" s="61"/>
    </row>
    <row r="8" spans="1:10" ht="15">
      <c r="A8" s="170" t="s">
        <v>169</v>
      </c>
      <c r="B8" s="170"/>
      <c r="C8" s="170"/>
      <c r="D8" s="170"/>
      <c r="E8" s="64"/>
      <c r="F8" s="85">
        <f>SUM(F5:F7)</f>
        <v>0</v>
      </c>
      <c r="G8" s="85"/>
      <c r="H8" s="85"/>
      <c r="I8" s="85">
        <f t="shared" ref="I8" si="0">SUM(I5:I7)</f>
        <v>0</v>
      </c>
      <c r="J8" s="61"/>
    </row>
    <row r="9" spans="1:10" ht="15">
      <c r="F9" s="127"/>
    </row>
    <row r="10" spans="1:10" ht="15">
      <c r="B10" s="81" t="s">
        <v>105</v>
      </c>
    </row>
    <row r="11" spans="1:10" ht="15">
      <c r="B11" s="81" t="s">
        <v>105</v>
      </c>
    </row>
    <row r="12" spans="1:10" ht="15">
      <c r="B12" s="81" t="s">
        <v>105</v>
      </c>
    </row>
    <row r="13" spans="1:10" ht="15">
      <c r="B13" s="82" t="s">
        <v>105</v>
      </c>
    </row>
    <row r="14" spans="1:10" ht="15">
      <c r="B14" s="81" t="s">
        <v>105</v>
      </c>
    </row>
    <row r="15" spans="1:10" ht="15">
      <c r="B15" s="81" t="s">
        <v>105</v>
      </c>
    </row>
    <row r="16" spans="1:10" ht="15">
      <c r="B16" s="81" t="s">
        <v>105</v>
      </c>
    </row>
    <row r="17" spans="2:2" ht="15">
      <c r="B17" s="81" t="s">
        <v>105</v>
      </c>
    </row>
  </sheetData>
  <mergeCells count="1">
    <mergeCell ref="A8:D8"/>
  </mergeCells>
  <pageMargins left="0.62992125984251968" right="0.23622047244094491" top="0.43307086614173229" bottom="0.43307086614173229" header="0.15748031496062992" footer="0.15748031496062992"/>
  <pageSetup paperSize="9" orientation="landscape" r:id="rId1"/>
  <headerFooter>
    <oddHeader>&amp;L&amp;"Times New Roman,Normalny"Część nr 20&amp;C&amp;"Times New Roman,Normalny"&amp;12Formularz asortymentowo-cenowy  (opis przedmiotu zamówienia)&amp;R&amp;"Times New Roman,Normalny"&amp;12Załącznik  nr 2 do SWZ</oddHeader>
    <oddFooter>&amp;C&amp;"Times New Roman,Normalny"&amp;12&amp;KffffffStrona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1724-923D-4423-B4C6-5A7027B4AB63}">
  <dimension ref="A1:AMF15"/>
  <sheetViews>
    <sheetView zoomScaleNormal="100" workbookViewId="0">
      <selection activeCell="C14" sqref="C14"/>
    </sheetView>
  </sheetViews>
  <sheetFormatPr defaultColWidth="2.25" defaultRowHeight="14.25"/>
  <cols>
    <col min="1" max="1" width="1.875" style="55" customWidth="1"/>
    <col min="2" max="2" width="26.5" style="55" customWidth="1"/>
    <col min="3" max="3" width="5.625" style="55" customWidth="1"/>
    <col min="4" max="4" width="3.75" style="55" customWidth="1"/>
    <col min="5" max="5" width="7.75" style="55" customWidth="1"/>
    <col min="6" max="6" width="10.25" style="77" customWidth="1"/>
    <col min="7" max="7" width="10.375" style="55" customWidth="1"/>
    <col min="8" max="8" width="7.5" style="55" customWidth="1"/>
    <col min="9" max="9" width="10.75" style="77" customWidth="1"/>
    <col min="10" max="10" width="18.875" style="55" customWidth="1"/>
    <col min="11" max="1020" width="2.25" style="55"/>
    <col min="1021" max="1024" width="2.375" customWidth="1"/>
  </cols>
  <sheetData>
    <row r="1" spans="1:10" ht="15">
      <c r="A1" s="57"/>
      <c r="B1" s="76" t="s">
        <v>168</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131</v>
      </c>
      <c r="J3" s="68" t="s">
        <v>25</v>
      </c>
    </row>
    <row r="4" spans="1:10">
      <c r="A4" s="95">
        <v>1</v>
      </c>
      <c r="B4" s="95">
        <v>2</v>
      </c>
      <c r="C4" s="95">
        <v>3</v>
      </c>
      <c r="D4" s="95">
        <v>4</v>
      </c>
      <c r="E4" s="95">
        <v>5</v>
      </c>
      <c r="F4" s="95">
        <v>6</v>
      </c>
      <c r="G4" s="95">
        <v>7</v>
      </c>
      <c r="H4" s="102">
        <v>8</v>
      </c>
      <c r="I4" s="95">
        <v>9</v>
      </c>
      <c r="J4" s="95">
        <v>10</v>
      </c>
    </row>
    <row r="5" spans="1:10" ht="33.75" customHeight="1">
      <c r="A5" s="109">
        <v>1</v>
      </c>
      <c r="B5" s="108" t="s">
        <v>162</v>
      </c>
      <c r="C5" s="110" t="s">
        <v>11</v>
      </c>
      <c r="D5" s="111">
        <v>200</v>
      </c>
      <c r="E5" s="112"/>
      <c r="F5" s="113">
        <f>D5*E5</f>
        <v>0</v>
      </c>
      <c r="G5" s="112">
        <f>E5*(1+H5)</f>
        <v>0</v>
      </c>
      <c r="H5" s="114"/>
      <c r="I5" s="126">
        <f>G5*D5</f>
        <v>0</v>
      </c>
      <c r="J5" s="61"/>
    </row>
    <row r="6" spans="1:10" ht="15">
      <c r="A6" s="170" t="s">
        <v>167</v>
      </c>
      <c r="B6" s="170"/>
      <c r="C6" s="170"/>
      <c r="D6" s="170"/>
      <c r="E6" s="64"/>
      <c r="F6" s="85">
        <f>SUM(F5:F5)</f>
        <v>0</v>
      </c>
      <c r="G6" s="62"/>
      <c r="H6" s="84"/>
      <c r="I6" s="83">
        <v>0</v>
      </c>
      <c r="J6" s="115"/>
    </row>
    <row r="7" spans="1:10" ht="23.25" customHeight="1">
      <c r="I7" s="77" t="s">
        <v>105</v>
      </c>
    </row>
    <row r="8" spans="1:10" ht="15">
      <c r="B8" s="81" t="s">
        <v>105</v>
      </c>
    </row>
    <row r="9" spans="1:10" ht="15">
      <c r="B9" s="81" t="s">
        <v>105</v>
      </c>
    </row>
    <row r="10" spans="1:10" ht="15">
      <c r="B10" s="81" t="s">
        <v>105</v>
      </c>
    </row>
    <row r="11" spans="1:10" ht="15">
      <c r="B11" s="82" t="s">
        <v>105</v>
      </c>
    </row>
    <row r="12" spans="1:10" ht="15">
      <c r="B12" s="81" t="s">
        <v>105</v>
      </c>
    </row>
    <row r="13" spans="1:10" ht="15">
      <c r="B13" s="81" t="s">
        <v>105</v>
      </c>
    </row>
    <row r="14" spans="1:10" ht="15">
      <c r="B14" s="81" t="s">
        <v>105</v>
      </c>
    </row>
    <row r="15" spans="1:10" ht="15">
      <c r="B15" s="81" t="s">
        <v>105</v>
      </c>
    </row>
  </sheetData>
  <mergeCells count="1">
    <mergeCell ref="A6:D6"/>
  </mergeCells>
  <pageMargins left="0.62992125984251968" right="0.23622047244094491" top="0.43307086614173229" bottom="0.43307086614173229" header="0.15748031496062992" footer="0.15748031496062992"/>
  <pageSetup paperSize="9" orientation="landscape" horizontalDpi="300" verticalDpi="300" r:id="rId1"/>
  <headerFooter>
    <oddHeader>&amp;L&amp;"Times New Roman,Normalny"Część nr 21&amp;C&amp;"Times New Roman,Normalny"&amp;12&amp;K000000Formularz asortymentowo-cenowy (opis przedmiotu zamówienia)&amp;R&amp;"Times New Roman,Normalny"&amp;12Załącznik  nr 2 do SWZ</oddHeader>
    <oddFooter>&amp;C&amp;"Times New Roman,Normalny"&amp;12&amp;KffffffStrona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78EF-9C79-4C27-A00D-4FE782892778}">
  <sheetPr>
    <pageSetUpPr fitToPage="1"/>
  </sheetPr>
  <dimension ref="A1:AMF11"/>
  <sheetViews>
    <sheetView tabSelected="1" topLeftCell="A4" zoomScale="70" zoomScaleNormal="70" workbookViewId="0">
      <selection activeCell="AJ5" sqref="AJ5"/>
    </sheetView>
  </sheetViews>
  <sheetFormatPr defaultColWidth="2.25" defaultRowHeight="14.25"/>
  <cols>
    <col min="1" max="1" width="3.5" style="55" customWidth="1"/>
    <col min="2" max="2" width="51.5" style="55" customWidth="1"/>
    <col min="3" max="3" width="5.625" style="55" customWidth="1"/>
    <col min="4" max="4" width="7.875" style="55" customWidth="1"/>
    <col min="5" max="5" width="9.5" style="55" customWidth="1"/>
    <col min="6" max="6" width="8.625" style="77" customWidth="1"/>
    <col min="7" max="7" width="12.875" style="55" customWidth="1"/>
    <col min="8" max="8" width="6.875" style="55" customWidth="1"/>
    <col min="9" max="9" width="11.5" style="77" customWidth="1"/>
    <col min="10" max="10" width="19.5" style="55" customWidth="1"/>
    <col min="11" max="1020" width="2.25" style="55"/>
    <col min="1021" max="1024" width="2.375" customWidth="1"/>
  </cols>
  <sheetData>
    <row r="1" spans="1:10" ht="15">
      <c r="A1" s="57"/>
      <c r="B1" s="76" t="s">
        <v>179</v>
      </c>
      <c r="C1" s="73"/>
      <c r="D1" s="75"/>
      <c r="E1" s="74"/>
      <c r="F1" s="72"/>
      <c r="G1" s="74"/>
      <c r="H1" s="73"/>
      <c r="I1" s="72"/>
    </row>
    <row r="2" spans="1:10">
      <c r="A2" s="57"/>
      <c r="C2" s="57"/>
      <c r="D2" s="59"/>
      <c r="E2" s="58"/>
      <c r="F2" s="56"/>
      <c r="G2" s="58"/>
      <c r="H2" s="57"/>
      <c r="I2" s="56"/>
    </row>
    <row r="3" spans="1:10" ht="63.75">
      <c r="A3" s="68" t="s">
        <v>0</v>
      </c>
      <c r="B3" s="68" t="s">
        <v>1</v>
      </c>
      <c r="C3" s="68" t="s">
        <v>2</v>
      </c>
      <c r="D3" s="71" t="s">
        <v>3</v>
      </c>
      <c r="E3" s="70" t="s">
        <v>4</v>
      </c>
      <c r="F3" s="69" t="s">
        <v>5</v>
      </c>
      <c r="G3" s="70" t="s">
        <v>6</v>
      </c>
      <c r="H3" s="68" t="s">
        <v>7</v>
      </c>
      <c r="I3" s="69" t="s">
        <v>131</v>
      </c>
      <c r="J3" s="68" t="s">
        <v>25</v>
      </c>
    </row>
    <row r="4" spans="1:10" ht="16.5" customHeight="1">
      <c r="A4" s="95">
        <v>1</v>
      </c>
      <c r="B4" s="95">
        <v>2</v>
      </c>
      <c r="C4" s="105">
        <v>3</v>
      </c>
      <c r="D4" s="105">
        <v>4</v>
      </c>
      <c r="E4" s="105">
        <v>5</v>
      </c>
      <c r="F4" s="105">
        <v>6</v>
      </c>
      <c r="G4" s="105">
        <v>7</v>
      </c>
      <c r="H4" s="106">
        <v>8</v>
      </c>
      <c r="I4" s="105">
        <v>9</v>
      </c>
      <c r="J4" s="95">
        <v>10</v>
      </c>
    </row>
    <row r="5" spans="1:10" ht="336.75" customHeight="1">
      <c r="A5" s="11">
        <v>1</v>
      </c>
      <c r="B5" s="131" t="s">
        <v>163</v>
      </c>
      <c r="C5" s="132" t="s">
        <v>164</v>
      </c>
      <c r="D5" s="133">
        <v>100</v>
      </c>
      <c r="E5" s="134"/>
      <c r="F5" s="124">
        <f>D5*E5</f>
        <v>0</v>
      </c>
      <c r="G5" s="23">
        <f>E5*H5+E5</f>
        <v>0</v>
      </c>
      <c r="H5" s="125"/>
      <c r="I5" s="124">
        <f>F5*H5+F5</f>
        <v>0</v>
      </c>
      <c r="J5" s="61"/>
    </row>
    <row r="6" spans="1:10" ht="15">
      <c r="A6" s="173" t="s">
        <v>166</v>
      </c>
      <c r="B6" s="173"/>
      <c r="C6" s="173"/>
      <c r="D6" s="173"/>
      <c r="E6" s="129"/>
      <c r="F6" s="130">
        <f>SUM(F5:F5)</f>
        <v>0</v>
      </c>
      <c r="G6" s="130"/>
      <c r="H6" s="130"/>
      <c r="I6" s="130">
        <f t="shared" ref="I6" si="0">SUM(I5:I5)</f>
        <v>0</v>
      </c>
      <c r="J6" s="115"/>
    </row>
    <row r="7" spans="1:10" ht="31.5" customHeight="1">
      <c r="F7" s="127"/>
      <c r="I7" s="77" t="s">
        <v>105</v>
      </c>
    </row>
    <row r="8" spans="1:10">
      <c r="A8" s="103"/>
      <c r="B8" s="104"/>
      <c r="C8" s="104"/>
      <c r="D8" s="104"/>
      <c r="E8" s="104"/>
      <c r="F8" s="104"/>
      <c r="G8" s="104"/>
      <c r="H8" s="104"/>
    </row>
    <row r="9" spans="1:10">
      <c r="A9" s="104"/>
      <c r="B9" s="104"/>
      <c r="C9" s="104"/>
      <c r="D9" s="104"/>
      <c r="E9" s="104"/>
      <c r="F9" s="104"/>
      <c r="G9" s="104"/>
      <c r="H9" s="104"/>
    </row>
    <row r="10" spans="1:10">
      <c r="A10" s="104"/>
      <c r="B10" s="104"/>
      <c r="C10" s="104"/>
      <c r="D10" s="104"/>
      <c r="E10" s="104"/>
      <c r="F10" s="104"/>
      <c r="G10" s="104"/>
      <c r="H10" s="104"/>
    </row>
    <row r="11" spans="1:10">
      <c r="A11" s="104" t="s">
        <v>53</v>
      </c>
      <c r="B11" s="104"/>
      <c r="C11" s="104"/>
      <c r="D11" s="104"/>
      <c r="E11" s="104"/>
      <c r="F11" s="104"/>
      <c r="G11" s="104"/>
      <c r="H11" s="104"/>
    </row>
  </sheetData>
  <mergeCells count="1">
    <mergeCell ref="A6:D6"/>
  </mergeCells>
  <pageMargins left="0.62992125984251968" right="0.23622047244094491" top="0.43307086614173229" bottom="0.43307086614173229" header="0.15748031496062992" footer="0.15748031496062992"/>
  <pageSetup paperSize="9" scale="90" fitToHeight="0" orientation="landscape" horizontalDpi="300" verticalDpi="300" r:id="rId1"/>
  <headerFooter>
    <oddHeader>&amp;L&amp;"Times New Roman,Normalny"Częśc nr 22&amp;C&amp;"Times New Roman,Normalny"&amp;12&amp;K000000Formularz  asortymentowo-cenowy (opis przedmiotu zamówienia)&amp;R&amp;"Times New Roman,Normalny"&amp;12Załącznik  nr 2 do SWZ</oddHeader>
    <oddFooter>&amp;C&amp;"Times New Roman,Normalny"&amp;12&amp;KffffffStrona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I20"/>
  <sheetViews>
    <sheetView zoomScale="70" zoomScaleNormal="70" workbookViewId="0">
      <selection activeCell="D20" sqref="D20"/>
    </sheetView>
  </sheetViews>
  <sheetFormatPr defaultRowHeight="14.25"/>
  <cols>
    <col min="1" max="1" width="4.375" customWidth="1"/>
    <col min="2" max="2" width="28.875" customWidth="1"/>
    <col min="6" max="6" width="10.5" customWidth="1"/>
    <col min="9" max="10" width="10.75" customWidth="1"/>
    <col min="11" max="11" width="18.75" customWidth="1"/>
  </cols>
  <sheetData>
    <row r="2" spans="1:1023">
      <c r="B2" s="34" t="s">
        <v>39</v>
      </c>
      <c r="C2" s="34"/>
      <c r="D2" s="34"/>
      <c r="E2" s="34"/>
      <c r="F2" s="34"/>
      <c r="G2" s="34"/>
    </row>
    <row r="3" spans="1:1023" ht="153">
      <c r="A3" s="6" t="s">
        <v>0</v>
      </c>
      <c r="B3" s="6" t="s">
        <v>1</v>
      </c>
      <c r="C3" s="6" t="s">
        <v>2</v>
      </c>
      <c r="D3" s="7" t="s">
        <v>3</v>
      </c>
      <c r="E3" s="8" t="s">
        <v>4</v>
      </c>
      <c r="F3" s="8" t="s">
        <v>5</v>
      </c>
      <c r="G3" s="8" t="s">
        <v>6</v>
      </c>
      <c r="H3" s="6" t="s">
        <v>7</v>
      </c>
      <c r="I3" s="6" t="s">
        <v>8</v>
      </c>
      <c r="J3" s="6" t="s">
        <v>25</v>
      </c>
    </row>
    <row r="4" spans="1:1023">
      <c r="A4" s="9">
        <v>1</v>
      </c>
      <c r="B4" s="9">
        <v>2</v>
      </c>
      <c r="C4" s="9">
        <v>3</v>
      </c>
      <c r="D4" s="9">
        <v>4</v>
      </c>
      <c r="E4" s="9">
        <v>5</v>
      </c>
      <c r="F4" s="9">
        <v>6</v>
      </c>
      <c r="G4" s="9">
        <v>7</v>
      </c>
      <c r="H4" s="10">
        <v>8</v>
      </c>
      <c r="I4" s="9">
        <v>9</v>
      </c>
      <c r="J4" s="9">
        <v>10</v>
      </c>
    </row>
    <row r="5" spans="1:1023" ht="264.75" customHeight="1">
      <c r="A5" s="35">
        <v>1</v>
      </c>
      <c r="B5" s="36" t="s">
        <v>40</v>
      </c>
      <c r="C5" s="37" t="s">
        <v>41</v>
      </c>
      <c r="D5" s="38">
        <v>9000</v>
      </c>
      <c r="E5" s="39"/>
      <c r="F5" s="39">
        <f t="shared" ref="F5:F10" si="0">D5*E5</f>
        <v>0</v>
      </c>
      <c r="G5" s="39">
        <f t="shared" ref="G5:G10" si="1">E5*H5+E5</f>
        <v>0</v>
      </c>
      <c r="H5" s="31">
        <v>0.08</v>
      </c>
      <c r="I5" s="40">
        <f t="shared" ref="I5:I10" si="2">F5*H5+F5</f>
        <v>0</v>
      </c>
      <c r="J5" s="37"/>
    </row>
    <row r="6" spans="1:1023" ht="146.25" customHeight="1">
      <c r="A6" s="35">
        <v>2</v>
      </c>
      <c r="B6" s="36" t="s">
        <v>42</v>
      </c>
      <c r="C6" s="37" t="s">
        <v>34</v>
      </c>
      <c r="D6" s="38">
        <v>30</v>
      </c>
      <c r="E6" s="39"/>
      <c r="F6" s="39">
        <f t="shared" si="0"/>
        <v>0</v>
      </c>
      <c r="G6" s="39">
        <f t="shared" si="1"/>
        <v>0</v>
      </c>
      <c r="H6" s="41">
        <v>0.23</v>
      </c>
      <c r="I6" s="40">
        <f t="shared" si="2"/>
        <v>0</v>
      </c>
      <c r="J6" s="37"/>
    </row>
    <row r="7" spans="1:1023" ht="378" customHeight="1">
      <c r="A7" s="35">
        <v>3</v>
      </c>
      <c r="B7" s="36" t="s">
        <v>43</v>
      </c>
      <c r="C7" s="37" t="s">
        <v>44</v>
      </c>
      <c r="D7" s="38">
        <v>10</v>
      </c>
      <c r="E7" s="39"/>
      <c r="F7" s="39">
        <f t="shared" si="0"/>
        <v>0</v>
      </c>
      <c r="G7" s="39">
        <f t="shared" si="1"/>
        <v>0</v>
      </c>
      <c r="H7" s="41">
        <v>0.08</v>
      </c>
      <c r="I7" s="40">
        <f t="shared" si="2"/>
        <v>0</v>
      </c>
      <c r="J7" s="37"/>
    </row>
    <row r="8" spans="1:1023" ht="162" customHeight="1">
      <c r="A8" s="35">
        <v>4</v>
      </c>
      <c r="B8" s="36" t="s">
        <v>45</v>
      </c>
      <c r="C8" s="37" t="s">
        <v>34</v>
      </c>
      <c r="D8" s="38">
        <v>10</v>
      </c>
      <c r="E8" s="39"/>
      <c r="F8" s="39">
        <f t="shared" si="0"/>
        <v>0</v>
      </c>
      <c r="G8" s="39">
        <f t="shared" si="1"/>
        <v>0</v>
      </c>
      <c r="H8" s="41">
        <v>0.23</v>
      </c>
      <c r="I8" s="40">
        <f t="shared" si="2"/>
        <v>0</v>
      </c>
      <c r="J8" s="42"/>
    </row>
    <row r="9" spans="1:1023" ht="244.5" customHeight="1">
      <c r="A9" s="35">
        <v>5</v>
      </c>
      <c r="B9" s="36" t="s">
        <v>46</v>
      </c>
      <c r="C9" s="35" t="s">
        <v>41</v>
      </c>
      <c r="D9" s="38">
        <v>20</v>
      </c>
      <c r="E9" s="39"/>
      <c r="F9" s="39">
        <f t="shared" si="0"/>
        <v>0</v>
      </c>
      <c r="G9" s="39">
        <f t="shared" si="1"/>
        <v>0</v>
      </c>
      <c r="H9" s="41">
        <v>0.23</v>
      </c>
      <c r="I9" s="40">
        <f t="shared" si="2"/>
        <v>0</v>
      </c>
      <c r="J9" s="42"/>
    </row>
    <row r="10" spans="1:1023" ht="246.75" customHeight="1">
      <c r="A10" s="35">
        <v>6</v>
      </c>
      <c r="B10" s="36" t="s">
        <v>47</v>
      </c>
      <c r="C10" s="37" t="s">
        <v>48</v>
      </c>
      <c r="D10" s="43">
        <v>600</v>
      </c>
      <c r="E10" s="39"/>
      <c r="F10" s="39">
        <f t="shared" si="0"/>
        <v>0</v>
      </c>
      <c r="G10" s="39">
        <f t="shared" si="1"/>
        <v>0</v>
      </c>
      <c r="H10" s="31">
        <v>0.08</v>
      </c>
      <c r="I10" s="40">
        <f t="shared" si="2"/>
        <v>0</v>
      </c>
      <c r="J10" s="44"/>
      <c r="ALT10" s="34"/>
      <c r="ALU10" s="34"/>
      <c r="ALV10" s="34"/>
      <c r="ALW10" s="34"/>
      <c r="ALX10" s="34"/>
      <c r="ALY10" s="34"/>
      <c r="ALZ10" s="34"/>
      <c r="AMA10" s="34"/>
      <c r="AMB10" s="34"/>
      <c r="AMC10" s="34"/>
      <c r="AMD10" s="34"/>
      <c r="AME10" s="34"/>
      <c r="AMF10" s="34"/>
      <c r="AMG10" s="34"/>
      <c r="AMH10" s="34"/>
      <c r="AMI10" s="34"/>
    </row>
    <row r="11" spans="1:1023">
      <c r="A11" s="45" t="s">
        <v>49</v>
      </c>
      <c r="B11" s="45"/>
      <c r="C11" s="45"/>
      <c r="D11" s="45"/>
      <c r="E11" s="39"/>
      <c r="F11" s="33">
        <f>SUM(F5:F10)</f>
        <v>0</v>
      </c>
      <c r="G11" s="39"/>
      <c r="H11" s="46"/>
      <c r="I11" s="33">
        <f>SUM(I5:I10)</f>
        <v>0</v>
      </c>
    </row>
    <row r="12" spans="1:1023">
      <c r="B12" s="5"/>
    </row>
    <row r="13" spans="1:1023">
      <c r="B13" s="34"/>
    </row>
    <row r="14" spans="1:1023">
      <c r="B14" s="34" t="s">
        <v>50</v>
      </c>
    </row>
    <row r="15" spans="1:1023">
      <c r="B15" s="34" t="s">
        <v>51</v>
      </c>
    </row>
    <row r="16" spans="1:1023">
      <c r="B16" s="34" t="s">
        <v>52</v>
      </c>
    </row>
    <row r="17" spans="2:10">
      <c r="B17" s="47"/>
    </row>
    <row r="18" spans="2:10">
      <c r="B18" s="34" t="s">
        <v>53</v>
      </c>
    </row>
    <row r="19" spans="2:10" ht="27.75" customHeight="1">
      <c r="B19" s="5"/>
    </row>
    <row r="20" spans="2:10" ht="100.5" customHeight="1">
      <c r="B20" s="48"/>
      <c r="C20" s="48"/>
      <c r="D20" s="48"/>
      <c r="E20" s="48"/>
      <c r="F20" s="48"/>
      <c r="G20" s="48"/>
      <c r="H20" s="48"/>
      <c r="I20" s="48"/>
      <c r="J20" s="48"/>
    </row>
  </sheetData>
  <pageMargins left="0.70866141732283472" right="0.70866141732283472" top="0.74803149606299213" bottom="0.74803149606299213" header="0.31496062992125984" footer="0.31496062992125984"/>
  <pageSetup paperSize="9" orientation="landscape" r:id="rId1"/>
  <headerFooter>
    <oddHeader>&amp;LCzęśc nr 3&amp;CFormularz asortymentowo-cenowy (opis przedmiotu zamówienia)&amp;RZałącznik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9"/>
  <sheetViews>
    <sheetView topLeftCell="A5" zoomScale="80" zoomScaleNormal="80" workbookViewId="0">
      <selection activeCell="L7" sqref="L7"/>
    </sheetView>
  </sheetViews>
  <sheetFormatPr defaultRowHeight="14.25"/>
  <cols>
    <col min="1" max="1" width="7.125" customWidth="1"/>
    <col min="2" max="2" width="23.875" customWidth="1"/>
    <col min="10" max="10" width="10.25" customWidth="1"/>
  </cols>
  <sheetData>
    <row r="2" spans="1:10">
      <c r="A2" s="1"/>
      <c r="B2" s="2" t="s">
        <v>96</v>
      </c>
      <c r="C2" s="1"/>
      <c r="D2" s="3"/>
      <c r="E2" s="4"/>
      <c r="F2" s="4"/>
      <c r="G2" s="4"/>
      <c r="H2" s="1"/>
      <c r="I2" s="1"/>
      <c r="J2" s="5"/>
    </row>
    <row r="3" spans="1:10">
      <c r="A3" s="1"/>
      <c r="B3" s="5"/>
      <c r="C3" s="1"/>
      <c r="D3" s="3"/>
      <c r="E3" s="4"/>
      <c r="F3" s="4"/>
      <c r="G3" s="4"/>
      <c r="H3" s="1"/>
      <c r="I3" s="1"/>
      <c r="J3" s="5"/>
    </row>
    <row r="4" spans="1:10" ht="127.5">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60.75" customHeight="1">
      <c r="A6" s="11">
        <v>1</v>
      </c>
      <c r="B6" s="17" t="s">
        <v>54</v>
      </c>
      <c r="C6" s="13" t="s">
        <v>55</v>
      </c>
      <c r="D6" s="13">
        <v>3</v>
      </c>
      <c r="E6" s="14"/>
      <c r="F6" s="14">
        <f>D6*E6</f>
        <v>0</v>
      </c>
      <c r="G6" s="14">
        <f>E6*H6+E6</f>
        <v>0</v>
      </c>
      <c r="H6" s="15"/>
      <c r="I6" s="16">
        <f>F6*H6+F6</f>
        <v>0</v>
      </c>
      <c r="J6" s="19"/>
    </row>
    <row r="7" spans="1:10" ht="119.25" customHeight="1">
      <c r="A7" s="11">
        <v>2</v>
      </c>
      <c r="B7" s="17" t="s">
        <v>56</v>
      </c>
      <c r="C7" s="13" t="s">
        <v>11</v>
      </c>
      <c r="D7" s="13">
        <v>2000</v>
      </c>
      <c r="E7" s="30"/>
      <c r="F7" s="14">
        <f>D7*E7</f>
        <v>0</v>
      </c>
      <c r="G7" s="14">
        <f>E7*H7+E7</f>
        <v>0</v>
      </c>
      <c r="H7" s="31"/>
      <c r="I7" s="16">
        <f>F7*H7+F7</f>
        <v>0</v>
      </c>
      <c r="J7" s="13"/>
    </row>
    <row r="8" spans="1:10" ht="65.25" customHeight="1">
      <c r="A8" s="11">
        <v>3</v>
      </c>
      <c r="B8" s="17" t="s">
        <v>57</v>
      </c>
      <c r="C8" s="13" t="s">
        <v>11</v>
      </c>
      <c r="D8" s="13">
        <v>1</v>
      </c>
      <c r="E8" s="30"/>
      <c r="F8" s="14">
        <f>D8*E8</f>
        <v>0</v>
      </c>
      <c r="G8" s="14">
        <f>E8*H8+E8</f>
        <v>0</v>
      </c>
      <c r="H8" s="31"/>
      <c r="I8" s="16">
        <f>F8*H8+F8</f>
        <v>0</v>
      </c>
      <c r="J8" s="13"/>
    </row>
    <row r="9" spans="1:10">
      <c r="A9" s="25" t="s">
        <v>58</v>
      </c>
      <c r="B9" s="25"/>
      <c r="C9" s="25"/>
      <c r="D9" s="25"/>
      <c r="E9" s="14"/>
      <c r="F9" s="26">
        <f>SUM(F6:F8)</f>
        <v>0</v>
      </c>
      <c r="G9" s="14"/>
      <c r="H9" s="11"/>
      <c r="I9" s="26">
        <f>SUM(I6:I8)</f>
        <v>0</v>
      </c>
    </row>
  </sheetData>
  <pageMargins left="0.70866141732283472" right="0.70866141732283472" top="0.74803149606299213" bottom="0.74803149606299213" header="0.31496062992125984" footer="0.31496062992125984"/>
  <pageSetup paperSize="9" orientation="landscape" r:id="rId1"/>
  <headerFooter>
    <oddHeader>&amp;LCzęść nr 4&amp;CFormularz asortymentowo-cenowy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0"/>
  <sheetViews>
    <sheetView topLeftCell="A8" zoomScaleNormal="100" workbookViewId="0">
      <selection activeCell="I10" sqref="I10"/>
    </sheetView>
  </sheetViews>
  <sheetFormatPr defaultRowHeight="14.25"/>
  <cols>
    <col min="1" max="1" width="5.875" customWidth="1"/>
    <col min="2" max="2" width="26.625" customWidth="1"/>
    <col min="10" max="10" width="10.625" customWidth="1"/>
  </cols>
  <sheetData>
    <row r="2" spans="1:10">
      <c r="A2" s="1"/>
      <c r="B2" s="2" t="s">
        <v>97</v>
      </c>
      <c r="C2" s="1"/>
      <c r="D2" s="3"/>
      <c r="E2" s="4"/>
      <c r="F2" s="4"/>
      <c r="G2" s="4"/>
      <c r="H2" s="1"/>
      <c r="I2" s="1"/>
      <c r="J2" s="5"/>
    </row>
    <row r="3" spans="1:10">
      <c r="A3" s="1"/>
      <c r="B3" s="5"/>
      <c r="C3" s="1"/>
      <c r="D3" s="3"/>
      <c r="E3" s="4"/>
      <c r="F3" s="4"/>
      <c r="G3" s="4"/>
      <c r="H3" s="1"/>
      <c r="I3" s="1"/>
      <c r="J3" s="5"/>
    </row>
    <row r="4" spans="1:10" ht="114.75">
      <c r="A4" s="6" t="s">
        <v>0</v>
      </c>
      <c r="B4" s="6" t="s">
        <v>1</v>
      </c>
      <c r="C4" s="6" t="s">
        <v>2</v>
      </c>
      <c r="D4" s="7" t="s">
        <v>3</v>
      </c>
      <c r="E4" s="8" t="s">
        <v>4</v>
      </c>
      <c r="F4" s="8" t="s">
        <v>5</v>
      </c>
      <c r="G4" s="8" t="s">
        <v>6</v>
      </c>
      <c r="H4" s="6" t="s">
        <v>7</v>
      </c>
      <c r="I4" s="6" t="s">
        <v>8</v>
      </c>
      <c r="J4" s="6" t="s">
        <v>25</v>
      </c>
    </row>
    <row r="5" spans="1:10">
      <c r="A5" s="9">
        <v>1</v>
      </c>
      <c r="B5" s="9">
        <v>2</v>
      </c>
      <c r="C5" s="9">
        <v>3</v>
      </c>
      <c r="D5" s="9">
        <v>4</v>
      </c>
      <c r="E5" s="9">
        <v>5</v>
      </c>
      <c r="F5" s="9">
        <v>6</v>
      </c>
      <c r="G5" s="9">
        <v>7</v>
      </c>
      <c r="H5" s="10">
        <v>8</v>
      </c>
      <c r="I5" s="9">
        <v>9</v>
      </c>
      <c r="J5" s="9">
        <v>10</v>
      </c>
    </row>
    <row r="6" spans="1:10" ht="265.5" customHeight="1">
      <c r="A6" s="11">
        <v>1</v>
      </c>
      <c r="B6" s="17" t="s">
        <v>59</v>
      </c>
      <c r="C6" s="11" t="s">
        <v>11</v>
      </c>
      <c r="D6" s="18">
        <v>3</v>
      </c>
      <c r="E6" s="14"/>
      <c r="F6" s="14">
        <f>D6*E6</f>
        <v>0</v>
      </c>
      <c r="G6" s="14">
        <f>E6*H6+E6</f>
        <v>0</v>
      </c>
      <c r="H6" s="15"/>
      <c r="I6" s="16">
        <f>F6*H6+F6</f>
        <v>0</v>
      </c>
      <c r="J6" s="19"/>
    </row>
    <row r="7" spans="1:10" ht="197.25" customHeight="1">
      <c r="A7" s="11">
        <v>2</v>
      </c>
      <c r="B7" s="17" t="s">
        <v>60</v>
      </c>
      <c r="C7" s="11" t="s">
        <v>11</v>
      </c>
      <c r="D7" s="18">
        <v>20</v>
      </c>
      <c r="E7" s="14"/>
      <c r="F7" s="14">
        <f>D7*E7</f>
        <v>0</v>
      </c>
      <c r="G7" s="14">
        <f>E7*H7+E7</f>
        <v>0</v>
      </c>
      <c r="H7" s="15"/>
      <c r="I7" s="16">
        <f>F7*H7+F7</f>
        <v>0</v>
      </c>
      <c r="J7" s="19"/>
    </row>
    <row r="8" spans="1:10" ht="193.5" customHeight="1">
      <c r="A8" s="11">
        <v>3</v>
      </c>
      <c r="B8" s="17" t="s">
        <v>61</v>
      </c>
      <c r="C8" s="11" t="s">
        <v>11</v>
      </c>
      <c r="D8" s="18">
        <v>15</v>
      </c>
      <c r="E8" s="14"/>
      <c r="F8" s="14">
        <f>D8*E8</f>
        <v>0</v>
      </c>
      <c r="G8" s="14">
        <f>E8*H8+E8</f>
        <v>0</v>
      </c>
      <c r="H8" s="15"/>
      <c r="I8" s="16">
        <f>F8*H8+F8</f>
        <v>0</v>
      </c>
      <c r="J8" s="19"/>
    </row>
    <row r="9" spans="1:10" ht="51">
      <c r="A9" s="11">
        <v>4</v>
      </c>
      <c r="B9" s="17" t="s">
        <v>62</v>
      </c>
      <c r="C9" s="11" t="s">
        <v>11</v>
      </c>
      <c r="D9" s="18">
        <v>10</v>
      </c>
      <c r="E9" s="14"/>
      <c r="F9" s="14">
        <f>D9*E9</f>
        <v>0</v>
      </c>
      <c r="G9" s="14">
        <f>E9*H9+E9</f>
        <v>0</v>
      </c>
      <c r="H9" s="15"/>
      <c r="I9" s="16">
        <f>F9*H9+F9</f>
        <v>0</v>
      </c>
      <c r="J9" s="19"/>
    </row>
    <row r="10" spans="1:10">
      <c r="A10" s="25" t="s">
        <v>63</v>
      </c>
      <c r="B10" s="25"/>
      <c r="C10" s="25"/>
      <c r="D10" s="25"/>
      <c r="E10" s="14"/>
      <c r="F10" s="26">
        <f>SUM(F6:F9)</f>
        <v>0</v>
      </c>
      <c r="G10" s="26"/>
      <c r="H10" s="27"/>
      <c r="I10" s="26">
        <f>SUM(I6:I9)</f>
        <v>0</v>
      </c>
    </row>
  </sheetData>
  <pageMargins left="0.70866141732283472" right="0.70866141732283472" top="0.74803149606299213" bottom="0.74803149606299213" header="0.31496062992125984" footer="0.31496062992125984"/>
  <pageSetup paperSize="9" orientation="landscape" r:id="rId1"/>
  <headerFooter>
    <oddHeader>&amp;LCzęśc nr 5&amp;CFormularz asortymentowo-cenowy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7"/>
  <sheetViews>
    <sheetView workbookViewId="0">
      <selection activeCell="M6" sqref="M6"/>
    </sheetView>
  </sheetViews>
  <sheetFormatPr defaultRowHeight="14.25"/>
  <cols>
    <col min="1" max="1" width="4.5" customWidth="1"/>
    <col min="2" max="2" width="26.75" customWidth="1"/>
    <col min="10" max="10" width="12" customWidth="1"/>
  </cols>
  <sheetData>
    <row r="2" spans="1:10">
      <c r="A2" s="1"/>
      <c r="B2" s="2" t="s">
        <v>98</v>
      </c>
      <c r="C2" s="1"/>
      <c r="D2" s="3"/>
      <c r="E2" s="4"/>
      <c r="F2" s="4"/>
      <c r="G2" s="4"/>
      <c r="H2" s="1"/>
      <c r="I2" s="1"/>
    </row>
    <row r="3" spans="1:10">
      <c r="A3" s="1"/>
      <c r="C3" s="1"/>
      <c r="D3" s="3"/>
      <c r="E3" s="4"/>
      <c r="F3" s="4"/>
      <c r="G3" s="4"/>
      <c r="H3" s="1"/>
      <c r="I3" s="1"/>
    </row>
    <row r="4" spans="1:10" ht="102">
      <c r="A4" s="6" t="s">
        <v>0</v>
      </c>
      <c r="B4" s="6" t="s">
        <v>1</v>
      </c>
      <c r="C4" s="6" t="s">
        <v>2</v>
      </c>
      <c r="D4" s="7" t="s">
        <v>3</v>
      </c>
      <c r="E4" s="8" t="s">
        <v>4</v>
      </c>
      <c r="F4" s="8" t="s">
        <v>5</v>
      </c>
      <c r="G4" s="8" t="s">
        <v>6</v>
      </c>
      <c r="H4" s="6" t="s">
        <v>7</v>
      </c>
      <c r="I4" s="6" t="s">
        <v>8</v>
      </c>
      <c r="J4" s="6" t="s">
        <v>25</v>
      </c>
    </row>
    <row r="5" spans="1:10">
      <c r="A5" s="49">
        <v>1</v>
      </c>
      <c r="B5" s="49">
        <v>2</v>
      </c>
      <c r="C5" s="49">
        <v>3</v>
      </c>
      <c r="D5" s="49">
        <v>4</v>
      </c>
      <c r="E5" s="49">
        <v>5</v>
      </c>
      <c r="F5" s="49">
        <v>6</v>
      </c>
      <c r="G5" s="49">
        <v>7</v>
      </c>
      <c r="H5" s="50">
        <v>8</v>
      </c>
      <c r="I5" s="49">
        <v>9</v>
      </c>
      <c r="J5" s="49">
        <v>10</v>
      </c>
    </row>
    <row r="6" spans="1:10" ht="92.25" customHeight="1">
      <c r="A6" s="11">
        <v>1</v>
      </c>
      <c r="B6" s="51" t="s">
        <v>64</v>
      </c>
      <c r="C6" s="13" t="s">
        <v>11</v>
      </c>
      <c r="D6" s="18">
        <v>10</v>
      </c>
      <c r="E6" s="14"/>
      <c r="F6" s="14">
        <f>D6*E6</f>
        <v>0</v>
      </c>
      <c r="G6" s="14">
        <f>E6*H6+E6</f>
        <v>0</v>
      </c>
      <c r="H6" s="15"/>
      <c r="I6" s="16">
        <f>F6*H6+F6</f>
        <v>0</v>
      </c>
      <c r="J6" s="19"/>
    </row>
    <row r="7" spans="1:10">
      <c r="A7" s="25" t="s">
        <v>65</v>
      </c>
      <c r="B7" s="25"/>
      <c r="C7" s="25"/>
      <c r="D7" s="25"/>
      <c r="E7" s="14"/>
      <c r="F7" s="26">
        <f>SUM(F6:F6)</f>
        <v>0</v>
      </c>
      <c r="G7" s="14"/>
      <c r="H7" s="11"/>
      <c r="I7" s="26">
        <f>SUM(I6:I6)</f>
        <v>0</v>
      </c>
    </row>
  </sheetData>
  <pageMargins left="0.70866141732283472" right="0.70866141732283472" top="0.74803149606299213" bottom="0.74803149606299213" header="0.31496062992125984" footer="0.31496062992125984"/>
  <pageSetup paperSize="9" orientation="landscape" r:id="rId1"/>
  <headerFooter>
    <oddHeader>&amp;LZałącznik nr 6&amp;CFormularz asortymentowo-cenowy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0"/>
  <sheetViews>
    <sheetView topLeftCell="A8" zoomScale="90" zoomScaleNormal="90" workbookViewId="0">
      <selection activeCell="H5" sqref="H5"/>
    </sheetView>
  </sheetViews>
  <sheetFormatPr defaultRowHeight="14.25"/>
  <cols>
    <col min="1" max="1" width="3.875" customWidth="1"/>
    <col min="2" max="2" width="21.625" customWidth="1"/>
    <col min="10" max="10" width="11.625" customWidth="1"/>
  </cols>
  <sheetData>
    <row r="2" spans="1:10">
      <c r="A2" s="1"/>
      <c r="B2" s="2" t="s">
        <v>99</v>
      </c>
      <c r="C2" s="1"/>
      <c r="D2" s="3"/>
      <c r="E2" s="4"/>
      <c r="F2" s="4"/>
      <c r="G2" s="4"/>
      <c r="H2" s="1"/>
      <c r="I2" s="1"/>
      <c r="J2" s="5"/>
    </row>
    <row r="3" spans="1:10">
      <c r="A3" s="1"/>
      <c r="B3" s="5"/>
      <c r="C3" s="1"/>
      <c r="D3" s="3"/>
      <c r="E3" s="4"/>
      <c r="F3" s="4"/>
      <c r="G3" s="4"/>
      <c r="H3" s="1"/>
      <c r="I3" s="1"/>
      <c r="J3" s="5"/>
    </row>
    <row r="4" spans="1:10" ht="114" customHeight="1">
      <c r="A4" s="6" t="s">
        <v>0</v>
      </c>
      <c r="B4" s="6" t="s">
        <v>1</v>
      </c>
      <c r="C4" s="6" t="s">
        <v>2</v>
      </c>
      <c r="D4" s="7" t="s">
        <v>3</v>
      </c>
      <c r="E4" s="8" t="s">
        <v>4</v>
      </c>
      <c r="F4" s="8" t="s">
        <v>5</v>
      </c>
      <c r="G4" s="8" t="s">
        <v>6</v>
      </c>
      <c r="H4" s="6" t="s">
        <v>7</v>
      </c>
      <c r="I4" s="6" t="s">
        <v>8</v>
      </c>
      <c r="J4" s="6" t="s">
        <v>9</v>
      </c>
    </row>
    <row r="5" spans="1:10">
      <c r="A5" s="49">
        <v>1</v>
      </c>
      <c r="B5" s="49">
        <v>2</v>
      </c>
      <c r="C5" s="49">
        <v>3</v>
      </c>
      <c r="D5" s="49">
        <v>4</v>
      </c>
      <c r="E5" s="49">
        <v>5</v>
      </c>
      <c r="F5" s="49">
        <v>6</v>
      </c>
      <c r="G5" s="49">
        <v>7</v>
      </c>
      <c r="H5" s="50">
        <v>8</v>
      </c>
      <c r="I5" s="49">
        <v>9</v>
      </c>
      <c r="J5" s="49">
        <v>10</v>
      </c>
    </row>
    <row r="6" spans="1:10" ht="66.75" customHeight="1">
      <c r="A6" s="11">
        <v>1</v>
      </c>
      <c r="B6" s="17" t="s">
        <v>66</v>
      </c>
      <c r="C6" s="13" t="s">
        <v>26</v>
      </c>
      <c r="D6" s="18">
        <v>10</v>
      </c>
      <c r="E6" s="14"/>
      <c r="F6" s="14">
        <f>D6*E6</f>
        <v>0</v>
      </c>
      <c r="G6" s="14">
        <f>E6*H6+E6</f>
        <v>0</v>
      </c>
      <c r="H6" s="15"/>
      <c r="I6" s="16">
        <f>F6*H6+F6</f>
        <v>0</v>
      </c>
      <c r="J6" s="19"/>
    </row>
    <row r="7" spans="1:10" ht="127.5" customHeight="1">
      <c r="A7" s="11">
        <v>2</v>
      </c>
      <c r="B7" s="17" t="s">
        <v>90</v>
      </c>
      <c r="C7" s="13" t="s">
        <v>67</v>
      </c>
      <c r="D7" s="13">
        <v>100</v>
      </c>
      <c r="E7" s="14"/>
      <c r="F7" s="14">
        <f>D7*E7</f>
        <v>0</v>
      </c>
      <c r="G7" s="14">
        <f>E7*H7+E7</f>
        <v>0</v>
      </c>
      <c r="H7" s="15"/>
      <c r="I7" s="16">
        <f>F7*H7+F7</f>
        <v>0</v>
      </c>
      <c r="J7" s="19"/>
    </row>
    <row r="8" spans="1:10" ht="111" customHeight="1">
      <c r="A8" s="11">
        <v>3</v>
      </c>
      <c r="B8" s="17" t="s">
        <v>68</v>
      </c>
      <c r="C8" s="13" t="s">
        <v>11</v>
      </c>
      <c r="D8" s="13">
        <v>15</v>
      </c>
      <c r="E8" s="14"/>
      <c r="F8" s="14">
        <f>D8*E8</f>
        <v>0</v>
      </c>
      <c r="G8" s="14">
        <f>E8*H8+E8</f>
        <v>0</v>
      </c>
      <c r="H8" s="15"/>
      <c r="I8" s="16">
        <f>F8*H8+F8</f>
        <v>0</v>
      </c>
      <c r="J8" s="19"/>
    </row>
    <row r="9" spans="1:10" ht="98.25" customHeight="1">
      <c r="A9" s="11">
        <v>4</v>
      </c>
      <c r="B9" s="17" t="s">
        <v>69</v>
      </c>
      <c r="C9" s="13" t="s">
        <v>11</v>
      </c>
      <c r="D9" s="13">
        <v>5</v>
      </c>
      <c r="E9" s="14"/>
      <c r="F9" s="14">
        <f>D9*E9</f>
        <v>0</v>
      </c>
      <c r="G9" s="14">
        <f>E9*H9+E9</f>
        <v>0</v>
      </c>
      <c r="H9" s="15"/>
      <c r="I9" s="16">
        <f>F9*H9+F9</f>
        <v>0</v>
      </c>
      <c r="J9" s="19"/>
    </row>
    <row r="10" spans="1:10">
      <c r="A10" s="25" t="s">
        <v>70</v>
      </c>
      <c r="B10" s="25"/>
      <c r="C10" s="25"/>
      <c r="D10" s="25"/>
      <c r="E10" s="52"/>
      <c r="F10" s="26">
        <f>SUM(F6:F9)</f>
        <v>0</v>
      </c>
      <c r="G10" s="26"/>
      <c r="H10" s="27"/>
      <c r="I10" s="26">
        <f>SUM(I6:I9)</f>
        <v>0</v>
      </c>
    </row>
  </sheetData>
  <pageMargins left="0.70866141732283472" right="0.70866141732283472" top="0.74803149606299213" bottom="0.74803149606299213" header="0.31496062992125984" footer="0.31496062992125984"/>
  <pageSetup paperSize="9" orientation="landscape" r:id="rId1"/>
  <headerFooter>
    <oddHeader>&amp;LCzęśc nr 7&amp;CFormularz asortymentowo-cenowy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8"/>
  <sheetViews>
    <sheetView topLeftCell="A4" zoomScale="75" zoomScaleNormal="75" workbookViewId="0">
      <selection activeCell="H7" sqref="H7"/>
    </sheetView>
  </sheetViews>
  <sheetFormatPr defaultRowHeight="14.25"/>
  <cols>
    <col min="1" max="1" width="5.625" customWidth="1"/>
    <col min="2" max="2" width="21.125" customWidth="1"/>
    <col min="10" max="10" width="11.5" customWidth="1"/>
  </cols>
  <sheetData>
    <row r="2" spans="1:11">
      <c r="A2" s="1"/>
      <c r="B2" s="2" t="s">
        <v>100</v>
      </c>
      <c r="C2" s="1"/>
      <c r="D2" s="3"/>
      <c r="E2" s="4"/>
      <c r="F2" s="4"/>
      <c r="G2" s="4"/>
      <c r="H2" s="1"/>
      <c r="I2" s="1"/>
      <c r="J2" s="2"/>
      <c r="K2" s="2"/>
    </row>
    <row r="3" spans="1:11">
      <c r="A3" s="1"/>
      <c r="B3" s="2"/>
      <c r="C3" s="1"/>
      <c r="D3" s="3"/>
      <c r="E3" s="4"/>
      <c r="F3" s="4"/>
      <c r="G3" s="4"/>
      <c r="H3" s="1"/>
      <c r="I3" s="1"/>
      <c r="J3" s="2"/>
      <c r="K3" s="2"/>
    </row>
    <row r="4" spans="1:11" ht="114.75">
      <c r="A4" s="6" t="s">
        <v>0</v>
      </c>
      <c r="B4" s="6" t="s">
        <v>1</v>
      </c>
      <c r="C4" s="6" t="s">
        <v>2</v>
      </c>
      <c r="D4" s="7" t="s">
        <v>3</v>
      </c>
      <c r="E4" s="8" t="s">
        <v>4</v>
      </c>
      <c r="F4" s="8" t="s">
        <v>5</v>
      </c>
      <c r="G4" s="8" t="s">
        <v>6</v>
      </c>
      <c r="H4" s="6" t="s">
        <v>7</v>
      </c>
      <c r="I4" s="6" t="s">
        <v>8</v>
      </c>
      <c r="J4" s="6" t="s">
        <v>9</v>
      </c>
      <c r="K4" s="2"/>
    </row>
    <row r="5" spans="1:11">
      <c r="A5" s="49">
        <v>1</v>
      </c>
      <c r="B5" s="49">
        <v>2</v>
      </c>
      <c r="C5" s="49">
        <v>3</v>
      </c>
      <c r="D5" s="49">
        <v>4</v>
      </c>
      <c r="E5" s="49">
        <v>5</v>
      </c>
      <c r="F5" s="49">
        <v>6</v>
      </c>
      <c r="G5" s="49">
        <v>7</v>
      </c>
      <c r="H5" s="50">
        <v>8</v>
      </c>
      <c r="I5" s="49">
        <v>9</v>
      </c>
      <c r="J5" s="49">
        <v>10</v>
      </c>
      <c r="K5" s="2"/>
    </row>
    <row r="6" spans="1:11" ht="161.25" customHeight="1">
      <c r="A6" s="11">
        <v>1</v>
      </c>
      <c r="B6" s="17" t="s">
        <v>71</v>
      </c>
      <c r="C6" s="11" t="s">
        <v>26</v>
      </c>
      <c r="D6" s="18">
        <v>10</v>
      </c>
      <c r="E6" s="14"/>
      <c r="F6" s="14">
        <f>D6*E6</f>
        <v>0</v>
      </c>
      <c r="G6" s="14">
        <f>E6*H6+E6</f>
        <v>0</v>
      </c>
      <c r="H6" s="15"/>
      <c r="I6" s="16">
        <f>F6*H6+F6</f>
        <v>0</v>
      </c>
      <c r="J6" s="19"/>
      <c r="K6" s="2"/>
    </row>
    <row r="7" spans="1:11" ht="159" customHeight="1">
      <c r="A7" s="11">
        <v>2</v>
      </c>
      <c r="B7" s="17" t="s">
        <v>72</v>
      </c>
      <c r="C7" s="13" t="s">
        <v>11</v>
      </c>
      <c r="D7" s="13">
        <v>10</v>
      </c>
      <c r="E7" s="14"/>
      <c r="F7" s="14">
        <f>D7*E7</f>
        <v>0</v>
      </c>
      <c r="G7" s="14">
        <f>E7*H7+E7</f>
        <v>0</v>
      </c>
      <c r="H7" s="15"/>
      <c r="I7" s="16">
        <f>F7*H7+F7</f>
        <v>0</v>
      </c>
      <c r="J7" s="19"/>
      <c r="K7" s="2"/>
    </row>
    <row r="8" spans="1:11">
      <c r="A8" s="25" t="s">
        <v>73</v>
      </c>
      <c r="B8" s="25"/>
      <c r="C8" s="25"/>
      <c r="D8" s="25"/>
      <c r="E8" s="14"/>
      <c r="F8" s="26">
        <f>SUM(F6:F7)</f>
        <v>0</v>
      </c>
      <c r="G8" s="26"/>
      <c r="H8" s="27"/>
      <c r="I8" s="26">
        <f>SUM(I6:I7)</f>
        <v>0</v>
      </c>
      <c r="J8" s="2"/>
      <c r="K8" s="2"/>
    </row>
  </sheetData>
  <pageMargins left="0.70866141732283472" right="0.70866141732283472" top="0.74803149606299213" bottom="0.74803149606299213" header="0.31496062992125984" footer="0.31496062992125984"/>
  <pageSetup paperSize="9" orientation="landscape" r:id="rId1"/>
  <headerFooter>
    <oddHeader>&amp;LCzęść nr 8&amp;CFormularz asortymentowo-cenowy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6"/>
  <sheetViews>
    <sheetView topLeftCell="A5" workbookViewId="0">
      <selection activeCell="H6" sqref="H6"/>
    </sheetView>
  </sheetViews>
  <sheetFormatPr defaultRowHeight="14.25"/>
  <cols>
    <col min="1" max="1" width="3.75" customWidth="1"/>
    <col min="2" max="2" width="19.125" customWidth="1"/>
    <col min="10" max="10" width="11.375" customWidth="1"/>
  </cols>
  <sheetData>
    <row r="2" spans="1:10">
      <c r="A2" s="1"/>
      <c r="B2" s="2" t="s">
        <v>101</v>
      </c>
      <c r="C2" s="1"/>
      <c r="D2" s="3"/>
      <c r="E2" s="4"/>
      <c r="F2" s="4"/>
      <c r="G2" s="4"/>
      <c r="H2" s="1"/>
      <c r="I2" s="1"/>
      <c r="J2" s="5"/>
    </row>
    <row r="3" spans="1:10" ht="114.75">
      <c r="A3" s="6" t="s">
        <v>0</v>
      </c>
      <c r="B3" s="6" t="s">
        <v>1</v>
      </c>
      <c r="C3" s="6" t="s">
        <v>2</v>
      </c>
      <c r="D3" s="7" t="s">
        <v>3</v>
      </c>
      <c r="E3" s="8" t="s">
        <v>4</v>
      </c>
      <c r="F3" s="8" t="s">
        <v>5</v>
      </c>
      <c r="G3" s="8" t="s">
        <v>6</v>
      </c>
      <c r="H3" s="6" t="s">
        <v>7</v>
      </c>
      <c r="I3" s="6" t="s">
        <v>8</v>
      </c>
      <c r="J3" s="6" t="s">
        <v>9</v>
      </c>
    </row>
    <row r="4" spans="1:10">
      <c r="A4" s="9">
        <v>1</v>
      </c>
      <c r="B4" s="9">
        <v>2</v>
      </c>
      <c r="C4" s="9">
        <v>3</v>
      </c>
      <c r="D4" s="9">
        <v>4</v>
      </c>
      <c r="E4" s="9">
        <v>5</v>
      </c>
      <c r="F4" s="9">
        <v>6</v>
      </c>
      <c r="G4" s="9">
        <v>7</v>
      </c>
      <c r="H4" s="10">
        <v>8</v>
      </c>
      <c r="I4" s="9">
        <v>9</v>
      </c>
      <c r="J4" s="9">
        <v>10</v>
      </c>
    </row>
    <row r="5" spans="1:10" ht="162.75" customHeight="1">
      <c r="A5" s="11">
        <v>1</v>
      </c>
      <c r="B5" s="17" t="s">
        <v>92</v>
      </c>
      <c r="C5" s="13" t="s">
        <v>74</v>
      </c>
      <c r="D5" s="13">
        <v>10</v>
      </c>
      <c r="E5" s="14"/>
      <c r="F5" s="14">
        <f>D5*E5</f>
        <v>0</v>
      </c>
      <c r="G5" s="14">
        <f>E5*H5+E5</f>
        <v>0</v>
      </c>
      <c r="H5" s="15"/>
      <c r="I5" s="16">
        <f>F5*H5+F5</f>
        <v>0</v>
      </c>
      <c r="J5" s="13"/>
    </row>
    <row r="6" spans="1:10">
      <c r="A6" s="25" t="s">
        <v>75</v>
      </c>
      <c r="B6" s="25"/>
      <c r="C6" s="25"/>
      <c r="D6" s="25"/>
      <c r="E6" s="14"/>
      <c r="F6" s="26">
        <f>SUM(F5:F5)</f>
        <v>0</v>
      </c>
      <c r="G6" s="26"/>
      <c r="H6" s="27"/>
      <c r="I6" s="26">
        <f>SUM(I5:I5)</f>
        <v>0</v>
      </c>
    </row>
  </sheetData>
  <pageMargins left="0.70866141732283472" right="0.70866141732283472" top="0.74803149606299213" bottom="0.74803149606299213" header="0.31496062992125984" footer="0.31496062992125984"/>
  <pageSetup paperSize="9" orientation="landscape" r:id="rId1"/>
  <headerFooter>
    <oddHeader>&amp;LCzęśc nr 9&amp;CFormularz asortymentowo-cenowy (opis przedmiotu zamówienia)&amp;RZałącznik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Nazwane zakresy</vt:lpstr>
      </vt:variant>
      <vt:variant>
        <vt:i4>3</vt:i4>
      </vt:variant>
    </vt:vector>
  </HeadingPairs>
  <TitlesOfParts>
    <vt:vector size="25" baseType="lpstr">
      <vt:lpstr>Część_1</vt:lpstr>
      <vt:lpstr>Część 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vt:lpstr>
      <vt:lpstr>Część_17</vt:lpstr>
      <vt:lpstr>Część_18</vt:lpstr>
      <vt:lpstr>Częśc_19</vt:lpstr>
      <vt:lpstr>Część_20</vt:lpstr>
      <vt:lpstr>Część_21</vt:lpstr>
      <vt:lpstr>Część_22</vt:lpstr>
      <vt:lpstr>Część_16!Obszar_wydruku</vt:lpstr>
      <vt:lpstr>Część_17!Obszar_wydruku</vt:lpstr>
      <vt:lpstr>Część_18!Obszar_wydruku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Karczmarczyk-Tryc</dc:creator>
  <cp:lastModifiedBy>Anna Karczmarczyk-Tryc</cp:lastModifiedBy>
  <cp:lastPrinted>2022-12-15T09:19:55Z</cp:lastPrinted>
  <dcterms:modified xsi:type="dcterms:W3CDTF">2022-12-15T09:22:01Z</dcterms:modified>
</cp:coreProperties>
</file>