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7" activeTab="8"/>
  </bookViews>
  <sheets>
    <sheet name="Arkusz1" sheetId="1" state="hidden" r:id="rId1"/>
    <sheet name="Arkusz2" sheetId="2" state="hidden" r:id="rId2"/>
    <sheet name="I. Leki" sheetId="3" r:id="rId3"/>
    <sheet name="II. Leki refundowane" sheetId="4" r:id="rId4"/>
    <sheet name="III. Płyny infuzyjne, żywienie" sheetId="5" r:id="rId5"/>
    <sheet name="IV. Import" sheetId="6" r:id="rId6"/>
    <sheet name="V. Substancje pro receptura" sheetId="7" r:id="rId7"/>
    <sheet name="VI. Środki do diagnostyki" sheetId="8" r:id="rId8"/>
    <sheet name="VII-Pozostałe produkty lecznicz" sheetId="9" r:id="rId9"/>
  </sheets>
  <definedNames>
    <definedName name="__xlnm_Print_Area">"#REF!"</definedName>
    <definedName name="__xlnm_Print_Area_1">"#REF!"</definedName>
    <definedName name="__xlnm_Print_Area_2">#REF!</definedName>
    <definedName name="Excel_BuiltIn_Print_Area" localSheetId="2">'I. Leki'!$A$2:$L$43</definedName>
    <definedName name="Excel_BuiltIn_Print_Area" localSheetId="3">'II. Leki refundowane'!$A$2:$L$11</definedName>
    <definedName name="Excel_BuiltIn_Print_Area" localSheetId="4">'III. Płyny infuzyjne, żywienie'!$A$2:$L$8</definedName>
    <definedName name="Excel_BuiltIn_Print_Area" localSheetId="6">'V. Substancje pro receptura'!$A$3:$K$19</definedName>
    <definedName name="Excel_BuiltIn_Print_Area" localSheetId="7">'VI. Środki do diagnostyki'!$A$2:$L$6</definedName>
    <definedName name="Excel_BuiltIn_Print_Area_5">"#REF!"</definedName>
    <definedName name="_xlnm.Print_Area" localSheetId="2">'I. Leki'!$A$1:$L$43</definedName>
    <definedName name="_xlnm.Print_Area" localSheetId="3">'II. Leki refundowane'!$A$1:$L$12</definedName>
    <definedName name="_xlnm.Print_Area" localSheetId="4">'III. Płyny infuzyjne, żywienie'!$A$1:$L$8</definedName>
    <definedName name="_xlnm.Print_Area" localSheetId="6">'V. Substancje pro receptura'!$A$1:$K$19</definedName>
    <definedName name="_xlnm.Print_Area" localSheetId="7">'VI. Środki do diagnostyki'!$A$1:$L$6</definedName>
    <definedName name="Tabela1">#REF!</definedName>
    <definedName name="Tabela2">#REF!</definedName>
    <definedName name="Tabela24">#REF!</definedName>
    <definedName name="Tabela245">#REF!</definedName>
    <definedName name="Tabela2456">#REF!</definedName>
    <definedName name="Tabela27">#REF!</definedName>
    <definedName name="Tabela278">#REF!</definedName>
    <definedName name="Tabela278109">#REF!</definedName>
  </definedNames>
  <calcPr fullCalcOnLoad="1"/>
</workbook>
</file>

<file path=xl/sharedStrings.xml><?xml version="1.0" encoding="utf-8"?>
<sst xmlns="http://schemas.openxmlformats.org/spreadsheetml/2006/main" count="471" uniqueCount="254">
  <si>
    <t>Wartość netto</t>
  </si>
  <si>
    <t>Wartość brutto</t>
  </si>
  <si>
    <t>I</t>
  </si>
  <si>
    <t>I. Produkty lecznicze różne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</si>
  <si>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</si>
  <si>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</si>
  <si>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</si>
  <si>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</si>
  <si>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</si>
  <si>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</si>
  <si>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</si>
  <si>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</si>
  <si>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</si>
  <si>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</si>
  <si>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Lp.</t>
  </si>
  <si>
    <t>Nazwa Międzynarodowa (INN)</t>
  </si>
  <si>
    <t>Dawka</t>
  </si>
  <si>
    <t>Postać</t>
  </si>
  <si>
    <t>Opakowanie</t>
  </si>
  <si>
    <t>Szacunkowe zapotrzebowanie na 12 miesięcy</t>
  </si>
  <si>
    <t>Cena jednostkowa netto</t>
  </si>
  <si>
    <t>Łączna wartość netto</t>
  </si>
  <si>
    <t>Łączna wartość brutto</t>
  </si>
  <si>
    <t>Nazwa handlowa</t>
  </si>
  <si>
    <t>Kod GTIN</t>
  </si>
  <si>
    <t>Acidum aminolevulinicum</t>
  </si>
  <si>
    <t>30 mg/ml</t>
  </si>
  <si>
    <t>proszek do sporz. roztworu doustnego</t>
  </si>
  <si>
    <t>1 fiol. 1,5 g</t>
  </si>
  <si>
    <t>Amphotericin B liposomal</t>
  </si>
  <si>
    <t>50 mg</t>
  </si>
  <si>
    <t>proszek do sporządzania dyspersji do infuzji</t>
  </si>
  <si>
    <t>1 fiol. + filtr membranowy</t>
  </si>
  <si>
    <t>Amphotericin B</t>
  </si>
  <si>
    <t>100 mg/20 ml</t>
  </si>
  <si>
    <t>koncentrat do sporządzania zawiesiny do infuzji</t>
  </si>
  <si>
    <t>10 fiol. 20 ml</t>
  </si>
  <si>
    <t>Brimonidine</t>
  </si>
  <si>
    <t>2 mg/ 1 ml</t>
  </si>
  <si>
    <t>krople do oczu, roztwór</t>
  </si>
  <si>
    <t>1 butelka 5 ml</t>
  </si>
  <si>
    <t>Canaglifozin</t>
  </si>
  <si>
    <t xml:space="preserve">100 mg </t>
  </si>
  <si>
    <t>tabl. powl.</t>
  </si>
  <si>
    <t>30 tabl.</t>
  </si>
  <si>
    <t>300 mg</t>
  </si>
  <si>
    <t>Carbachol</t>
  </si>
  <si>
    <t>0,1 mg/ml</t>
  </si>
  <si>
    <t>roztwór do stosowania wewnątrzgałkowego</t>
  </si>
  <si>
    <t>12 fiol. 1,5 ml</t>
  </si>
  <si>
    <t>Ciprofloxacin + Fluocinoloni acetonid</t>
  </si>
  <si>
    <t>3 mg/ 1ml + 0,25mg/ 1 ml</t>
  </si>
  <si>
    <t>krople do uszu, roztwór</t>
  </si>
  <si>
    <t>1 butelka 10 ml</t>
  </si>
  <si>
    <t>Citicoline</t>
  </si>
  <si>
    <t>1000 mg/10 ml</t>
  </si>
  <si>
    <t>roztwór doustny</t>
  </si>
  <si>
    <t>10 torebek 10 ml</t>
  </si>
  <si>
    <t>Clopidogrel</t>
  </si>
  <si>
    <t xml:space="preserve">  75 mg</t>
  </si>
  <si>
    <t>28 tabl.</t>
  </si>
  <si>
    <t xml:space="preserve">Cyclopentolate </t>
  </si>
  <si>
    <t>10 mg/ 1 ml (1%)</t>
  </si>
  <si>
    <t>Erythromycin</t>
  </si>
  <si>
    <t>5 mg/ 1 ml (0,5%)</t>
  </si>
  <si>
    <t>maść do oczu</t>
  </si>
  <si>
    <t>1 tuba 3,5 g</t>
  </si>
  <si>
    <t>Estradiol</t>
  </si>
  <si>
    <t xml:space="preserve">2 mg </t>
  </si>
  <si>
    <t>Ethinylestradiol + Levonorgestrel</t>
  </si>
  <si>
    <t xml:space="preserve">30 mg + 150 mg </t>
  </si>
  <si>
    <t>21 tabl.</t>
  </si>
  <si>
    <t>Fluticasoni furoas + Umeclidinium + Vilanterolum</t>
  </si>
  <si>
    <t>92 mcg + 55mcg +22 mcg/ dawkę</t>
  </si>
  <si>
    <t>proszek do inhalacji, podzielony</t>
  </si>
  <si>
    <t>1 inhalator 30 dawek</t>
  </si>
  <si>
    <t>Ibuprofen</t>
  </si>
  <si>
    <t>200 mg/ 5 ml</t>
  </si>
  <si>
    <t>1 butelka 100 ml</t>
  </si>
  <si>
    <r>
      <rPr>
        <b/>
        <sz val="8"/>
        <rFont val="Calibri"/>
        <family val="2"/>
      </rPr>
      <t xml:space="preserve">Immunoglobulin human normale (immunoglobuliny niespecyficzne, ludzkie,  </t>
    </r>
    <r>
      <rPr>
        <b/>
        <sz val="8"/>
        <color indexed="10"/>
        <rFont val="Calibri"/>
        <family val="2"/>
      </rPr>
      <t xml:space="preserve">zarejestrowane do stosowania w plamicy małopłytkowej)  </t>
    </r>
  </si>
  <si>
    <t>1 000 mg/10 ml</t>
  </si>
  <si>
    <t>roztwór do infuzji</t>
  </si>
  <si>
    <t>1 fiol. 10 ml</t>
  </si>
  <si>
    <t xml:space="preserve">Immunoglobulin human normale (immunoglobuliny niespecyficzne, ludzkie,  zarejestrowane do stosowania w plamicy małopłytkowej)  </t>
  </si>
  <si>
    <t>1000 mg/20 ml</t>
  </si>
  <si>
    <t>1 fiol. 20 ml</t>
  </si>
  <si>
    <t>30 g/300 ml</t>
  </si>
  <si>
    <t>1 fiol. 300 ml</t>
  </si>
  <si>
    <t>Isoprenaline</t>
  </si>
  <si>
    <t>0,2 mg/ ml</t>
  </si>
  <si>
    <t>roztwór do wstrzykiwań</t>
  </si>
  <si>
    <t>5 amp. 1 ml</t>
  </si>
  <si>
    <t>Lidocaine + Norepinephrine</t>
  </si>
  <si>
    <t>10 amp. 2 ml</t>
  </si>
  <si>
    <t>Medroxyprogesterone</t>
  </si>
  <si>
    <t xml:space="preserve">5 mg </t>
  </si>
  <si>
    <t>tabletki</t>
  </si>
  <si>
    <t xml:space="preserve">10 mg </t>
  </si>
  <si>
    <t>Nadroparin calcium</t>
  </si>
  <si>
    <t>2850 j.m. AXa/0,3 ml</t>
  </si>
  <si>
    <t>10 s-amp. 0,3 ml</t>
  </si>
  <si>
    <t>3800 j.m. AXa/0,4 ml</t>
  </si>
  <si>
    <t>10 s-amp. 0,4 ml</t>
  </si>
  <si>
    <t>5700 j.m. AXa/0,6 ml</t>
  </si>
  <si>
    <t>10 s-amp. 0,6 ml</t>
  </si>
  <si>
    <t>7600 j.m. AXa/0,8 ml</t>
  </si>
  <si>
    <t>10 s-amp. 0,8 ml</t>
  </si>
  <si>
    <t>47500 j.m. AXa/5 ml</t>
  </si>
  <si>
    <t>10 fiol. 5 ml</t>
  </si>
  <si>
    <t>Povidione-iodine</t>
  </si>
  <si>
    <t>maść</t>
  </si>
  <si>
    <t>100 g</t>
  </si>
  <si>
    <t>Szczepionka czterowalentna przeciw grypie (rozszczepiony wirion), inaktywowana, sezon 2024/2025</t>
  </si>
  <si>
    <t>1 dawka/0,5 ml</t>
  </si>
  <si>
    <t>ampułkostrzykawka + igła</t>
  </si>
  <si>
    <t>Xylometazoline</t>
  </si>
  <si>
    <t>550 mcg/ml</t>
  </si>
  <si>
    <t>aerozol do nosa, roztwór</t>
  </si>
  <si>
    <t>1  butelka 18 ml</t>
  </si>
  <si>
    <t>Łączna wartość:</t>
  </si>
  <si>
    <t>II. Produkty lecznicze refundowane</t>
  </si>
  <si>
    <t>Bevacizumab</t>
  </si>
  <si>
    <t>100 mg/4 ml</t>
  </si>
  <si>
    <t>koncentrat do sporządzania roztworu do infuzji</t>
  </si>
  <si>
    <t>1 fiol. 4 ml</t>
  </si>
  <si>
    <t>400 mg/16 ml</t>
  </si>
  <si>
    <t>1 fiol. 16 ml</t>
  </si>
  <si>
    <t>Cabazitaxel</t>
  </si>
  <si>
    <t>60 mg /1,5 ml</t>
  </si>
  <si>
    <t>Cemiplimab</t>
  </si>
  <si>
    <t>350 mg/ 7 ml</t>
  </si>
  <si>
    <t>1 fiol. 7 ml</t>
  </si>
  <si>
    <t>Ifosfamide</t>
  </si>
  <si>
    <t>2000 mg</t>
  </si>
  <si>
    <t>proszek do sporz. roztworu do wstrzykiwań</t>
  </si>
  <si>
    <t xml:space="preserve">1 fiol. proszku </t>
  </si>
  <si>
    <t>Mesna</t>
  </si>
  <si>
    <t>400 mg/4 ml</t>
  </si>
  <si>
    <t>15 amp. 4 ml</t>
  </si>
  <si>
    <t>III. Płyny infuzyjne, preparaty do żywienia</t>
  </si>
  <si>
    <t>Charakterystyka produktu</t>
  </si>
  <si>
    <t>Wielkość opakowania</t>
  </si>
  <si>
    <t xml:space="preserve">Szacunkowa ilość zamówienia na 24 miesiące </t>
  </si>
  <si>
    <t>Zaoferowane smaki preparatów doustnych</t>
  </si>
  <si>
    <t>Nazwa, producent</t>
  </si>
  <si>
    <t>Czy podlega systemowi weryfikacji autentyczności leków</t>
  </si>
  <si>
    <t>Glucosum 20%, 200 mg/ml, roztwór do infuzji. Butelka lub worek z tworzywa sztucznego z dwoma oddzielnymi portami (do dostrzyknięć i do infuzji). Przynajmniej port do dostrzyknięć samouszczelniający się, umożliwiający kilkukrotne nakłucie. Przynajmniej port do infuzji jałowy, niewymagający dezynfekcji przed pierwszym użyciem. Opakowanie z uchwytem umożliwiającym zawieszenie.</t>
  </si>
  <si>
    <t>250 ml</t>
  </si>
  <si>
    <t>nie dotyczy</t>
  </si>
  <si>
    <t>20% emulsja tłuszczowa do żywienia pozajelitowego (200 g/1000 ml). Skład lipidowy: 30% oczyszczonego oleju sojowego (60 g/1000 ml), 30% trójglicerydów średniołańcuchowych (60 g/1000 ml), 25% oczyszczonego oleju z oliwek (50 g/1000 ml), 15% oleju rybiego (30 g/1000 ml). Do stosowania u wcześniaków, noworodków urodzonych o czasie, niemowląt, dzieci i dorosłych.</t>
  </si>
  <si>
    <t>500 ml</t>
  </si>
  <si>
    <t>Żywność specjalnego przeznaczenia medycznego do podania doustnego, wskazana dla pacjentów onkologicznych z niedożywieniem lub ryzykiem niedożywienia, hiperkaloryczna (co najmniej 2,45 kcal/ml), bogatobiałkowa, oparta na białkach mleka krowiego, bezresztkowa. Zawartość w 100 ml: białko - nie mniej niż 14,6 g, węglowodany -  nie mniej niż 25,1 g (41% energii), tłuszcz - 9,6 g (35 % energii),  kwasy Omega-3 (EPA - nie mniej niż 880 mg, DHA - nie mniej niż 585 mg). Dieta bezglutenowa, z wysoką zawartością witaminy D (co najmniej 7,85 μg/100 ml). Osmolarność nie wyższa niż 570 mOsm/l. Różne smaki. Opakowanie typu butelka.</t>
  </si>
  <si>
    <t>4 X 125 ml</t>
  </si>
  <si>
    <t>Preparat do żywienia pozajelitowego noworodków
urodzonych w terminie i dzieci do 2 lat.  Worki trójkomorowe, gotowe do użycia. Zawartość w 500 ml gotowego roztworu: aminokwasy łącznie - 13 g (2,0 g azotu), glukoza - 77,5 g (w przeliczeniu na glukozę bezwodną), lipidy - 15,5 g . Osmolarność nie więcej niż 1230 mOsm/l, w przypadku aktywacji 2 komór bez lipidów osmolarność nie więcej niż 1590 mOsm/l. Z zawartością elektrolitów.</t>
  </si>
  <si>
    <t>6 x worek trójkomorowy 500 ml (155 ml r-ru glukozy + 221 ml r-ru aminokwasów z elektrolitami + 124 ml emulsja tłuszczowa)</t>
  </si>
  <si>
    <t>IV. Produkty lecznicze sprowadzane z zagranicy w ramach importu docelowego</t>
  </si>
  <si>
    <t>Lp</t>
  </si>
  <si>
    <t>Nazwa międzynarodowa</t>
  </si>
  <si>
    <t>Zapotrzebowanie na 12 miesięcy</t>
  </si>
  <si>
    <t>Vat %</t>
  </si>
  <si>
    <t>Phenobarbital</t>
  </si>
  <si>
    <t>40 mg</t>
  </si>
  <si>
    <t>1 fiol. proszku</t>
  </si>
  <si>
    <t>Triamcinolone acetonide</t>
  </si>
  <si>
    <t xml:space="preserve">5 fiol. + rozp. 1 ml </t>
  </si>
  <si>
    <t>V. Substancje pro receptura</t>
  </si>
  <si>
    <t>Acidum acetylsalicylicum</t>
  </si>
  <si>
    <t>substancja pro receptura</t>
  </si>
  <si>
    <t>1 op. 25 g</t>
  </si>
  <si>
    <t>Argenti nitras</t>
  </si>
  <si>
    <t>1 op. 10 g</t>
  </si>
  <si>
    <t>Capsulae amylacea nr 3</t>
  </si>
  <si>
    <t>opłatek</t>
  </si>
  <si>
    <t>250 kompletów</t>
  </si>
  <si>
    <t>Coffeinum</t>
  </si>
  <si>
    <t>1 op. 1 g</t>
  </si>
  <si>
    <t>Ethanolum 760g/l</t>
  </si>
  <si>
    <t>płyn</t>
  </si>
  <si>
    <t>1 but. 800 g</t>
  </si>
  <si>
    <t>Eucerinum</t>
  </si>
  <si>
    <t>podłoże maściowe</t>
  </si>
  <si>
    <t>1 op. 500 g</t>
  </si>
  <si>
    <t>Glucose anhydrous</t>
  </si>
  <si>
    <t>1 op. 1000 g</t>
  </si>
  <si>
    <t>Glycerol</t>
  </si>
  <si>
    <t>Lactosum monohydricum</t>
  </si>
  <si>
    <t>1 op. 250 g</t>
  </si>
  <si>
    <t>Natrium chloride</t>
  </si>
  <si>
    <t>Paraffinum</t>
  </si>
  <si>
    <t>1 op. 800 g</t>
  </si>
  <si>
    <t>Sildenafil</t>
  </si>
  <si>
    <t>Tritici Amylum</t>
  </si>
  <si>
    <t>1 op. 100 g</t>
  </si>
  <si>
    <t>Vaselinum album</t>
  </si>
  <si>
    <t>VI. Środki do diagnostyki</t>
  </si>
  <si>
    <t>Indocyanine Green</t>
  </si>
  <si>
    <t>25 mg</t>
  </si>
  <si>
    <t>5 fiol. 5 amp.</t>
  </si>
  <si>
    <t>Methylthioninium chloride</t>
  </si>
  <si>
    <t>0,01 g/2 ml</t>
  </si>
  <si>
    <t>5 amp.</t>
  </si>
  <si>
    <t>H=GxF</t>
  </si>
  <si>
    <t>Vat%</t>
  </si>
  <si>
    <t>J=H+I</t>
  </si>
  <si>
    <t>VAT%</t>
  </si>
  <si>
    <t>Łączna cena netto i brutto</t>
  </si>
  <si>
    <t>Trastuzumab deruxtecan</t>
  </si>
  <si>
    <t>100 mg</t>
  </si>
  <si>
    <t>inj.</t>
  </si>
  <si>
    <t>1 fiol</t>
  </si>
  <si>
    <t>Enoxaparin sodium</t>
  </si>
  <si>
    <t xml:space="preserve">  20 mg/0,2 ml</t>
  </si>
  <si>
    <t>10 ampułkostrzykawek 0,2 ml</t>
  </si>
  <si>
    <t xml:space="preserve">  40 mg/0,4 ml</t>
  </si>
  <si>
    <t>10 ampułkostrzykawek 0,4 ml</t>
  </si>
  <si>
    <t xml:space="preserve">  60 mg/0,6 ml</t>
  </si>
  <si>
    <t>10 ampułkostrzykawek 0,6 ml</t>
  </si>
  <si>
    <t xml:space="preserve">  80 mg/0,8 ml</t>
  </si>
  <si>
    <t>10 ampułkostrzykawek 0,8 ml</t>
  </si>
  <si>
    <t>100 mg/1 ml</t>
  </si>
  <si>
    <t>10 ampułkostrzykawek 1 ml</t>
  </si>
  <si>
    <t>120 mg/0,8 ml</t>
  </si>
  <si>
    <t>150 mg/1 ml</t>
  </si>
  <si>
    <t>300 mg/3 ml</t>
  </si>
  <si>
    <t>fiol. 3 ml</t>
  </si>
  <si>
    <t>Natrii valproas</t>
  </si>
  <si>
    <t>288,2 mg/5 ml</t>
  </si>
  <si>
    <t>syrop</t>
  </si>
  <si>
    <t>butelka 150 ml</t>
  </si>
  <si>
    <t>proszek i rozp. do sporz. roztw. do infuzji</t>
  </si>
  <si>
    <t>fiol. z proszkiem 400 mg + a amp. z rozp. 4 ml</t>
  </si>
  <si>
    <t>Natrii valproas + Acidum valproicum</t>
  </si>
  <si>
    <t>200 mg +87 mg</t>
  </si>
  <si>
    <t>tabl. powl. o przedłużonym uwalnianiu</t>
  </si>
  <si>
    <t>333 mg + 145 mg</t>
  </si>
  <si>
    <t>granulat o przedłużonym uwalnianiu</t>
  </si>
  <si>
    <t>30 saszetek 303 mg</t>
  </si>
  <si>
    <t>Insulin glargine o wydłużonym czasie działania - Lantus</t>
  </si>
  <si>
    <t>300 j.m./3 ml</t>
  </si>
  <si>
    <t>5 wstrzykiwaczy 3 ml</t>
  </si>
  <si>
    <t>Insulin glargine o wydłużonym czasie działania - Toujeo</t>
  </si>
  <si>
    <t>450 j.m./1,5 ml</t>
  </si>
  <si>
    <t>10 wstrzykiwaczy 1,5 ml</t>
  </si>
  <si>
    <t>Insulin glulisine o krótkim czasie działania - Apidra</t>
  </si>
  <si>
    <t>Insulin lispro o krótkim czasie działania - Insulin lispro</t>
  </si>
  <si>
    <t>300 jm./3 ml</t>
  </si>
  <si>
    <t>10 wstrzykiwaczy 3 ml</t>
  </si>
  <si>
    <t xml:space="preserve">                                                                                                                                                      Łączna cena netto i brutto:</t>
  </si>
  <si>
    <t>Formularz asortymentowo-cenowy-zał nr 1 do SWZ</t>
  </si>
  <si>
    <t>VII. Pozostał produkty lecznicze</t>
  </si>
  <si>
    <t>fiol. + rozc. 4,5 ml                ( Zamawiający dopuszcza zmianę wielokości opakowania pod warunkiem zaoferowania leku refundowanego)</t>
  </si>
  <si>
    <t xml:space="preserve"> Kod GITN</t>
  </si>
  <si>
    <t>F=DxE</t>
  </si>
  <si>
    <t>H=F+G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</si>
</sst>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#,##0.0"/>
    <numFmt numFmtId="167" formatCode="#,##0.00_ ;[Red]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&quot;[$zł-415];[Red]&quot;-&quot;#,##0.00&quot; &quot;[$zł-415]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9"/>
      <color indexed="8"/>
      <name val="Tahoma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sz val="9"/>
      <color rgb="FF000000"/>
      <name val="Tahoma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10" xfId="44" applyFont="1" applyFill="1" applyBorder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165" fontId="5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44" applyFont="1" applyFill="1" applyBorder="1" applyAlignment="1">
      <alignment vertical="center"/>
      <protection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4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33" borderId="13" xfId="44" applyFont="1" applyFill="1" applyBorder="1" applyAlignment="1">
      <alignment horizontal="center" vertical="center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7" fillId="34" borderId="10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4" fontId="7" fillId="34" borderId="10" xfId="54" applyNumberFormat="1" applyFont="1" applyFill="1" applyBorder="1" applyAlignment="1">
      <alignment horizontal="center" vertical="center" wrapText="1"/>
      <protection/>
    </xf>
    <xf numFmtId="9" fontId="7" fillId="34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5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9" fontId="7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" fontId="7" fillId="0" borderId="10" xfId="54" applyNumberFormat="1" applyFont="1" applyBorder="1" applyAlignment="1">
      <alignment horizontal="right" vertical="center" wrapText="1"/>
      <protection/>
    </xf>
    <xf numFmtId="164" fontId="7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right"/>
    </xf>
    <xf numFmtId="0" fontId="4" fillId="35" borderId="0" xfId="44" applyFont="1" applyFill="1" applyAlignment="1">
      <alignment horizontal="left" vertical="center"/>
      <protection/>
    </xf>
    <xf numFmtId="0" fontId="11" fillId="33" borderId="13" xfId="44" applyFont="1" applyFill="1" applyBorder="1" applyAlignment="1">
      <alignment horizontal="center" vertical="center"/>
      <protection/>
    </xf>
    <xf numFmtId="0" fontId="11" fillId="33" borderId="13" xfId="44" applyFont="1" applyFill="1" applyBorder="1" applyAlignment="1">
      <alignment horizontal="center" vertical="center" wrapText="1"/>
      <protection/>
    </xf>
    <xf numFmtId="0" fontId="12" fillId="33" borderId="10" xfId="44" applyFont="1" applyFill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11" fillId="33" borderId="10" xfId="44" applyFont="1" applyFill="1" applyBorder="1" applyAlignment="1">
      <alignment horizontal="center" vertical="center" wrapText="1"/>
      <protection/>
    </xf>
    <xf numFmtId="0" fontId="11" fillId="33" borderId="11" xfId="44" applyFont="1" applyFill="1" applyBorder="1" applyAlignment="1">
      <alignment horizontal="center" vertical="center" wrapText="1"/>
      <protection/>
    </xf>
    <xf numFmtId="1" fontId="11" fillId="33" borderId="10" xfId="44" applyNumberFormat="1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" fontId="4" fillId="0" borderId="10" xfId="44" applyNumberFormat="1" applyFont="1" applyBorder="1" applyAlignment="1">
      <alignment horizontal="right" vertical="center"/>
      <protection/>
    </xf>
    <xf numFmtId="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9" fontId="4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right" vertical="center"/>
    </xf>
    <xf numFmtId="9" fontId="9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44" applyFont="1" applyFill="1" applyBorder="1" applyAlignment="1">
      <alignment horizontal="center" vertical="center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44" applyNumberFormat="1" applyFont="1" applyFill="1" applyBorder="1" applyAlignment="1">
      <alignment horizontal="right" vertical="center" wrapText="1"/>
      <protection/>
    </xf>
    <xf numFmtId="9" fontId="4" fillId="0" borderId="12" xfId="44" applyNumberFormat="1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vertical="center"/>
    </xf>
    <xf numFmtId="172" fontId="56" fillId="0" borderId="17" xfId="0" applyNumberFormat="1" applyFont="1" applyBorder="1" applyAlignment="1">
      <alignment vertical="center"/>
    </xf>
    <xf numFmtId="9" fontId="56" fillId="0" borderId="17" xfId="0" applyNumberFormat="1" applyFont="1" applyBorder="1" applyAlignment="1">
      <alignment vertical="center"/>
    </xf>
    <xf numFmtId="164" fontId="56" fillId="0" borderId="17" xfId="0" applyNumberFormat="1" applyFont="1" applyBorder="1" applyAlignment="1">
      <alignment vertical="center"/>
    </xf>
    <xf numFmtId="9" fontId="56" fillId="0" borderId="18" xfId="0" applyNumberFormat="1" applyFont="1" applyBorder="1" applyAlignment="1">
      <alignment vertical="center"/>
    </xf>
    <xf numFmtId="164" fontId="56" fillId="0" borderId="18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/>
    </xf>
    <xf numFmtId="172" fontId="56" fillId="0" borderId="19" xfId="0" applyNumberFormat="1" applyFont="1" applyBorder="1" applyAlignment="1">
      <alignment vertical="center"/>
    </xf>
    <xf numFmtId="9" fontId="56" fillId="0" borderId="19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0" fontId="55" fillId="0" borderId="20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9" fontId="56" fillId="0" borderId="16" xfId="0" applyNumberFormat="1" applyFont="1" applyBorder="1" applyAlignment="1">
      <alignment vertical="center"/>
    </xf>
    <xf numFmtId="164" fontId="56" fillId="0" borderId="16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9" fontId="56" fillId="0" borderId="21" xfId="0" applyNumberFormat="1" applyFont="1" applyBorder="1" applyAlignment="1">
      <alignment vertical="center"/>
    </xf>
    <xf numFmtId="164" fontId="56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9" fontId="56" fillId="0" borderId="0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164" fontId="56" fillId="0" borderId="23" xfId="0" applyNumberFormat="1" applyFont="1" applyBorder="1" applyAlignment="1">
      <alignment vertical="center"/>
    </xf>
    <xf numFmtId="164" fontId="56" fillId="0" borderId="24" xfId="0" applyNumberFormat="1" applyFont="1" applyBorder="1" applyAlignment="1">
      <alignment vertical="center"/>
    </xf>
    <xf numFmtId="0" fontId="55" fillId="0" borderId="25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6" fillId="0" borderId="26" xfId="0" applyNumberFormat="1" applyFont="1" applyBorder="1" applyAlignment="1">
      <alignment vertical="center"/>
    </xf>
    <xf numFmtId="164" fontId="56" fillId="0" borderId="27" xfId="0" applyNumberFormat="1" applyFont="1" applyBorder="1" applyAlignment="1">
      <alignment vertical="center"/>
    </xf>
    <xf numFmtId="164" fontId="56" fillId="0" borderId="28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55" fillId="0" borderId="26" xfId="0" applyFont="1" applyBorder="1" applyAlignment="1">
      <alignment horizontal="left" vertical="center" wrapText="1"/>
    </xf>
    <xf numFmtId="0" fontId="56" fillId="0" borderId="18" xfId="0" applyFont="1" applyBorder="1" applyAlignment="1">
      <alignment vertical="center"/>
    </xf>
    <xf numFmtId="172" fontId="56" fillId="0" borderId="18" xfId="0" applyNumberFormat="1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172" fontId="56" fillId="0" borderId="16" xfId="0" applyNumberFormat="1" applyFont="1" applyBorder="1" applyAlignment="1">
      <alignment vertical="center"/>
    </xf>
    <xf numFmtId="164" fontId="56" fillId="0" borderId="29" xfId="0" applyNumberFormat="1" applyFont="1" applyBorder="1" applyAlignment="1">
      <alignment vertical="center"/>
    </xf>
    <xf numFmtId="164" fontId="56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10" fontId="9" fillId="0" borderId="32" xfId="0" applyNumberFormat="1" applyFont="1" applyBorder="1" applyAlignment="1">
      <alignment horizontal="center" vertical="center"/>
    </xf>
    <xf numFmtId="0" fontId="4" fillId="36" borderId="12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35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5" borderId="10" xfId="44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0" fontId="0" fillId="36" borderId="36" xfId="0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6" borderId="16" xfId="0" applyFill="1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1" xfId="44" applyFont="1" applyFill="1" applyBorder="1" applyAlignment="1">
      <alignment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3" xfId="44" applyFont="1" applyFill="1" applyBorder="1" applyAlignment="1">
      <alignment vertical="center"/>
      <protection/>
    </xf>
    <xf numFmtId="0" fontId="4" fillId="0" borderId="28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4" fillId="0" borderId="41" xfId="0" applyNumberFormat="1" applyFont="1" applyFill="1" applyBorder="1" applyAlignment="1">
      <alignment horizontal="right" vertical="center" wrapText="1"/>
    </xf>
    <xf numFmtId="9" fontId="4" fillId="0" borderId="4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Border="1" applyAlignment="1">
      <alignment vertical="center"/>
    </xf>
    <xf numFmtId="0" fontId="4" fillId="0" borderId="41" xfId="44" applyFont="1" applyFill="1" applyBorder="1" applyAlignment="1">
      <alignment vertical="center"/>
      <protection/>
    </xf>
    <xf numFmtId="165" fontId="5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0" fontId="4" fillId="36" borderId="42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37" borderId="28" xfId="0" applyNumberFormat="1" applyFont="1" applyFill="1" applyBorder="1" applyAlignment="1">
      <alignment horizontal="center" vertical="center"/>
    </xf>
    <xf numFmtId="0" fontId="0" fillId="37" borderId="41" xfId="0" applyFill="1" applyBorder="1" applyAlignment="1">
      <alignment vertical="center"/>
    </xf>
    <xf numFmtId="4" fontId="4" fillId="37" borderId="41" xfId="0" applyNumberFormat="1" applyFont="1" applyFill="1" applyBorder="1" applyAlignment="1">
      <alignment horizontal="right" vertical="center" wrapText="1"/>
    </xf>
    <xf numFmtId="9" fontId="4" fillId="37" borderId="41" xfId="0" applyNumberFormat="1" applyFont="1" applyFill="1" applyBorder="1" applyAlignment="1">
      <alignment horizontal="center" vertical="center" wrapText="1"/>
    </xf>
    <xf numFmtId="4" fontId="4" fillId="37" borderId="41" xfId="0" applyNumberFormat="1" applyFont="1" applyFill="1" applyBorder="1" applyAlignment="1">
      <alignment vertical="center"/>
    </xf>
    <xf numFmtId="164" fontId="4" fillId="37" borderId="41" xfId="0" applyNumberFormat="1" applyFont="1" applyFill="1" applyBorder="1" applyAlignment="1">
      <alignment vertical="center"/>
    </xf>
    <xf numFmtId="0" fontId="4" fillId="37" borderId="41" xfId="44" applyFont="1" applyFill="1" applyBorder="1" applyAlignment="1">
      <alignment vertical="center"/>
      <protection/>
    </xf>
    <xf numFmtId="165" fontId="5" fillId="37" borderId="41" xfId="0" applyNumberFormat="1" applyFont="1" applyFill="1" applyBorder="1" applyAlignment="1">
      <alignment/>
    </xf>
    <xf numFmtId="0" fontId="0" fillId="37" borderId="4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9" fontId="4" fillId="0" borderId="41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_Arkusz1" xfId="54"/>
    <cellStyle name="Normalny_Arkusz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6"/>
  <sheetViews>
    <sheetView view="pageBreakPreview" zoomScale="120" zoomScaleNormal="130" zoomScaleSheetLayoutView="120" zoomScalePageLayoutView="0" workbookViewId="0" topLeftCell="A1">
      <selection activeCell="C38" sqref="C38"/>
    </sheetView>
  </sheetViews>
  <sheetFormatPr defaultColWidth="9.140625" defaultRowHeight="12.75"/>
  <sheetData>
    <row r="5" spans="4:8" ht="12.75">
      <c r="D5">
        <v>21</v>
      </c>
      <c r="E5" s="2">
        <f>D5</f>
        <v>21</v>
      </c>
      <c r="H5" s="2">
        <f>365/2</f>
        <v>182.5</v>
      </c>
    </row>
    <row r="6" spans="4:8" ht="12.75">
      <c r="D6" s="2">
        <f>7*6</f>
        <v>42</v>
      </c>
      <c r="H6" s="2">
        <f>(182-15)*9+(63)</f>
        <v>1566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Normal="130" zoomScaleSheetLayoutView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Normal="130" zoomScaleSheetLayoutView="100" workbookViewId="0" topLeftCell="A28">
      <selection activeCell="E42" sqref="E42"/>
    </sheetView>
  </sheetViews>
  <sheetFormatPr defaultColWidth="9.00390625" defaultRowHeight="12.75"/>
  <cols>
    <col min="1" max="1" width="4.421875" style="3" customWidth="1"/>
    <col min="2" max="2" width="18.00390625" style="3" customWidth="1"/>
    <col min="3" max="3" width="12.421875" style="3" customWidth="1"/>
    <col min="4" max="4" width="16.28125" style="3" customWidth="1"/>
    <col min="5" max="5" width="20.00390625" style="3" customWidth="1"/>
    <col min="6" max="6" width="12.421875" style="3" customWidth="1"/>
    <col min="7" max="7" width="10.8515625" style="3" customWidth="1"/>
    <col min="8" max="8" width="12.8515625" style="3" customWidth="1"/>
    <col min="9" max="9" width="5.57421875" style="4" customWidth="1"/>
    <col min="10" max="10" width="13.421875" style="3" customWidth="1"/>
    <col min="11" max="12" width="9.00390625" style="3" customWidth="1"/>
    <col min="13" max="13" width="10.57421875" style="5" customWidth="1"/>
    <col min="14" max="14" width="9.00390625" style="5" customWidth="1"/>
  </cols>
  <sheetData>
    <row r="1" spans="1:14" s="7" customFormat="1" ht="15.75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3"/>
      <c r="L1" s="3"/>
      <c r="M1" s="6"/>
      <c r="N1" s="6"/>
    </row>
    <row r="2" spans="1:14" s="1" customFormat="1" ht="15.75">
      <c r="A2" s="193" t="s">
        <v>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0"/>
      <c r="N2" s="10"/>
    </row>
    <row r="3" spans="1:12" ht="44.25" customHeight="1">
      <c r="A3" s="8" t="s">
        <v>4</v>
      </c>
      <c r="B3" s="8" t="s">
        <v>5</v>
      </c>
      <c r="C3" s="8" t="s">
        <v>6</v>
      </c>
      <c r="D3" s="9" t="s">
        <v>7</v>
      </c>
      <c r="E3" s="9" t="s">
        <v>8</v>
      </c>
      <c r="F3" s="8" t="s">
        <v>9</v>
      </c>
      <c r="G3" s="8" t="s">
        <v>10</v>
      </c>
      <c r="H3" s="8" t="s">
        <v>201</v>
      </c>
      <c r="I3" s="8" t="s">
        <v>2</v>
      </c>
      <c r="J3" s="8" t="s">
        <v>203</v>
      </c>
      <c r="K3" s="8" t="s">
        <v>12</v>
      </c>
      <c r="L3" s="8" t="s">
        <v>13</v>
      </c>
    </row>
    <row r="4" spans="1:12" ht="33.75">
      <c r="A4" s="11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9" t="s">
        <v>20</v>
      </c>
      <c r="H4" s="9" t="s">
        <v>21</v>
      </c>
      <c r="I4" s="9" t="s">
        <v>202</v>
      </c>
      <c r="J4" s="9" t="s">
        <v>22</v>
      </c>
      <c r="K4" s="13" t="s">
        <v>23</v>
      </c>
      <c r="L4" s="13" t="s">
        <v>24</v>
      </c>
    </row>
    <row r="5" spans="1:12" ht="22.5">
      <c r="A5" s="14">
        <v>1</v>
      </c>
      <c r="B5" s="15" t="s">
        <v>25</v>
      </c>
      <c r="C5" s="16" t="s">
        <v>26</v>
      </c>
      <c r="D5" s="15" t="s">
        <v>27</v>
      </c>
      <c r="E5" s="16" t="s">
        <v>28</v>
      </c>
      <c r="F5" s="17">
        <v>10</v>
      </c>
      <c r="G5" s="18"/>
      <c r="H5" s="19"/>
      <c r="I5" s="20"/>
      <c r="J5" s="21"/>
      <c r="K5" s="22"/>
      <c r="L5" s="23"/>
    </row>
    <row r="6" spans="1:12" ht="33.75">
      <c r="A6" s="14">
        <v>2</v>
      </c>
      <c r="B6" s="15" t="s">
        <v>29</v>
      </c>
      <c r="C6" s="15" t="s">
        <v>30</v>
      </c>
      <c r="D6" s="15" t="s">
        <v>31</v>
      </c>
      <c r="E6" s="15" t="s">
        <v>32</v>
      </c>
      <c r="F6" s="24">
        <v>10</v>
      </c>
      <c r="G6" s="25"/>
      <c r="H6" s="19"/>
      <c r="I6" s="20"/>
      <c r="J6" s="21"/>
      <c r="K6" s="22"/>
      <c r="L6" s="26"/>
    </row>
    <row r="7" spans="1:12" ht="33.75">
      <c r="A7" s="14">
        <v>3</v>
      </c>
      <c r="B7" s="15" t="s">
        <v>33</v>
      </c>
      <c r="C7" s="15" t="s">
        <v>34</v>
      </c>
      <c r="D7" s="15" t="s">
        <v>35</v>
      </c>
      <c r="E7" s="15" t="s">
        <v>36</v>
      </c>
      <c r="F7" s="24">
        <v>5</v>
      </c>
      <c r="G7" s="25"/>
      <c r="H7" s="19"/>
      <c r="I7" s="20"/>
      <c r="J7" s="21"/>
      <c r="K7" s="22"/>
      <c r="L7" s="26"/>
    </row>
    <row r="8" spans="1:12" ht="14.25" customHeight="1">
      <c r="A8" s="123">
        <v>4</v>
      </c>
      <c r="B8" s="243" t="s">
        <v>37</v>
      </c>
      <c r="C8" s="243" t="s">
        <v>38</v>
      </c>
      <c r="D8" s="243" t="s">
        <v>39</v>
      </c>
      <c r="E8" s="243" t="s">
        <v>40</v>
      </c>
      <c r="F8" s="244">
        <v>12</v>
      </c>
      <c r="G8" s="245"/>
      <c r="H8" s="38"/>
      <c r="I8" s="246"/>
      <c r="J8" s="51"/>
      <c r="K8" s="185"/>
      <c r="L8" s="212"/>
    </row>
    <row r="9" spans="1:14" s="229" customFormat="1" ht="14.25" customHeight="1">
      <c r="A9" s="219"/>
      <c r="B9" s="249"/>
      <c r="C9" s="249"/>
      <c r="D9" s="249"/>
      <c r="E9" s="249"/>
      <c r="F9" s="250"/>
      <c r="G9" s="251"/>
      <c r="H9" s="224"/>
      <c r="I9" s="252"/>
      <c r="J9" s="223"/>
      <c r="K9" s="226"/>
      <c r="L9" s="227"/>
      <c r="M9" s="228"/>
      <c r="N9" s="228"/>
    </row>
    <row r="10" spans="1:12" ht="12.75">
      <c r="A10" s="194">
        <v>5</v>
      </c>
      <c r="B10" s="195" t="s">
        <v>41</v>
      </c>
      <c r="C10" s="214" t="s">
        <v>42</v>
      </c>
      <c r="D10" s="214" t="s">
        <v>43</v>
      </c>
      <c r="E10" s="214" t="s">
        <v>44</v>
      </c>
      <c r="F10" s="247">
        <v>10</v>
      </c>
      <c r="G10" s="248"/>
      <c r="H10" s="70"/>
      <c r="I10" s="71"/>
      <c r="J10" s="216"/>
      <c r="K10" s="217"/>
      <c r="L10" s="218"/>
    </row>
    <row r="11" spans="1:12" ht="12.75">
      <c r="A11" s="194"/>
      <c r="B11" s="195"/>
      <c r="C11" s="15" t="s">
        <v>45</v>
      </c>
      <c r="D11" s="15" t="s">
        <v>43</v>
      </c>
      <c r="E11" s="15" t="s">
        <v>44</v>
      </c>
      <c r="F11" s="24">
        <v>10</v>
      </c>
      <c r="G11" s="25"/>
      <c r="H11" s="19"/>
      <c r="I11" s="20"/>
      <c r="J11" s="21"/>
      <c r="K11" s="22"/>
      <c r="L11" s="26"/>
    </row>
    <row r="12" spans="1:12" ht="12.75">
      <c r="A12" s="230" t="s">
        <v>205</v>
      </c>
      <c r="B12" s="231"/>
      <c r="C12" s="231"/>
      <c r="D12" s="231"/>
      <c r="E12" s="231"/>
      <c r="F12" s="231"/>
      <c r="G12" s="232"/>
      <c r="H12" s="38"/>
      <c r="I12" s="61"/>
      <c r="J12" s="51"/>
      <c r="K12" s="185"/>
      <c r="L12" s="212"/>
    </row>
    <row r="13" spans="1:14" s="242" customFormat="1" ht="12.75">
      <c r="A13" s="234"/>
      <c r="B13" s="235"/>
      <c r="C13" s="235"/>
      <c r="D13" s="235"/>
      <c r="E13" s="235"/>
      <c r="F13" s="235"/>
      <c r="G13" s="235"/>
      <c r="H13" s="236"/>
      <c r="I13" s="237"/>
      <c r="J13" s="238"/>
      <c r="K13" s="239"/>
      <c r="L13" s="240"/>
      <c r="M13" s="241"/>
      <c r="N13" s="241"/>
    </row>
    <row r="14" spans="1:12" ht="22.5">
      <c r="A14" s="233">
        <v>6</v>
      </c>
      <c r="B14" s="214" t="s">
        <v>46</v>
      </c>
      <c r="C14" s="213" t="s">
        <v>47</v>
      </c>
      <c r="D14" s="214" t="s">
        <v>48</v>
      </c>
      <c r="E14" s="213" t="s">
        <v>49</v>
      </c>
      <c r="F14" s="215">
        <v>30</v>
      </c>
      <c r="G14" s="72"/>
      <c r="H14" s="70"/>
      <c r="I14" s="71"/>
      <c r="J14" s="216"/>
      <c r="K14" s="217"/>
      <c r="L14" s="218"/>
    </row>
    <row r="15" spans="1:12" ht="22.5">
      <c r="A15" s="14">
        <v>7</v>
      </c>
      <c r="B15" s="15" t="s">
        <v>50</v>
      </c>
      <c r="C15" s="15" t="s">
        <v>51</v>
      </c>
      <c r="D15" s="15" t="s">
        <v>52</v>
      </c>
      <c r="E15" s="15" t="s">
        <v>53</v>
      </c>
      <c r="F15" s="24">
        <v>120</v>
      </c>
      <c r="G15" s="25"/>
      <c r="H15" s="19"/>
      <c r="I15" s="27"/>
      <c r="J15" s="21"/>
      <c r="K15" s="22"/>
      <c r="L15" s="26"/>
    </row>
    <row r="16" spans="1:12" ht="14.25" customHeight="1">
      <c r="A16" s="14">
        <v>8</v>
      </c>
      <c r="B16" s="15" t="s">
        <v>54</v>
      </c>
      <c r="C16" s="15" t="s">
        <v>55</v>
      </c>
      <c r="D16" s="15" t="s">
        <v>56</v>
      </c>
      <c r="E16" s="15" t="s">
        <v>57</v>
      </c>
      <c r="F16" s="24">
        <v>60</v>
      </c>
      <c r="G16" s="25"/>
      <c r="H16" s="19"/>
      <c r="I16" s="27"/>
      <c r="J16" s="21"/>
      <c r="K16" s="22"/>
      <c r="L16" s="26"/>
    </row>
    <row r="17" spans="1:12" ht="12.75">
      <c r="A17" s="14">
        <v>9</v>
      </c>
      <c r="B17" s="15" t="s">
        <v>58</v>
      </c>
      <c r="C17" s="16" t="s">
        <v>59</v>
      </c>
      <c r="D17" s="15" t="s">
        <v>43</v>
      </c>
      <c r="E17" s="16" t="s">
        <v>60</v>
      </c>
      <c r="F17" s="17">
        <v>500</v>
      </c>
      <c r="G17" s="18"/>
      <c r="H17" s="19"/>
      <c r="I17" s="28"/>
      <c r="J17" s="21"/>
      <c r="K17" s="22"/>
      <c r="L17" s="26"/>
    </row>
    <row r="18" spans="1:12" ht="12.75">
      <c r="A18" s="14">
        <v>10</v>
      </c>
      <c r="B18" s="15" t="s">
        <v>58</v>
      </c>
      <c r="C18" s="16" t="s">
        <v>45</v>
      </c>
      <c r="D18" s="15" t="s">
        <v>43</v>
      </c>
      <c r="E18" s="16" t="s">
        <v>44</v>
      </c>
      <c r="F18" s="17">
        <v>30</v>
      </c>
      <c r="G18" s="18"/>
      <c r="H18" s="19"/>
      <c r="I18" s="20"/>
      <c r="J18" s="21"/>
      <c r="K18" s="22"/>
      <c r="L18" s="29"/>
    </row>
    <row r="19" spans="1:12" ht="22.5">
      <c r="A19" s="14">
        <v>11</v>
      </c>
      <c r="B19" s="15" t="s">
        <v>61</v>
      </c>
      <c r="C19" s="15" t="s">
        <v>62</v>
      </c>
      <c r="D19" s="15" t="s">
        <v>39</v>
      </c>
      <c r="E19" s="15" t="s">
        <v>40</v>
      </c>
      <c r="F19" s="24">
        <v>12</v>
      </c>
      <c r="G19" s="25"/>
      <c r="H19" s="19"/>
      <c r="I19" s="27"/>
      <c r="J19" s="21"/>
      <c r="K19" s="22"/>
      <c r="L19" s="29"/>
    </row>
    <row r="20" spans="1:12" ht="12.75">
      <c r="A20" s="14">
        <v>12</v>
      </c>
      <c r="B20" s="15" t="s">
        <v>63</v>
      </c>
      <c r="C20" s="15" t="s">
        <v>64</v>
      </c>
      <c r="D20" s="15" t="s">
        <v>65</v>
      </c>
      <c r="E20" s="15" t="s">
        <v>66</v>
      </c>
      <c r="F20" s="24">
        <v>240</v>
      </c>
      <c r="G20" s="25"/>
      <c r="H20" s="19"/>
      <c r="I20" s="27"/>
      <c r="J20" s="21"/>
      <c r="K20" s="22"/>
      <c r="L20" s="29"/>
    </row>
    <row r="21" spans="1:12" ht="12.75">
      <c r="A21" s="14">
        <v>13</v>
      </c>
      <c r="B21" s="15" t="s">
        <v>67</v>
      </c>
      <c r="C21" s="15" t="s">
        <v>68</v>
      </c>
      <c r="D21" s="15" t="s">
        <v>43</v>
      </c>
      <c r="E21" s="15" t="s">
        <v>60</v>
      </c>
      <c r="F21" s="24">
        <v>12</v>
      </c>
      <c r="G21" s="25"/>
      <c r="H21" s="19"/>
      <c r="I21" s="27"/>
      <c r="J21" s="21"/>
      <c r="K21" s="22"/>
      <c r="L21" s="29"/>
    </row>
    <row r="22" spans="1:12" ht="22.5">
      <c r="A22" s="14">
        <v>14</v>
      </c>
      <c r="B22" s="15" t="s">
        <v>69</v>
      </c>
      <c r="C22" s="15" t="s">
        <v>70</v>
      </c>
      <c r="D22" s="15" t="s">
        <v>43</v>
      </c>
      <c r="E22" s="15" t="s">
        <v>71</v>
      </c>
      <c r="F22" s="24">
        <v>12</v>
      </c>
      <c r="G22" s="25"/>
      <c r="H22" s="19"/>
      <c r="I22" s="27"/>
      <c r="J22" s="21"/>
      <c r="K22" s="22"/>
      <c r="L22" s="29"/>
    </row>
    <row r="23" spans="1:12" ht="33.75">
      <c r="A23" s="14">
        <v>15</v>
      </c>
      <c r="B23" s="15" t="s">
        <v>72</v>
      </c>
      <c r="C23" s="15" t="s">
        <v>73</v>
      </c>
      <c r="D23" s="15" t="s">
        <v>74</v>
      </c>
      <c r="E23" s="15" t="s">
        <v>75</v>
      </c>
      <c r="F23" s="24">
        <v>26</v>
      </c>
      <c r="G23" s="25"/>
      <c r="H23" s="19"/>
      <c r="I23" s="27"/>
      <c r="J23" s="21"/>
      <c r="K23" s="22"/>
      <c r="L23" s="29"/>
    </row>
    <row r="24" spans="1:12" ht="12.75">
      <c r="A24" s="14">
        <v>16</v>
      </c>
      <c r="B24" s="15" t="s">
        <v>76</v>
      </c>
      <c r="C24" s="15" t="s">
        <v>77</v>
      </c>
      <c r="D24" s="15" t="s">
        <v>56</v>
      </c>
      <c r="E24" s="15" t="s">
        <v>78</v>
      </c>
      <c r="F24" s="24">
        <v>100</v>
      </c>
      <c r="G24" s="25"/>
      <c r="H24" s="19"/>
      <c r="I24" s="27"/>
      <c r="J24" s="21"/>
      <c r="K24" s="22"/>
      <c r="L24" s="29"/>
    </row>
    <row r="25" spans="1:14" s="37" customFormat="1" ht="78.75">
      <c r="A25" s="14">
        <v>17</v>
      </c>
      <c r="B25" s="15" t="s">
        <v>79</v>
      </c>
      <c r="C25" s="16" t="s">
        <v>80</v>
      </c>
      <c r="D25" s="15" t="s">
        <v>81</v>
      </c>
      <c r="E25" s="16" t="s">
        <v>82</v>
      </c>
      <c r="F25" s="17">
        <v>100</v>
      </c>
      <c r="G25" s="21"/>
      <c r="H25" s="19"/>
      <c r="I25" s="28"/>
      <c r="J25" s="21"/>
      <c r="K25" s="22"/>
      <c r="L25" s="26"/>
      <c r="M25" s="36"/>
      <c r="N25" s="36"/>
    </row>
    <row r="26" spans="1:12" ht="78.75">
      <c r="A26" s="14">
        <v>18</v>
      </c>
      <c r="B26" s="30" t="s">
        <v>83</v>
      </c>
      <c r="C26" s="31" t="s">
        <v>84</v>
      </c>
      <c r="D26" s="30" t="s">
        <v>81</v>
      </c>
      <c r="E26" s="31" t="s">
        <v>85</v>
      </c>
      <c r="F26" s="32">
        <v>70</v>
      </c>
      <c r="G26" s="33"/>
      <c r="H26" s="19"/>
      <c r="I26" s="34"/>
      <c r="J26" s="33"/>
      <c r="K26" s="35"/>
      <c r="L26" s="26"/>
    </row>
    <row r="27" spans="1:12" ht="78.75">
      <c r="A27" s="14">
        <v>19</v>
      </c>
      <c r="B27" s="15" t="s">
        <v>79</v>
      </c>
      <c r="C27" s="16" t="s">
        <v>86</v>
      </c>
      <c r="D27" s="15" t="s">
        <v>81</v>
      </c>
      <c r="E27" s="16" t="s">
        <v>87</v>
      </c>
      <c r="F27" s="17">
        <v>10</v>
      </c>
      <c r="G27" s="21"/>
      <c r="H27" s="19"/>
      <c r="I27" s="20"/>
      <c r="J27" s="21"/>
      <c r="K27" s="22"/>
      <c r="L27" s="26"/>
    </row>
    <row r="28" spans="1:12" ht="22.5">
      <c r="A28" s="14">
        <v>20</v>
      </c>
      <c r="B28" s="15" t="s">
        <v>88</v>
      </c>
      <c r="C28" s="16" t="s">
        <v>89</v>
      </c>
      <c r="D28" s="15" t="s">
        <v>90</v>
      </c>
      <c r="E28" s="16" t="s">
        <v>91</v>
      </c>
      <c r="F28" s="17">
        <v>80</v>
      </c>
      <c r="G28" s="21"/>
      <c r="H28" s="19"/>
      <c r="I28" s="20"/>
      <c r="J28" s="21"/>
      <c r="K28" s="22"/>
      <c r="L28" s="26"/>
    </row>
    <row r="29" spans="1:12" ht="28.5" customHeight="1">
      <c r="A29" s="123">
        <v>21</v>
      </c>
      <c r="B29" s="68" t="s">
        <v>92</v>
      </c>
      <c r="C29" s="45" t="s">
        <v>59</v>
      </c>
      <c r="D29" s="68" t="s">
        <v>90</v>
      </c>
      <c r="E29" s="45" t="s">
        <v>93</v>
      </c>
      <c r="F29" s="69">
        <v>100</v>
      </c>
      <c r="G29" s="51"/>
      <c r="H29" s="38"/>
      <c r="I29" s="61"/>
      <c r="J29" s="51"/>
      <c r="K29" s="185"/>
      <c r="L29" s="212"/>
    </row>
    <row r="30" spans="1:14" s="229" customFormat="1" ht="28.5" customHeight="1">
      <c r="A30" s="219"/>
      <c r="B30" s="220"/>
      <c r="C30" s="221"/>
      <c r="D30" s="220"/>
      <c r="E30" s="221"/>
      <c r="F30" s="222"/>
      <c r="G30" s="223"/>
      <c r="H30" s="224"/>
      <c r="I30" s="225"/>
      <c r="J30" s="223"/>
      <c r="K30" s="226"/>
      <c r="L30" s="227"/>
      <c r="M30" s="228"/>
      <c r="N30" s="228"/>
    </row>
    <row r="31" spans="1:12" ht="12.75">
      <c r="A31" s="194">
        <v>22</v>
      </c>
      <c r="B31" s="195" t="s">
        <v>94</v>
      </c>
      <c r="C31" s="213" t="s">
        <v>95</v>
      </c>
      <c r="D31" s="214" t="s">
        <v>96</v>
      </c>
      <c r="E31" s="213" t="s">
        <v>44</v>
      </c>
      <c r="F31" s="215">
        <v>12</v>
      </c>
      <c r="G31" s="216"/>
      <c r="H31" s="70"/>
      <c r="I31" s="71"/>
      <c r="J31" s="216"/>
      <c r="K31" s="217"/>
      <c r="L31" s="218"/>
    </row>
    <row r="32" spans="1:12" ht="24.75" customHeight="1">
      <c r="A32" s="194"/>
      <c r="B32" s="195"/>
      <c r="C32" s="16" t="s">
        <v>97</v>
      </c>
      <c r="D32" s="15" t="s">
        <v>96</v>
      </c>
      <c r="E32" s="16" t="s">
        <v>44</v>
      </c>
      <c r="F32" s="17">
        <v>12</v>
      </c>
      <c r="G32" s="21"/>
      <c r="H32" s="38"/>
      <c r="I32" s="20"/>
      <c r="J32" s="21"/>
      <c r="K32" s="22"/>
      <c r="L32" s="26"/>
    </row>
    <row r="33" spans="1:12" ht="15" customHeight="1">
      <c r="A33" s="230" t="s">
        <v>205</v>
      </c>
      <c r="B33" s="231"/>
      <c r="C33" s="231"/>
      <c r="D33" s="231"/>
      <c r="E33" s="231"/>
      <c r="F33" s="231"/>
      <c r="G33" s="232"/>
      <c r="H33" s="38"/>
      <c r="I33" s="61"/>
      <c r="J33" s="51"/>
      <c r="K33" s="185"/>
      <c r="L33" s="212"/>
    </row>
    <row r="34" spans="1:14" s="242" customFormat="1" ht="15" customHeight="1">
      <c r="A34" s="234"/>
      <c r="B34" s="235"/>
      <c r="C34" s="235"/>
      <c r="D34" s="235"/>
      <c r="E34" s="235"/>
      <c r="F34" s="235"/>
      <c r="G34" s="235"/>
      <c r="H34" s="236"/>
      <c r="I34" s="237"/>
      <c r="J34" s="238"/>
      <c r="K34" s="239"/>
      <c r="L34" s="240"/>
      <c r="M34" s="241"/>
      <c r="N34" s="241"/>
    </row>
    <row r="35" spans="1:12" ht="22.5">
      <c r="A35" s="194">
        <v>23</v>
      </c>
      <c r="B35" s="195" t="s">
        <v>98</v>
      </c>
      <c r="C35" s="213" t="s">
        <v>99</v>
      </c>
      <c r="D35" s="195" t="s">
        <v>90</v>
      </c>
      <c r="E35" s="213" t="s">
        <v>100</v>
      </c>
      <c r="F35" s="215">
        <v>1</v>
      </c>
      <c r="G35" s="216"/>
      <c r="H35" s="70"/>
      <c r="I35" s="71"/>
      <c r="J35" s="216"/>
      <c r="K35" s="217"/>
      <c r="L35" s="253"/>
    </row>
    <row r="36" spans="1:12" ht="22.5">
      <c r="A36" s="194"/>
      <c r="B36" s="195"/>
      <c r="C36" s="16" t="s">
        <v>101</v>
      </c>
      <c r="D36" s="195"/>
      <c r="E36" s="16" t="s">
        <v>102</v>
      </c>
      <c r="F36" s="17">
        <v>1</v>
      </c>
      <c r="G36" s="21"/>
      <c r="H36" s="19"/>
      <c r="I36" s="28"/>
      <c r="J36" s="21"/>
      <c r="K36" s="22"/>
      <c r="L36" s="23"/>
    </row>
    <row r="37" spans="1:12" ht="22.5">
      <c r="A37" s="194"/>
      <c r="B37" s="195"/>
      <c r="C37" s="16" t="s">
        <v>103</v>
      </c>
      <c r="D37" s="195"/>
      <c r="E37" s="16" t="s">
        <v>104</v>
      </c>
      <c r="F37" s="17">
        <v>10</v>
      </c>
      <c r="G37" s="21"/>
      <c r="H37" s="19"/>
      <c r="I37" s="20"/>
      <c r="J37" s="21"/>
      <c r="K37" s="22"/>
      <c r="L37" s="23"/>
    </row>
    <row r="38" spans="1:12" ht="22.5">
      <c r="A38" s="194"/>
      <c r="B38" s="195"/>
      <c r="C38" s="16" t="s">
        <v>105</v>
      </c>
      <c r="D38" s="195"/>
      <c r="E38" s="16" t="s">
        <v>106</v>
      </c>
      <c r="F38" s="17">
        <v>1</v>
      </c>
      <c r="G38" s="21"/>
      <c r="H38" s="19"/>
      <c r="I38" s="28"/>
      <c r="J38" s="21"/>
      <c r="K38" s="22"/>
      <c r="L38" s="23"/>
    </row>
    <row r="39" spans="1:12" ht="12.75">
      <c r="A39" s="188" t="s">
        <v>205</v>
      </c>
      <c r="B39" s="189"/>
      <c r="C39" s="189"/>
      <c r="D39" s="189"/>
      <c r="E39" s="189"/>
      <c r="F39" s="189"/>
      <c r="G39" s="190"/>
      <c r="H39" s="19"/>
      <c r="I39" s="28"/>
      <c r="J39" s="21"/>
      <c r="K39" s="22"/>
      <c r="L39" s="23"/>
    </row>
    <row r="40" spans="1:14" s="43" customFormat="1" ht="22.5">
      <c r="A40" s="14">
        <v>24</v>
      </c>
      <c r="B40" s="15" t="s">
        <v>98</v>
      </c>
      <c r="C40" s="16" t="s">
        <v>107</v>
      </c>
      <c r="D40" s="15" t="s">
        <v>90</v>
      </c>
      <c r="E40" s="16" t="s">
        <v>108</v>
      </c>
      <c r="F40" s="17">
        <v>200</v>
      </c>
      <c r="G40" s="21"/>
      <c r="H40" s="19"/>
      <c r="I40" s="20"/>
      <c r="J40" s="21"/>
      <c r="K40" s="22"/>
      <c r="L40" s="23"/>
      <c r="M40" s="42"/>
      <c r="N40" s="42"/>
    </row>
    <row r="41" spans="1:14" s="55" customFormat="1" ht="11.25">
      <c r="A41" s="14">
        <v>25</v>
      </c>
      <c r="B41" s="30" t="s">
        <v>109</v>
      </c>
      <c r="C41" s="39">
        <v>0.1</v>
      </c>
      <c r="D41" s="30" t="s">
        <v>110</v>
      </c>
      <c r="E41" s="30" t="s">
        <v>111</v>
      </c>
      <c r="F41" s="40">
        <v>10</v>
      </c>
      <c r="G41" s="19"/>
      <c r="H41" s="19"/>
      <c r="I41" s="20"/>
      <c r="J41" s="33"/>
      <c r="K41" s="41"/>
      <c r="L41" s="30"/>
      <c r="M41" s="54"/>
      <c r="N41" s="54"/>
    </row>
    <row r="42" spans="1:12" ht="56.25">
      <c r="A42" s="14">
        <v>26</v>
      </c>
      <c r="B42" s="44" t="s">
        <v>112</v>
      </c>
      <c r="C42" s="45" t="s">
        <v>113</v>
      </c>
      <c r="D42" s="44" t="s">
        <v>90</v>
      </c>
      <c r="E42" s="46" t="s">
        <v>114</v>
      </c>
      <c r="F42" s="47">
        <v>100</v>
      </c>
      <c r="G42" s="48"/>
      <c r="H42" s="49"/>
      <c r="I42" s="50"/>
      <c r="J42" s="51"/>
      <c r="K42" s="52"/>
      <c r="L42" s="53"/>
    </row>
    <row r="43" spans="1:12" ht="22.5">
      <c r="A43" s="56">
        <v>27</v>
      </c>
      <c r="B43" s="15" t="s">
        <v>115</v>
      </c>
      <c r="C43" s="16" t="s">
        <v>116</v>
      </c>
      <c r="D43" s="15" t="s">
        <v>117</v>
      </c>
      <c r="E43" s="16" t="s">
        <v>118</v>
      </c>
      <c r="F43" s="17">
        <v>250</v>
      </c>
      <c r="G43" s="57"/>
      <c r="H43" s="184"/>
      <c r="I43" s="61"/>
      <c r="J43" s="185"/>
      <c r="K43" s="22"/>
      <c r="L43" s="23"/>
    </row>
    <row r="44" spans="1:10" ht="12.75">
      <c r="A44" s="191"/>
      <c r="B44" s="191"/>
      <c r="C44" s="191"/>
      <c r="D44" s="191"/>
      <c r="E44" s="191"/>
      <c r="F44" s="191"/>
      <c r="G44" s="192"/>
      <c r="H44" s="186"/>
      <c r="I44" s="187"/>
      <c r="J44" s="186"/>
    </row>
    <row r="45" ht="12.75">
      <c r="I45" s="58"/>
    </row>
    <row r="46" ht="12.75">
      <c r="I46" s="58"/>
    </row>
    <row r="47" ht="12.75">
      <c r="I47" s="58"/>
    </row>
    <row r="48" ht="12.75">
      <c r="I48" s="58"/>
    </row>
    <row r="49" ht="12.75">
      <c r="I49" s="58"/>
    </row>
    <row r="50" ht="12.75">
      <c r="I50" s="58"/>
    </row>
    <row r="51" ht="12.75">
      <c r="I51" s="58"/>
    </row>
    <row r="52" ht="12.75">
      <c r="I52" s="58"/>
    </row>
    <row r="53" ht="12.75">
      <c r="I53" s="58"/>
    </row>
    <row r="54" ht="12.75">
      <c r="I54" s="58"/>
    </row>
    <row r="55" ht="12.75">
      <c r="I55" s="58"/>
    </row>
    <row r="56" ht="12.75">
      <c r="I56" s="58"/>
    </row>
    <row r="57" ht="12.75">
      <c r="I57" s="58"/>
    </row>
    <row r="58" ht="12.75">
      <c r="I58" s="58"/>
    </row>
    <row r="59" ht="12.75">
      <c r="I59" s="58"/>
    </row>
    <row r="60" ht="12.75">
      <c r="I60" s="58"/>
    </row>
    <row r="61" ht="12.75">
      <c r="I61" s="58"/>
    </row>
    <row r="62" ht="12.75">
      <c r="I62" s="58"/>
    </row>
    <row r="63" ht="12.75">
      <c r="I63" s="58"/>
    </row>
    <row r="64" ht="12.75">
      <c r="I64" s="58"/>
    </row>
    <row r="65" ht="12.75">
      <c r="I65" s="58"/>
    </row>
    <row r="66" ht="12.75">
      <c r="I66" s="58"/>
    </row>
    <row r="67" ht="12.75">
      <c r="I67" s="58"/>
    </row>
    <row r="68" ht="12.75">
      <c r="I68" s="58"/>
    </row>
  </sheetData>
  <sheetProtection selectLockedCells="1" selectUnlockedCells="1"/>
  <mergeCells count="13">
    <mergeCell ref="A1:J1"/>
    <mergeCell ref="A12:G12"/>
    <mergeCell ref="A33:G33"/>
    <mergeCell ref="A39:G39"/>
    <mergeCell ref="A44:G44"/>
    <mergeCell ref="A2:L2"/>
    <mergeCell ref="A10:A11"/>
    <mergeCell ref="B10:B11"/>
    <mergeCell ref="A31:A32"/>
    <mergeCell ref="B31:B32"/>
    <mergeCell ref="A35:A38"/>
    <mergeCell ref="B35:B38"/>
    <mergeCell ref="D35:D38"/>
  </mergeCells>
  <printOptions/>
  <pageMargins left="0.25" right="0.25" top="0.7500000000000001" bottom="0.7500000000000001" header="0.5118055555555556" footer="0.5118055555555556"/>
  <pageSetup horizontalDpi="300" verticalDpi="300" orientation="landscape" paperSize="9" r:id="rId1"/>
  <headerFooter alignWithMargins="0">
    <oddHeader>&amp;C&amp;"Arial,Pogrubiony"Przetarg uzupełniający na dostawę do WCSKJ produktów leczniczych, żywienia, substancji recepturowych oraz środków do diagnostyki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Normal="130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421875" style="0" customWidth="1"/>
    <col min="2" max="2" width="12.7109375" style="0" customWidth="1"/>
    <col min="4" max="4" width="14.28125" style="0" customWidth="1"/>
    <col min="5" max="5" width="14.421875" style="0" customWidth="1"/>
    <col min="6" max="6" width="12.28125" style="0" customWidth="1"/>
    <col min="7" max="7" width="9.28125" style="0" customWidth="1"/>
    <col min="8" max="8" width="13.28125" style="0" customWidth="1"/>
    <col min="9" max="9" width="5.00390625" style="0" customWidth="1"/>
    <col min="10" max="10" width="13.28125" style="0" customWidth="1"/>
    <col min="12" max="12" width="13.00390625" style="0" customWidth="1"/>
  </cols>
  <sheetData>
    <row r="1" spans="1:12" s="7" customFormat="1" ht="15.75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/>
      <c r="L1"/>
    </row>
    <row r="2" spans="1:12" s="1" customFormat="1" ht="15.75">
      <c r="A2" s="193" t="s">
        <v>120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44.25" customHeight="1">
      <c r="A3" s="59" t="s">
        <v>4</v>
      </c>
      <c r="B3" s="59" t="s">
        <v>5</v>
      </c>
      <c r="C3" s="59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8" t="s">
        <v>201</v>
      </c>
      <c r="I3" s="8" t="s">
        <v>2</v>
      </c>
      <c r="J3" s="8" t="s">
        <v>203</v>
      </c>
      <c r="K3" s="59" t="s">
        <v>12</v>
      </c>
      <c r="L3" s="59" t="s">
        <v>13</v>
      </c>
    </row>
    <row r="4" spans="1:12" ht="45" customHeight="1">
      <c r="A4" s="11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9" t="s">
        <v>20</v>
      </c>
      <c r="H4" s="9" t="s">
        <v>21</v>
      </c>
      <c r="I4" s="9" t="s">
        <v>202</v>
      </c>
      <c r="J4" s="9" t="s">
        <v>22</v>
      </c>
      <c r="K4" s="13" t="s">
        <v>23</v>
      </c>
      <c r="L4" s="13" t="s">
        <v>24</v>
      </c>
    </row>
    <row r="5" spans="1:14" ht="33.75">
      <c r="A5" s="194">
        <v>28</v>
      </c>
      <c r="B5" s="197" t="s">
        <v>121</v>
      </c>
      <c r="C5" s="15" t="s">
        <v>122</v>
      </c>
      <c r="D5" s="15" t="s">
        <v>123</v>
      </c>
      <c r="E5" s="15" t="s">
        <v>124</v>
      </c>
      <c r="F5" s="24">
        <v>220</v>
      </c>
      <c r="G5" s="25"/>
      <c r="H5" s="38"/>
      <c r="I5" s="61"/>
      <c r="J5" s="62"/>
      <c r="K5" s="22"/>
      <c r="L5" s="26"/>
      <c r="M5" s="66"/>
      <c r="N5" s="66"/>
    </row>
    <row r="6" spans="1:14" ht="41.25" customHeight="1">
      <c r="A6" s="194"/>
      <c r="B6" s="197"/>
      <c r="C6" s="15" t="s">
        <v>125</v>
      </c>
      <c r="D6" s="15" t="s">
        <v>123</v>
      </c>
      <c r="E6" s="15" t="s">
        <v>126</v>
      </c>
      <c r="F6" s="24">
        <v>350</v>
      </c>
      <c r="G6" s="63"/>
      <c r="H6" s="19"/>
      <c r="I6" s="64"/>
      <c r="J6" s="18"/>
      <c r="K6" s="65"/>
      <c r="L6" s="65"/>
      <c r="M6" s="66"/>
      <c r="N6" s="66"/>
    </row>
    <row r="7" spans="1:12" ht="12.75">
      <c r="A7" s="188" t="s">
        <v>205</v>
      </c>
      <c r="B7" s="189"/>
      <c r="C7" s="189"/>
      <c r="D7" s="189"/>
      <c r="E7" s="189"/>
      <c r="F7" s="189"/>
      <c r="G7" s="190"/>
      <c r="H7" s="19"/>
      <c r="I7" s="64"/>
      <c r="J7" s="18"/>
      <c r="K7" s="121"/>
      <c r="L7" s="65"/>
    </row>
    <row r="8" spans="1:12" ht="90">
      <c r="A8" s="14">
        <v>29</v>
      </c>
      <c r="B8" s="24" t="s">
        <v>127</v>
      </c>
      <c r="C8" s="15" t="s">
        <v>128</v>
      </c>
      <c r="D8" s="15" t="s">
        <v>123</v>
      </c>
      <c r="E8" s="15" t="s">
        <v>250</v>
      </c>
      <c r="F8" s="24">
        <v>10</v>
      </c>
      <c r="G8" s="63"/>
      <c r="H8" s="19"/>
      <c r="I8" s="64"/>
      <c r="J8" s="18"/>
      <c r="K8" s="67"/>
      <c r="L8" s="26"/>
    </row>
    <row r="9" spans="1:12" ht="33.75">
      <c r="A9" s="14">
        <v>30</v>
      </c>
      <c r="B9" s="127" t="s">
        <v>129</v>
      </c>
      <c r="C9" s="45" t="s">
        <v>130</v>
      </c>
      <c r="D9" s="68" t="s">
        <v>123</v>
      </c>
      <c r="E9" s="45" t="s">
        <v>131</v>
      </c>
      <c r="F9" s="69">
        <v>16</v>
      </c>
      <c r="G9" s="62"/>
      <c r="H9" s="70"/>
      <c r="I9" s="71"/>
      <c r="J9" s="72"/>
      <c r="K9" s="22"/>
      <c r="L9" s="26"/>
    </row>
    <row r="10" spans="1:12" ht="33.75">
      <c r="A10" s="14">
        <v>31</v>
      </c>
      <c r="B10" s="24" t="s">
        <v>132</v>
      </c>
      <c r="C10" s="15" t="s">
        <v>133</v>
      </c>
      <c r="D10" s="15" t="s">
        <v>134</v>
      </c>
      <c r="E10" s="15" t="s">
        <v>135</v>
      </c>
      <c r="F10" s="24">
        <v>250</v>
      </c>
      <c r="G10" s="25"/>
      <c r="H10" s="19"/>
      <c r="I10" s="27"/>
      <c r="J10" s="18"/>
      <c r="K10" s="22"/>
      <c r="L10" s="29"/>
    </row>
    <row r="11" spans="1:12" ht="22.5">
      <c r="A11" s="123">
        <v>32</v>
      </c>
      <c r="B11" s="127" t="s">
        <v>136</v>
      </c>
      <c r="C11" s="45" t="s">
        <v>137</v>
      </c>
      <c r="D11" s="68" t="s">
        <v>90</v>
      </c>
      <c r="E11" s="45" t="s">
        <v>138</v>
      </c>
      <c r="F11" s="69">
        <v>26</v>
      </c>
      <c r="G11" s="51"/>
      <c r="H11" s="19"/>
      <c r="I11" s="20"/>
      <c r="J11" s="21"/>
      <c r="K11" s="22"/>
      <c r="L11" s="26"/>
    </row>
    <row r="12" spans="1:12" ht="22.5">
      <c r="A12" s="124">
        <v>45</v>
      </c>
      <c r="B12" s="126" t="s">
        <v>206</v>
      </c>
      <c r="C12" s="128" t="s">
        <v>207</v>
      </c>
      <c r="D12" s="129" t="s">
        <v>208</v>
      </c>
      <c r="E12" s="129" t="s">
        <v>209</v>
      </c>
      <c r="F12" s="129">
        <v>990</v>
      </c>
      <c r="G12" s="125"/>
      <c r="H12" s="122"/>
      <c r="I12" s="20"/>
      <c r="J12" s="21"/>
      <c r="K12" s="22"/>
      <c r="L12" s="26"/>
    </row>
  </sheetData>
  <sheetProtection selectLockedCells="1" selectUnlockedCells="1"/>
  <mergeCells count="5">
    <mergeCell ref="A2:L2"/>
    <mergeCell ref="A5:A6"/>
    <mergeCell ref="B5:B6"/>
    <mergeCell ref="A7:G7"/>
    <mergeCell ref="A1:J1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&amp;C&amp;"Arial,Pogrubiony"Przetarg uzupełniający na dostawę do WCSKJ produktów leczniczych, żywienia, substancji recepturowych oraz środków do diagnostyki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115" zoomScaleNormal="130" zoomScaleSheetLayoutView="115" zoomScalePageLayoutView="0" workbookViewId="0" topLeftCell="A5">
      <selection activeCell="H4" sqref="H4"/>
    </sheetView>
  </sheetViews>
  <sheetFormatPr defaultColWidth="11.57421875" defaultRowHeight="12.75"/>
  <cols>
    <col min="1" max="1" width="3.7109375" style="73" customWidth="1"/>
    <col min="2" max="2" width="59.140625" style="73" customWidth="1"/>
    <col min="3" max="3" width="10.140625" style="73" customWidth="1"/>
    <col min="4" max="4" width="9.8515625" style="73" customWidth="1"/>
    <col min="5" max="5" width="7.57421875" style="73" customWidth="1"/>
    <col min="6" max="6" width="8.57421875" style="73" customWidth="1"/>
    <col min="7" max="7" width="4.28125" style="73" customWidth="1"/>
    <col min="8" max="8" width="10.7109375" style="73" customWidth="1"/>
    <col min="9" max="9" width="11.28125" style="73" customWidth="1"/>
    <col min="10" max="10" width="16.00390625" style="73" customWidth="1"/>
    <col min="11" max="11" width="9.57421875" style="73" customWidth="1"/>
    <col min="12" max="16384" width="11.57421875" style="73" customWidth="1"/>
  </cols>
  <sheetData>
    <row r="1" spans="1:10" ht="12.75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ht="15.75">
      <c r="A2" s="198" t="s">
        <v>139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56.25">
      <c r="A3" s="74" t="s">
        <v>14</v>
      </c>
      <c r="B3" s="75" t="s">
        <v>140</v>
      </c>
      <c r="C3" s="75" t="s">
        <v>141</v>
      </c>
      <c r="D3" s="75" t="s">
        <v>142</v>
      </c>
      <c r="E3" s="76" t="s">
        <v>20</v>
      </c>
      <c r="F3" s="76" t="s">
        <v>0</v>
      </c>
      <c r="G3" s="77" t="s">
        <v>204</v>
      </c>
      <c r="H3" s="76" t="s">
        <v>1</v>
      </c>
      <c r="I3" s="76" t="s">
        <v>145</v>
      </c>
      <c r="J3" s="75" t="s">
        <v>143</v>
      </c>
      <c r="K3" s="75" t="s">
        <v>144</v>
      </c>
      <c r="L3" s="75" t="s">
        <v>251</v>
      </c>
    </row>
    <row r="4" spans="1:12" ht="82.5" customHeight="1">
      <c r="A4" s="59" t="s">
        <v>4</v>
      </c>
      <c r="B4" s="59" t="s">
        <v>5</v>
      </c>
      <c r="C4" s="59" t="s">
        <v>6</v>
      </c>
      <c r="D4" s="60" t="s">
        <v>7</v>
      </c>
      <c r="E4" s="60" t="s">
        <v>8</v>
      </c>
      <c r="F4" s="59" t="s">
        <v>252</v>
      </c>
      <c r="G4" s="59" t="s">
        <v>10</v>
      </c>
      <c r="H4" s="8" t="s">
        <v>253</v>
      </c>
      <c r="I4" s="8" t="s">
        <v>2</v>
      </c>
      <c r="J4" s="8" t="s">
        <v>11</v>
      </c>
      <c r="K4" s="59" t="s">
        <v>12</v>
      </c>
      <c r="L4" s="59" t="s">
        <v>13</v>
      </c>
    </row>
    <row r="5" spans="1:12" ht="77.25" customHeight="1">
      <c r="A5" s="78">
        <v>33</v>
      </c>
      <c r="B5" s="79" t="s">
        <v>146</v>
      </c>
      <c r="C5" s="80" t="s">
        <v>147</v>
      </c>
      <c r="D5" s="80">
        <v>600</v>
      </c>
      <c r="E5" s="81"/>
      <c r="F5" s="81"/>
      <c r="G5" s="82"/>
      <c r="H5" s="81"/>
      <c r="I5" s="80"/>
      <c r="J5" s="80" t="s">
        <v>148</v>
      </c>
      <c r="K5" s="80"/>
      <c r="L5" s="80"/>
    </row>
    <row r="6" spans="1:12" ht="97.5" customHeight="1">
      <c r="A6" s="78">
        <v>34</v>
      </c>
      <c r="B6" s="83" t="s">
        <v>149</v>
      </c>
      <c r="C6" s="80" t="s">
        <v>150</v>
      </c>
      <c r="D6" s="80">
        <v>20</v>
      </c>
      <c r="E6" s="81"/>
      <c r="F6" s="81"/>
      <c r="G6" s="82"/>
      <c r="H6" s="81"/>
      <c r="I6" s="80"/>
      <c r="J6" s="80" t="s">
        <v>148</v>
      </c>
      <c r="K6" s="80"/>
      <c r="L6" s="80"/>
    </row>
    <row r="7" spans="1:12" ht="99.75" customHeight="1">
      <c r="A7" s="78">
        <v>35</v>
      </c>
      <c r="B7" s="79" t="s">
        <v>151</v>
      </c>
      <c r="C7" s="80" t="s">
        <v>152</v>
      </c>
      <c r="D7" s="80">
        <v>180</v>
      </c>
      <c r="E7" s="81"/>
      <c r="F7" s="81"/>
      <c r="G7" s="82"/>
      <c r="H7" s="81"/>
      <c r="I7" s="80"/>
      <c r="J7" s="80"/>
      <c r="K7" s="80"/>
      <c r="L7" s="80"/>
    </row>
    <row r="8" spans="1:12" ht="135">
      <c r="A8" s="78">
        <v>36</v>
      </c>
      <c r="B8" s="84" t="s">
        <v>153</v>
      </c>
      <c r="C8" s="79" t="s">
        <v>154</v>
      </c>
      <c r="D8" s="79">
        <v>1</v>
      </c>
      <c r="E8" s="85"/>
      <c r="F8" s="81"/>
      <c r="G8" s="82"/>
      <c r="H8" s="85"/>
      <c r="I8" s="86"/>
      <c r="J8" s="87" t="s">
        <v>148</v>
      </c>
      <c r="K8" s="79"/>
      <c r="L8" s="82"/>
    </row>
  </sheetData>
  <sheetProtection selectLockedCells="1" selectUnlockedCells="1"/>
  <mergeCells count="2">
    <mergeCell ref="A2:L2"/>
    <mergeCell ref="A1:J1"/>
  </mergeCells>
  <printOptions/>
  <pageMargins left="0.25" right="0.25" top="0.75" bottom="0.75" header="0.3" footer="0.3"/>
  <pageSetup horizontalDpi="300" verticalDpi="300" orientation="landscape" paperSize="9" scale="85" r:id="rId1"/>
  <headerFooter alignWithMargins="0">
    <oddHeader>&amp;C&amp;"Times New Roman,Pogrubiona"&amp;12Przetarg uzupełniający na dostawę do WCSKJ produktów leczniczych, żywienia, substancji recepturowych oraz środków do diagnostyki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120" zoomScaleNormal="130" zoomScaleSheetLayoutView="120" zoomScalePageLayoutView="0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15.140625" style="0" customWidth="1"/>
    <col min="4" max="4" width="18.28125" style="0" customWidth="1"/>
    <col min="5" max="5" width="12.7109375" style="0" customWidth="1"/>
    <col min="6" max="6" width="13.28125" style="0" customWidth="1"/>
    <col min="7" max="7" width="10.00390625" style="0" customWidth="1"/>
    <col min="8" max="8" width="10.7109375" style="0" customWidth="1"/>
    <col min="9" max="9" width="4.57421875" style="0" customWidth="1"/>
    <col min="10" max="10" width="10.421875" style="0" customWidth="1"/>
    <col min="11" max="11" width="11.7109375" style="0" customWidth="1"/>
    <col min="12" max="12" width="17.7109375" style="0" customWidth="1"/>
  </cols>
  <sheetData>
    <row r="1" spans="1:11" s="89" customFormat="1" ht="12.75" customHeight="1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/>
    </row>
    <row r="2" spans="1:11" s="93" customFormat="1" ht="12.75" customHeight="1">
      <c r="A2" s="199" t="s">
        <v>155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s="98" customFormat="1" ht="45.75" customHeight="1">
      <c r="A3" s="90" t="s">
        <v>4</v>
      </c>
      <c r="B3" s="90" t="s">
        <v>5</v>
      </c>
      <c r="C3" s="90" t="s">
        <v>6</v>
      </c>
      <c r="D3" s="91" t="s">
        <v>7</v>
      </c>
      <c r="E3" s="91" t="s">
        <v>8</v>
      </c>
      <c r="F3" s="90" t="s">
        <v>9</v>
      </c>
      <c r="G3" s="90" t="s">
        <v>10</v>
      </c>
      <c r="H3" s="90" t="s">
        <v>201</v>
      </c>
      <c r="I3" s="90" t="s">
        <v>2</v>
      </c>
      <c r="J3" s="90" t="s">
        <v>203</v>
      </c>
      <c r="K3" s="90" t="s">
        <v>12</v>
      </c>
      <c r="L3" s="92" t="s">
        <v>13</v>
      </c>
    </row>
    <row r="4" spans="1:12" ht="31.5">
      <c r="A4" s="94" t="s">
        <v>156</v>
      </c>
      <c r="B4" s="94" t="s">
        <v>157</v>
      </c>
      <c r="C4" s="94" t="s">
        <v>16</v>
      </c>
      <c r="D4" s="94" t="s">
        <v>17</v>
      </c>
      <c r="E4" s="95" t="s">
        <v>141</v>
      </c>
      <c r="F4" s="96" t="s">
        <v>158</v>
      </c>
      <c r="G4" s="94" t="s">
        <v>20</v>
      </c>
      <c r="H4" s="94" t="s">
        <v>21</v>
      </c>
      <c r="I4" s="94" t="s">
        <v>159</v>
      </c>
      <c r="J4" s="94" t="s">
        <v>22</v>
      </c>
      <c r="K4" s="97" t="s">
        <v>23</v>
      </c>
      <c r="L4" s="97" t="s">
        <v>24</v>
      </c>
    </row>
    <row r="5" spans="1:12" ht="12.75">
      <c r="A5" s="99">
        <v>37</v>
      </c>
      <c r="B5" s="16" t="s">
        <v>160</v>
      </c>
      <c r="C5" s="16" t="s">
        <v>161</v>
      </c>
      <c r="D5" s="16" t="s">
        <v>90</v>
      </c>
      <c r="E5" s="17" t="s">
        <v>162</v>
      </c>
      <c r="F5" s="24">
        <v>150</v>
      </c>
      <c r="G5" s="100"/>
      <c r="H5" s="101"/>
      <c r="I5" s="102"/>
      <c r="J5" s="18"/>
      <c r="K5" s="103"/>
      <c r="L5" s="103"/>
    </row>
    <row r="6" spans="1:11" ht="22.5">
      <c r="A6" s="99">
        <v>38</v>
      </c>
      <c r="B6" s="16" t="s">
        <v>163</v>
      </c>
      <c r="C6" s="16" t="s">
        <v>161</v>
      </c>
      <c r="D6" s="16" t="s">
        <v>90</v>
      </c>
      <c r="E6" s="24" t="s">
        <v>164</v>
      </c>
      <c r="F6" s="24">
        <v>4</v>
      </c>
      <c r="G6" s="100"/>
      <c r="H6" s="101"/>
      <c r="I6" s="102"/>
      <c r="J6" s="18"/>
      <c r="K6" s="103"/>
    </row>
    <row r="21" ht="12.75">
      <c r="F21" s="104"/>
    </row>
  </sheetData>
  <sheetProtection selectLockedCells="1" selectUnlockedCells="1"/>
  <mergeCells count="2">
    <mergeCell ref="A2:K2"/>
    <mergeCell ref="A1:J1"/>
  </mergeCells>
  <printOptions/>
  <pageMargins left="0.25" right="0.25" top="0.7500000000000001" bottom="0.7500000000000001" header="0.5118055555555556" footer="0.5118055555555556"/>
  <pageSetup horizontalDpi="300" verticalDpi="300" orientation="landscape" paperSize="9" r:id="rId1"/>
  <headerFooter alignWithMargins="0">
    <oddHeader>&amp;C&amp;"Arial,Pogrubiony"Przetarg uzupełniający na dostawę do WCSKJ produktów leczniczych, żywienia, substancji recepturowych oraz środków do diagnostyki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20" zoomScaleNormal="130" zoomScaleSheetLayoutView="120" zoomScalePageLayoutView="0" workbookViewId="0" topLeftCell="A1">
      <selection activeCell="B18" sqref="B18"/>
    </sheetView>
  </sheetViews>
  <sheetFormatPr defaultColWidth="9.140625" defaultRowHeight="12.75"/>
  <cols>
    <col min="1" max="1" width="3.421875" style="0" customWidth="1"/>
    <col min="2" max="2" width="21.28125" style="0" customWidth="1"/>
    <col min="3" max="3" width="22.00390625" style="0" customWidth="1"/>
    <col min="4" max="4" width="11.8515625" style="0" customWidth="1"/>
    <col min="5" max="5" width="13.140625" style="0" customWidth="1"/>
    <col min="7" max="7" width="10.7109375" style="0" customWidth="1"/>
    <col min="8" max="8" width="8.140625" style="0" customWidth="1"/>
    <col min="9" max="9" width="10.421875" style="0" customWidth="1"/>
    <col min="11" max="11" width="15.57421875" style="0" customWidth="1"/>
  </cols>
  <sheetData>
    <row r="1" spans="1:10" ht="12.75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1" customFormat="1" ht="15.75">
      <c r="A2" s="198" t="s">
        <v>165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s="3" customFormat="1" ht="11.25">
      <c r="A3" s="59" t="s">
        <v>4</v>
      </c>
      <c r="B3" s="59" t="s">
        <v>5</v>
      </c>
      <c r="C3" s="59" t="s">
        <v>6</v>
      </c>
      <c r="D3" s="60" t="s">
        <v>7</v>
      </c>
      <c r="E3" s="60" t="s">
        <v>8</v>
      </c>
      <c r="F3" s="59" t="s">
        <v>9</v>
      </c>
      <c r="G3" s="59" t="s">
        <v>201</v>
      </c>
      <c r="H3" s="59" t="s">
        <v>2</v>
      </c>
      <c r="I3" s="59" t="s">
        <v>203</v>
      </c>
      <c r="J3" s="59" t="s">
        <v>11</v>
      </c>
      <c r="K3" s="59" t="s">
        <v>12</v>
      </c>
    </row>
    <row r="4" spans="1:11" ht="33.75">
      <c r="A4" s="11" t="s">
        <v>14</v>
      </c>
      <c r="B4" s="12" t="s">
        <v>15</v>
      </c>
      <c r="C4" s="12" t="s">
        <v>17</v>
      </c>
      <c r="D4" s="12" t="s">
        <v>18</v>
      </c>
      <c r="E4" s="12" t="s">
        <v>19</v>
      </c>
      <c r="F4" s="9" t="s">
        <v>20</v>
      </c>
      <c r="G4" s="9" t="s">
        <v>21</v>
      </c>
      <c r="H4" s="9" t="s">
        <v>202</v>
      </c>
      <c r="I4" s="9" t="s">
        <v>22</v>
      </c>
      <c r="J4" s="13" t="s">
        <v>23</v>
      </c>
      <c r="K4" s="13" t="s">
        <v>24</v>
      </c>
    </row>
    <row r="5" spans="1:11" ht="12.75">
      <c r="A5" s="200">
        <v>39</v>
      </c>
      <c r="B5" s="15" t="s">
        <v>166</v>
      </c>
      <c r="C5" s="15" t="s">
        <v>167</v>
      </c>
      <c r="D5" s="16" t="s">
        <v>168</v>
      </c>
      <c r="E5" s="17">
        <v>1</v>
      </c>
      <c r="F5" s="21"/>
      <c r="G5" s="21"/>
      <c r="H5" s="105"/>
      <c r="I5" s="21"/>
      <c r="J5" s="22"/>
      <c r="K5" s="103"/>
    </row>
    <row r="6" spans="1:11" ht="12.75">
      <c r="A6" s="200"/>
      <c r="B6" s="15" t="s">
        <v>169</v>
      </c>
      <c r="C6" s="15" t="s">
        <v>167</v>
      </c>
      <c r="D6" s="16" t="s">
        <v>170</v>
      </c>
      <c r="E6" s="17">
        <v>1</v>
      </c>
      <c r="F6" s="21"/>
      <c r="G6" s="21"/>
      <c r="H6" s="105"/>
      <c r="I6" s="21"/>
      <c r="J6" s="22"/>
      <c r="K6" s="103"/>
    </row>
    <row r="7" spans="1:11" ht="12.75">
      <c r="A7" s="200"/>
      <c r="B7" s="15" t="s">
        <v>171</v>
      </c>
      <c r="C7" s="15" t="s">
        <v>172</v>
      </c>
      <c r="D7" s="16" t="s">
        <v>173</v>
      </c>
      <c r="E7" s="17">
        <v>5</v>
      </c>
      <c r="F7" s="21"/>
      <c r="G7" s="21"/>
      <c r="H7" s="105"/>
      <c r="I7" s="21"/>
      <c r="J7" s="22"/>
      <c r="K7" s="103"/>
    </row>
    <row r="8" spans="1:11" ht="12.75">
      <c r="A8" s="200"/>
      <c r="B8" s="15" t="s">
        <v>174</v>
      </c>
      <c r="C8" s="15" t="s">
        <v>167</v>
      </c>
      <c r="D8" s="16" t="s">
        <v>175</v>
      </c>
      <c r="E8" s="17">
        <v>1</v>
      </c>
      <c r="F8" s="21"/>
      <c r="G8" s="21"/>
      <c r="H8" s="105"/>
      <c r="I8" s="21"/>
      <c r="J8" s="22"/>
      <c r="K8" s="103"/>
    </row>
    <row r="9" spans="1:11" ht="12.75">
      <c r="A9" s="200"/>
      <c r="B9" s="15" t="s">
        <v>176</v>
      </c>
      <c r="C9" s="15" t="s">
        <v>177</v>
      </c>
      <c r="D9" s="16" t="s">
        <v>178</v>
      </c>
      <c r="E9" s="17">
        <v>25</v>
      </c>
      <c r="F9" s="21"/>
      <c r="G9" s="21"/>
      <c r="H9" s="105"/>
      <c r="I9" s="21"/>
      <c r="J9" s="22"/>
      <c r="K9" s="103"/>
    </row>
    <row r="10" spans="1:11" ht="12.75">
      <c r="A10" s="200"/>
      <c r="B10" s="15" t="s">
        <v>179</v>
      </c>
      <c r="C10" s="15" t="s">
        <v>180</v>
      </c>
      <c r="D10" s="16" t="s">
        <v>181</v>
      </c>
      <c r="E10" s="17">
        <v>10</v>
      </c>
      <c r="F10" s="21"/>
      <c r="G10" s="21"/>
      <c r="H10" s="105"/>
      <c r="I10" s="21"/>
      <c r="J10" s="22"/>
      <c r="K10" s="103"/>
    </row>
    <row r="11" spans="1:11" ht="12.75">
      <c r="A11" s="200"/>
      <c r="B11" s="15" t="s">
        <v>182</v>
      </c>
      <c r="C11" s="15" t="s">
        <v>167</v>
      </c>
      <c r="D11" s="16" t="s">
        <v>183</v>
      </c>
      <c r="E11" s="17">
        <v>10</v>
      </c>
      <c r="F11" s="21"/>
      <c r="G11" s="21"/>
      <c r="H11" s="105"/>
      <c r="I11" s="21"/>
      <c r="J11" s="22"/>
      <c r="K11" s="103"/>
    </row>
    <row r="12" spans="1:11" ht="12.75">
      <c r="A12" s="200"/>
      <c r="B12" s="15" t="s">
        <v>184</v>
      </c>
      <c r="C12" s="15" t="s">
        <v>167</v>
      </c>
      <c r="D12" s="16" t="s">
        <v>183</v>
      </c>
      <c r="E12" s="17">
        <v>5</v>
      </c>
      <c r="F12" s="21"/>
      <c r="G12" s="21"/>
      <c r="H12" s="105"/>
      <c r="I12" s="21"/>
      <c r="J12" s="22"/>
      <c r="K12" s="103"/>
    </row>
    <row r="13" spans="1:11" ht="12.75">
      <c r="A13" s="200"/>
      <c r="B13" s="15" t="s">
        <v>185</v>
      </c>
      <c r="C13" s="15" t="s">
        <v>167</v>
      </c>
      <c r="D13" s="16" t="s">
        <v>186</v>
      </c>
      <c r="E13" s="17">
        <v>5</v>
      </c>
      <c r="F13" s="21"/>
      <c r="G13" s="21"/>
      <c r="H13" s="105"/>
      <c r="I13" s="21"/>
      <c r="J13" s="22"/>
      <c r="K13" s="103"/>
    </row>
    <row r="14" spans="1:11" ht="12.75">
      <c r="A14" s="200"/>
      <c r="B14" s="15" t="s">
        <v>187</v>
      </c>
      <c r="C14" s="15" t="s">
        <v>167</v>
      </c>
      <c r="D14" s="16" t="s">
        <v>183</v>
      </c>
      <c r="E14" s="17">
        <v>5</v>
      </c>
      <c r="F14" s="21"/>
      <c r="G14" s="21"/>
      <c r="H14" s="105"/>
      <c r="I14" s="21"/>
      <c r="J14" s="22"/>
      <c r="K14" s="103"/>
    </row>
    <row r="15" spans="1:11" ht="12.75">
      <c r="A15" s="200"/>
      <c r="B15" s="15" t="s">
        <v>188</v>
      </c>
      <c r="C15" s="15" t="s">
        <v>167</v>
      </c>
      <c r="D15" s="16" t="s">
        <v>189</v>
      </c>
      <c r="E15" s="17">
        <v>50</v>
      </c>
      <c r="F15" s="21"/>
      <c r="G15" s="21"/>
      <c r="H15" s="105"/>
      <c r="I15" s="21"/>
      <c r="J15" s="22"/>
      <c r="K15" s="103"/>
    </row>
    <row r="16" spans="1:11" ht="12.75">
      <c r="A16" s="200"/>
      <c r="B16" s="15" t="s">
        <v>190</v>
      </c>
      <c r="C16" s="15" t="s">
        <v>167</v>
      </c>
      <c r="D16" s="16" t="s">
        <v>175</v>
      </c>
      <c r="E16" s="17">
        <v>2</v>
      </c>
      <c r="F16" s="21"/>
      <c r="G16" s="21"/>
      <c r="H16" s="105"/>
      <c r="I16" s="21"/>
      <c r="J16" s="22"/>
      <c r="K16" s="103"/>
    </row>
    <row r="17" spans="1:11" ht="12.75">
      <c r="A17" s="200"/>
      <c r="B17" s="15" t="s">
        <v>191</v>
      </c>
      <c r="C17" s="15" t="s">
        <v>167</v>
      </c>
      <c r="D17" s="16" t="s">
        <v>192</v>
      </c>
      <c r="E17" s="17">
        <v>2</v>
      </c>
      <c r="F17" s="21"/>
      <c r="G17" s="21"/>
      <c r="H17" s="105"/>
      <c r="I17" s="21"/>
      <c r="J17" s="22"/>
      <c r="K17" s="103"/>
    </row>
    <row r="18" spans="1:11" ht="12.75" customHeight="1">
      <c r="A18" s="200"/>
      <c r="B18" s="15" t="s">
        <v>193</v>
      </c>
      <c r="C18" s="15" t="s">
        <v>180</v>
      </c>
      <c r="D18" s="16" t="s">
        <v>183</v>
      </c>
      <c r="E18" s="17">
        <v>50</v>
      </c>
      <c r="F18" s="21"/>
      <c r="G18" s="21"/>
      <c r="H18" s="105"/>
      <c r="I18" s="21"/>
      <c r="J18" s="22"/>
      <c r="K18" s="103"/>
    </row>
    <row r="19" spans="1:11" ht="12.75">
      <c r="A19" s="201" t="s">
        <v>119</v>
      </c>
      <c r="B19" s="201"/>
      <c r="C19" s="201"/>
      <c r="D19" s="201"/>
      <c r="E19" s="201"/>
      <c r="F19" s="202"/>
      <c r="G19" s="106"/>
      <c r="H19" s="107"/>
      <c r="I19" s="88"/>
      <c r="J19" s="108"/>
      <c r="K19" s="109"/>
    </row>
  </sheetData>
  <sheetProtection selectLockedCells="1" selectUnlockedCells="1"/>
  <mergeCells count="4">
    <mergeCell ref="A2:K2"/>
    <mergeCell ref="A5:A18"/>
    <mergeCell ref="A19:F19"/>
    <mergeCell ref="A1:J1"/>
  </mergeCells>
  <printOptions/>
  <pageMargins left="0.25" right="0.25" top="0.7500000000000001" bottom="0.7500000000000001" header="0.5118055555555556" footer="0.5118055555555556"/>
  <pageSetup horizontalDpi="300" verticalDpi="300" orientation="landscape" paperSize="9" r:id="rId1"/>
  <headerFooter alignWithMargins="0">
    <oddHeader>&amp;C&amp;"Arial,Pogrubiony"Przetarg uzupełniający na dostawę do WCSKJ produktów leczniczych, żywienia, substancji recepturowych oraz środków do diagnostyk&amp;"Arial,Normalny"i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120" zoomScaleNormal="130" zoomScaleSheetLayoutView="120" zoomScalePageLayoutView="0" workbookViewId="0" topLeftCell="A1">
      <selection activeCell="B6" sqref="B6"/>
    </sheetView>
  </sheetViews>
  <sheetFormatPr defaultColWidth="11.57421875" defaultRowHeight="12.75"/>
  <cols>
    <col min="1" max="1" width="3.00390625" style="0" customWidth="1"/>
    <col min="2" max="2" width="19.28125" style="0" customWidth="1"/>
    <col min="3" max="3" width="9.28125" style="0" customWidth="1"/>
    <col min="4" max="4" width="29.7109375" style="0" customWidth="1"/>
    <col min="5" max="5" width="11.421875" style="0" customWidth="1"/>
    <col min="6" max="6" width="12.7109375" style="0" customWidth="1"/>
    <col min="7" max="7" width="11.00390625" style="0" customWidth="1"/>
    <col min="8" max="8" width="9.28125" style="0" customWidth="1"/>
    <col min="9" max="9" width="4.421875" style="0" customWidth="1"/>
    <col min="10" max="10" width="9.00390625" style="0" customWidth="1"/>
    <col min="11" max="12" width="14.28125" style="0" customWidth="1"/>
  </cols>
  <sheetData>
    <row r="1" spans="2:11" ht="12.75">
      <c r="B1" s="196" t="s">
        <v>248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5.75">
      <c r="A2" s="203" t="s">
        <v>194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2.75">
      <c r="A3" s="59" t="s">
        <v>4</v>
      </c>
      <c r="B3" s="59" t="s">
        <v>5</v>
      </c>
      <c r="C3" s="59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59" t="s">
        <v>201</v>
      </c>
      <c r="I3" s="59" t="s">
        <v>2</v>
      </c>
      <c r="J3" s="59" t="s">
        <v>203</v>
      </c>
      <c r="K3" s="59" t="s">
        <v>12</v>
      </c>
      <c r="L3" s="59" t="s">
        <v>13</v>
      </c>
    </row>
    <row r="4" spans="1:12" ht="33.75">
      <c r="A4" s="110" t="s">
        <v>14</v>
      </c>
      <c r="B4" s="111" t="s">
        <v>15</v>
      </c>
      <c r="C4" s="111" t="s">
        <v>16</v>
      </c>
      <c r="D4" s="111" t="s">
        <v>17</v>
      </c>
      <c r="E4" s="111" t="s">
        <v>18</v>
      </c>
      <c r="F4" s="111" t="s">
        <v>19</v>
      </c>
      <c r="G4" s="112" t="s">
        <v>20</v>
      </c>
      <c r="H4" s="112" t="s">
        <v>21</v>
      </c>
      <c r="I4" s="112" t="s">
        <v>202</v>
      </c>
      <c r="J4" s="112" t="s">
        <v>22</v>
      </c>
      <c r="K4" s="113" t="s">
        <v>23</v>
      </c>
      <c r="L4" s="113" t="s">
        <v>24</v>
      </c>
    </row>
    <row r="5" spans="1:12" s="37" customFormat="1" ht="12.75">
      <c r="A5" s="114">
        <v>40</v>
      </c>
      <c r="B5" s="40" t="s">
        <v>195</v>
      </c>
      <c r="C5" s="40" t="s">
        <v>196</v>
      </c>
      <c r="D5" s="40" t="s">
        <v>134</v>
      </c>
      <c r="E5" s="40" t="s">
        <v>197</v>
      </c>
      <c r="F5" s="40">
        <v>3</v>
      </c>
      <c r="G5" s="115"/>
      <c r="H5" s="81"/>
      <c r="I5" s="116"/>
      <c r="J5" s="81"/>
      <c r="K5" s="117"/>
      <c r="L5" s="118"/>
    </row>
    <row r="6" spans="1:12" ht="12.75">
      <c r="A6" s="150">
        <v>41</v>
      </c>
      <c r="B6" s="80" t="s">
        <v>198</v>
      </c>
      <c r="C6" s="80" t="s">
        <v>199</v>
      </c>
      <c r="D6" s="80" t="s">
        <v>90</v>
      </c>
      <c r="E6" s="80" t="s">
        <v>200</v>
      </c>
      <c r="F6" s="80">
        <v>3</v>
      </c>
      <c r="G6" s="81"/>
      <c r="H6" s="81"/>
      <c r="I6" s="119"/>
      <c r="J6" s="81"/>
      <c r="K6" s="120"/>
      <c r="L6" s="80"/>
    </row>
  </sheetData>
  <sheetProtection selectLockedCells="1" selectUnlockedCells="1"/>
  <mergeCells count="2">
    <mergeCell ref="B1:K1"/>
    <mergeCell ref="A2:L2"/>
  </mergeCells>
  <printOptions/>
  <pageMargins left="0.25" right="0.25" top="0.75" bottom="0.75" header="0.3" footer="0.3"/>
  <pageSetup horizontalDpi="300" verticalDpi="300" orientation="landscape" paperSize="9" scale="98" r:id="rId1"/>
  <headerFooter alignWithMargins="0">
    <oddHeader>&amp;C&amp;"Times New Roman,Pogrubiona"&amp;12Przetarg uzupełniający na dostawę do WCSKJ produktów leczniczych, żywienia, substancji recepturowych oraz środków do diagnostyki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2" max="2" width="14.7109375" style="0" customWidth="1"/>
    <col min="3" max="3" width="13.421875" style="0" customWidth="1"/>
    <col min="4" max="4" width="11.8515625" style="0" customWidth="1"/>
  </cols>
  <sheetData>
    <row r="1" spans="2:11" ht="12.75">
      <c r="B1" s="196" t="s">
        <v>248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5.75">
      <c r="A2" s="203" t="s">
        <v>249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2.75">
      <c r="A3" s="59" t="s">
        <v>4</v>
      </c>
      <c r="B3" s="59" t="s">
        <v>5</v>
      </c>
      <c r="C3" s="59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59" t="s">
        <v>201</v>
      </c>
      <c r="I3" s="59" t="s">
        <v>2</v>
      </c>
      <c r="J3" s="59" t="s">
        <v>203</v>
      </c>
      <c r="K3" s="59" t="s">
        <v>12</v>
      </c>
      <c r="L3" s="59" t="s">
        <v>13</v>
      </c>
    </row>
    <row r="4" spans="1:12" ht="45">
      <c r="A4" s="110" t="s">
        <v>14</v>
      </c>
      <c r="B4" s="111" t="s">
        <v>15</v>
      </c>
      <c r="C4" s="111" t="s">
        <v>16</v>
      </c>
      <c r="D4" s="111" t="s">
        <v>17</v>
      </c>
      <c r="E4" s="111" t="s">
        <v>18</v>
      </c>
      <c r="F4" s="111" t="s">
        <v>19</v>
      </c>
      <c r="G4" s="112" t="s">
        <v>20</v>
      </c>
      <c r="H4" s="112" t="s">
        <v>21</v>
      </c>
      <c r="I4" s="112" t="s">
        <v>202</v>
      </c>
      <c r="J4" s="112" t="s">
        <v>22</v>
      </c>
      <c r="K4" s="113" t="s">
        <v>23</v>
      </c>
      <c r="L4" s="113" t="s">
        <v>24</v>
      </c>
    </row>
    <row r="5" spans="1:12" ht="45">
      <c r="A5" s="206">
        <v>42</v>
      </c>
      <c r="B5" s="149" t="s">
        <v>210</v>
      </c>
      <c r="C5" s="131" t="s">
        <v>211</v>
      </c>
      <c r="D5" s="130" t="s">
        <v>90</v>
      </c>
      <c r="E5" s="132" t="s">
        <v>212</v>
      </c>
      <c r="F5" s="133">
        <v>500</v>
      </c>
      <c r="G5" s="134"/>
      <c r="H5" s="135"/>
      <c r="I5" s="136"/>
      <c r="J5" s="136"/>
      <c r="K5" s="171"/>
      <c r="L5" s="174"/>
    </row>
    <row r="6" spans="1:12" ht="45">
      <c r="A6" s="207"/>
      <c r="B6" s="149" t="s">
        <v>210</v>
      </c>
      <c r="C6" s="131" t="s">
        <v>213</v>
      </c>
      <c r="D6" s="130" t="s">
        <v>90</v>
      </c>
      <c r="E6" s="132" t="s">
        <v>214</v>
      </c>
      <c r="F6" s="133">
        <v>2500</v>
      </c>
      <c r="G6" s="134"/>
      <c r="H6" s="135"/>
      <c r="I6" s="136"/>
      <c r="J6" s="136"/>
      <c r="K6" s="171"/>
      <c r="L6" s="175"/>
    </row>
    <row r="7" spans="1:12" ht="45">
      <c r="A7" s="207"/>
      <c r="B7" s="149" t="s">
        <v>210</v>
      </c>
      <c r="C7" s="131" t="s">
        <v>215</v>
      </c>
      <c r="D7" s="130" t="s">
        <v>90</v>
      </c>
      <c r="E7" s="132" t="s">
        <v>216</v>
      </c>
      <c r="F7" s="133">
        <v>1000</v>
      </c>
      <c r="G7" s="134"/>
      <c r="H7" s="135"/>
      <c r="I7" s="136"/>
      <c r="J7" s="136"/>
      <c r="K7" s="171"/>
      <c r="L7" s="175"/>
    </row>
    <row r="8" spans="1:12" ht="45">
      <c r="A8" s="207"/>
      <c r="B8" s="149" t="s">
        <v>210</v>
      </c>
      <c r="C8" s="131" t="s">
        <v>217</v>
      </c>
      <c r="D8" s="130" t="s">
        <v>90</v>
      </c>
      <c r="E8" s="132" t="s">
        <v>218</v>
      </c>
      <c r="F8" s="133">
        <v>350</v>
      </c>
      <c r="G8" s="134"/>
      <c r="H8" s="135"/>
      <c r="I8" s="136"/>
      <c r="J8" s="136"/>
      <c r="K8" s="171"/>
      <c r="L8" s="175"/>
    </row>
    <row r="9" spans="1:12" ht="45">
      <c r="A9" s="207"/>
      <c r="B9" s="149" t="s">
        <v>210</v>
      </c>
      <c r="C9" s="131" t="s">
        <v>219</v>
      </c>
      <c r="D9" s="130" t="s">
        <v>90</v>
      </c>
      <c r="E9" s="132" t="s">
        <v>220</v>
      </c>
      <c r="F9" s="133">
        <v>10</v>
      </c>
      <c r="G9" s="134"/>
      <c r="H9" s="135"/>
      <c r="I9" s="136"/>
      <c r="J9" s="136"/>
      <c r="K9" s="171"/>
      <c r="L9" s="175"/>
    </row>
    <row r="10" spans="1:12" ht="45">
      <c r="A10" s="207"/>
      <c r="B10" s="149" t="s">
        <v>210</v>
      </c>
      <c r="C10" s="131" t="s">
        <v>221</v>
      </c>
      <c r="D10" s="130" t="s">
        <v>90</v>
      </c>
      <c r="E10" s="132" t="s">
        <v>218</v>
      </c>
      <c r="F10" s="133">
        <v>15</v>
      </c>
      <c r="G10" s="134"/>
      <c r="H10" s="135"/>
      <c r="I10" s="136"/>
      <c r="J10" s="136"/>
      <c r="K10" s="171"/>
      <c r="L10" s="175"/>
    </row>
    <row r="11" spans="1:12" ht="45">
      <c r="A11" s="207"/>
      <c r="B11" s="149" t="s">
        <v>210</v>
      </c>
      <c r="C11" s="131" t="s">
        <v>222</v>
      </c>
      <c r="D11" s="130" t="s">
        <v>90</v>
      </c>
      <c r="E11" s="132" t="s">
        <v>220</v>
      </c>
      <c r="F11" s="133">
        <v>5</v>
      </c>
      <c r="G11" s="134"/>
      <c r="H11" s="135"/>
      <c r="I11" s="136"/>
      <c r="J11" s="136"/>
      <c r="K11" s="171"/>
      <c r="L11" s="175"/>
    </row>
    <row r="12" spans="1:12" ht="22.5">
      <c r="A12" s="207"/>
      <c r="B12" s="166" t="s">
        <v>210</v>
      </c>
      <c r="C12" s="167" t="s">
        <v>223</v>
      </c>
      <c r="D12" s="168" t="s">
        <v>90</v>
      </c>
      <c r="E12" s="169" t="s">
        <v>224</v>
      </c>
      <c r="F12" s="145">
        <v>6000</v>
      </c>
      <c r="G12" s="146"/>
      <c r="H12" s="147"/>
      <c r="I12" s="148"/>
      <c r="J12" s="148"/>
      <c r="K12" s="172"/>
      <c r="L12" s="175"/>
    </row>
    <row r="13" spans="1:12" ht="12.75">
      <c r="A13" s="208" t="s">
        <v>247</v>
      </c>
      <c r="B13" s="208"/>
      <c r="C13" s="208"/>
      <c r="D13" s="208"/>
      <c r="E13" s="208"/>
      <c r="F13" s="208"/>
      <c r="G13" s="208"/>
      <c r="H13" s="152"/>
      <c r="I13" s="153"/>
      <c r="J13" s="153"/>
      <c r="K13" s="173"/>
      <c r="L13" s="175"/>
    </row>
    <row r="14" spans="1:11" ht="12.75">
      <c r="A14" s="170"/>
      <c r="B14" s="170"/>
      <c r="C14" s="170"/>
      <c r="D14" s="170"/>
      <c r="E14" s="170"/>
      <c r="F14" s="170"/>
      <c r="G14" s="170"/>
      <c r="H14" s="162"/>
      <c r="I14" s="163"/>
      <c r="J14" s="163"/>
      <c r="K14" s="163"/>
    </row>
    <row r="15" spans="1:11" ht="12.75">
      <c r="A15" s="170"/>
      <c r="B15" s="170"/>
      <c r="C15" s="170"/>
      <c r="D15" s="170"/>
      <c r="E15" s="170"/>
      <c r="F15" s="170"/>
      <c r="G15" s="170"/>
      <c r="H15" s="162"/>
      <c r="I15" s="163"/>
      <c r="J15" s="163"/>
      <c r="K15" s="163"/>
    </row>
    <row r="16" spans="1:12" ht="22.5">
      <c r="A16" s="209">
        <v>43</v>
      </c>
      <c r="B16" s="149" t="s">
        <v>225</v>
      </c>
      <c r="C16" s="131" t="s">
        <v>226</v>
      </c>
      <c r="D16" s="130" t="s">
        <v>227</v>
      </c>
      <c r="E16" s="176" t="s">
        <v>228</v>
      </c>
      <c r="F16" s="179">
        <v>50</v>
      </c>
      <c r="G16" s="180"/>
      <c r="H16" s="152"/>
      <c r="I16" s="153"/>
      <c r="J16" s="153"/>
      <c r="K16" s="173"/>
      <c r="L16" s="175"/>
    </row>
    <row r="17" spans="1:12" ht="56.25">
      <c r="A17" s="207"/>
      <c r="B17" s="149" t="s">
        <v>225</v>
      </c>
      <c r="C17" s="131" t="s">
        <v>137</v>
      </c>
      <c r="D17" s="130" t="s">
        <v>229</v>
      </c>
      <c r="E17" s="132" t="s">
        <v>230</v>
      </c>
      <c r="F17" s="177">
        <v>500</v>
      </c>
      <c r="G17" s="178"/>
      <c r="H17" s="137"/>
      <c r="I17" s="138"/>
      <c r="J17" s="138"/>
      <c r="K17" s="181"/>
      <c r="L17" s="175"/>
    </row>
    <row r="18" spans="1:12" ht="33.75">
      <c r="A18" s="207"/>
      <c r="B18" s="149" t="s">
        <v>231</v>
      </c>
      <c r="C18" s="131" t="s">
        <v>232</v>
      </c>
      <c r="D18" s="130" t="s">
        <v>233</v>
      </c>
      <c r="E18" s="132" t="s">
        <v>44</v>
      </c>
      <c r="F18" s="133">
        <v>70</v>
      </c>
      <c r="G18" s="134"/>
      <c r="H18" s="135"/>
      <c r="I18" s="136"/>
      <c r="J18" s="136"/>
      <c r="K18" s="171"/>
      <c r="L18" s="175"/>
    </row>
    <row r="19" spans="1:12" ht="33.75">
      <c r="A19" s="207"/>
      <c r="B19" s="149" t="s">
        <v>231</v>
      </c>
      <c r="C19" s="131" t="s">
        <v>234</v>
      </c>
      <c r="D19" s="130" t="s">
        <v>233</v>
      </c>
      <c r="E19" s="132" t="s">
        <v>44</v>
      </c>
      <c r="F19" s="133">
        <v>100</v>
      </c>
      <c r="G19" s="134"/>
      <c r="H19" s="135"/>
      <c r="I19" s="136"/>
      <c r="J19" s="136"/>
      <c r="K19" s="171"/>
      <c r="L19" s="175"/>
    </row>
    <row r="20" spans="1:12" ht="33.75">
      <c r="A20" s="207"/>
      <c r="B20" s="166" t="s">
        <v>231</v>
      </c>
      <c r="C20" s="167" t="s">
        <v>207</v>
      </c>
      <c r="D20" s="168" t="s">
        <v>235</v>
      </c>
      <c r="E20" s="169" t="s">
        <v>236</v>
      </c>
      <c r="F20" s="145">
        <v>5</v>
      </c>
      <c r="G20" s="146"/>
      <c r="H20" s="147"/>
      <c r="I20" s="148"/>
      <c r="J20" s="148"/>
      <c r="K20" s="172"/>
      <c r="L20" s="175"/>
    </row>
    <row r="21" spans="1:12" ht="12.75">
      <c r="A21" s="208" t="s">
        <v>247</v>
      </c>
      <c r="B21" s="208"/>
      <c r="C21" s="208"/>
      <c r="D21" s="208"/>
      <c r="E21" s="208"/>
      <c r="F21" s="208"/>
      <c r="G21" s="208"/>
      <c r="H21" s="152"/>
      <c r="I21" s="153"/>
      <c r="J21" s="153"/>
      <c r="K21" s="173"/>
      <c r="L21" s="175"/>
    </row>
    <row r="22" spans="1:11" ht="12.75">
      <c r="A22" s="151"/>
      <c r="B22" s="151"/>
      <c r="C22" s="151"/>
      <c r="D22" s="151"/>
      <c r="E22" s="151"/>
      <c r="F22" s="151"/>
      <c r="G22" s="151"/>
      <c r="H22" s="162"/>
      <c r="I22" s="163"/>
      <c r="J22" s="164"/>
      <c r="K22" s="165"/>
    </row>
    <row r="23" spans="1:11" ht="13.5" thickBot="1">
      <c r="A23" s="151"/>
      <c r="B23" s="151"/>
      <c r="C23" s="151"/>
      <c r="D23" s="151"/>
      <c r="E23" s="151"/>
      <c r="F23" s="151"/>
      <c r="G23" s="151"/>
      <c r="H23" s="162"/>
      <c r="I23" s="163"/>
      <c r="J23" s="164"/>
      <c r="K23" s="165"/>
    </row>
    <row r="24" spans="1:12" ht="72" customHeight="1">
      <c r="A24" s="210">
        <v>44</v>
      </c>
      <c r="B24" s="154" t="s">
        <v>237</v>
      </c>
      <c r="C24" s="155" t="s">
        <v>238</v>
      </c>
      <c r="D24" s="154" t="s">
        <v>90</v>
      </c>
      <c r="E24" s="156" t="s">
        <v>239</v>
      </c>
      <c r="F24" s="157">
        <v>20</v>
      </c>
      <c r="G24" s="158"/>
      <c r="H24" s="159"/>
      <c r="I24" s="160"/>
      <c r="J24" s="160"/>
      <c r="K24" s="182"/>
      <c r="L24" s="175"/>
    </row>
    <row r="25" spans="1:12" ht="72" customHeight="1">
      <c r="A25" s="211"/>
      <c r="B25" s="139" t="s">
        <v>240</v>
      </c>
      <c r="C25" s="140" t="s">
        <v>241</v>
      </c>
      <c r="D25" s="139" t="s">
        <v>90</v>
      </c>
      <c r="E25" s="141" t="s">
        <v>242</v>
      </c>
      <c r="F25" s="133">
        <v>5</v>
      </c>
      <c r="G25" s="134"/>
      <c r="H25" s="135"/>
      <c r="I25" s="136"/>
      <c r="J25" s="136"/>
      <c r="K25" s="171"/>
      <c r="L25" s="175"/>
    </row>
    <row r="26" spans="1:12" ht="72" customHeight="1">
      <c r="A26" s="211"/>
      <c r="B26" s="139" t="s">
        <v>243</v>
      </c>
      <c r="C26" s="140" t="s">
        <v>238</v>
      </c>
      <c r="D26" s="139" t="s">
        <v>90</v>
      </c>
      <c r="E26" s="141" t="s">
        <v>239</v>
      </c>
      <c r="F26" s="133">
        <v>5</v>
      </c>
      <c r="G26" s="134"/>
      <c r="H26" s="135"/>
      <c r="I26" s="136"/>
      <c r="J26" s="136"/>
      <c r="K26" s="171"/>
      <c r="L26" s="175"/>
    </row>
    <row r="27" spans="1:12" ht="84" customHeight="1">
      <c r="A27" s="211"/>
      <c r="B27" s="142" t="s">
        <v>244</v>
      </c>
      <c r="C27" s="143" t="s">
        <v>245</v>
      </c>
      <c r="D27" s="142" t="s">
        <v>90</v>
      </c>
      <c r="E27" s="144" t="s">
        <v>246</v>
      </c>
      <c r="F27" s="145">
        <v>5</v>
      </c>
      <c r="G27" s="146"/>
      <c r="H27" s="147"/>
      <c r="I27" s="148"/>
      <c r="J27" s="148"/>
      <c r="K27" s="172"/>
      <c r="L27" s="175"/>
    </row>
    <row r="28" spans="1:12" ht="13.5" thickBot="1">
      <c r="A28" s="204" t="s">
        <v>247</v>
      </c>
      <c r="B28" s="205"/>
      <c r="C28" s="205"/>
      <c r="D28" s="205"/>
      <c r="E28" s="205"/>
      <c r="F28" s="205"/>
      <c r="G28" s="205"/>
      <c r="H28" s="161"/>
      <c r="I28" s="161"/>
      <c r="J28" s="161"/>
      <c r="K28" s="183"/>
      <c r="L28" s="175"/>
    </row>
  </sheetData>
  <sheetProtection/>
  <mergeCells count="8">
    <mergeCell ref="B1:K1"/>
    <mergeCell ref="A2:L2"/>
    <mergeCell ref="A28:G28"/>
    <mergeCell ref="A5:A12"/>
    <mergeCell ref="A13:G13"/>
    <mergeCell ref="A16:A20"/>
    <mergeCell ref="A21:G21"/>
    <mergeCell ref="A24:A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2023-11-17T12:31:00Z</cp:lastPrinted>
  <dcterms:created xsi:type="dcterms:W3CDTF">2023-12-05T07:08:44Z</dcterms:created>
  <dcterms:modified xsi:type="dcterms:W3CDTF">2023-12-15T11:49:59Z</dcterms:modified>
  <cp:category/>
  <cp:version/>
  <cp:contentType/>
  <cp:contentStatus/>
</cp:coreProperties>
</file>