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45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/>
  <c r="M9"/>
  <c r="M10"/>
  <c r="M7"/>
  <c r="M11" s="1"/>
  <c r="K8"/>
  <c r="K9"/>
  <c r="K10"/>
  <c r="K7"/>
  <c r="M23"/>
  <c r="M24"/>
  <c r="M22"/>
  <c r="M25" s="1"/>
  <c r="K23"/>
  <c r="K24"/>
  <c r="K22"/>
  <c r="I22"/>
  <c r="I25" s="1"/>
  <c r="I23"/>
  <c r="I24"/>
  <c r="I7"/>
  <c r="I8"/>
  <c r="I9"/>
  <c r="I10" l="1"/>
  <c r="I11" s="1"/>
</calcChain>
</file>

<file path=xl/sharedStrings.xml><?xml version="1.0" encoding="utf-8"?>
<sst xmlns="http://schemas.openxmlformats.org/spreadsheetml/2006/main" count="74" uniqueCount="48">
  <si>
    <t>Lp.</t>
  </si>
  <si>
    <t>Opis przedmiotu zamówienia</t>
  </si>
  <si>
    <t>Nazwa handlowa, producent</t>
  </si>
  <si>
    <t>Ilość opakowań</t>
  </si>
  <si>
    <t>Cena  jedn. netto</t>
  </si>
  <si>
    <t>Wartość netto            6 x 8</t>
  </si>
  <si>
    <t>VAT          w %</t>
  </si>
  <si>
    <t>Cena  jedn. brutto</t>
  </si>
  <si>
    <t>Wartość brutto  
(Wartość netto                           + podatek VAT)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</si>
  <si>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</si>
  <si>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</si>
  <si>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</si>
  <si>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</si>
  <si>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</si>
  <si>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</si>
  <si>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</si>
  <si>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</si>
  <si>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</si>
  <si>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RAZEM:</t>
  </si>
  <si>
    <t>X</t>
  </si>
  <si>
    <t>x</t>
  </si>
  <si>
    <t>Zadanie nr 1</t>
  </si>
  <si>
    <t>12 miesięcy</t>
  </si>
  <si>
    <t>Hemostatyki do stosowania miejscowego</t>
  </si>
  <si>
    <t>Rozmiar</t>
  </si>
  <si>
    <t>3 cm                                   x 2,5 cm</t>
  </si>
  <si>
    <t>Wielkość opakowania</t>
  </si>
  <si>
    <t>4,8 cm                               x 4,8 cm</t>
  </si>
  <si>
    <t>2 sztuki</t>
  </si>
  <si>
    <t>9,5 cm                                           x 4,8 cm</t>
  </si>
  <si>
    <t>1 sztuka</t>
  </si>
  <si>
    <t>4,8 cm                                  x 4,8 cm ZROLO                             -WANY</t>
  </si>
  <si>
    <t>Matryca z klejem do tkanek, posiadająca właściwości hemostatyczne, zawierająca w 1 cm2 substancje czynne: fibrynogen ludzki 5,5 mg oraz trombinę ludzką 2 j.m.                                                                Rejestracja: produkt leczniczy</t>
  </si>
  <si>
    <t>CPV: 33 14 11 27-6 Hemostatyki wchłanialne</t>
  </si>
  <si>
    <t>Zadanie nr 2</t>
  </si>
  <si>
    <t>CPV: 33 14 11 20-7 Zaciski, szwy, podwiązki naczyniowe</t>
  </si>
  <si>
    <t>Staplery skórne i sączki do ran</t>
  </si>
  <si>
    <t>5,9 x 3,9mm 7,2 x 4,9mm</t>
  </si>
  <si>
    <t>1  zszywacz + 35 zszywek</t>
  </si>
  <si>
    <t>nd</t>
  </si>
  <si>
    <t>35 szt.</t>
  </si>
  <si>
    <t>Stapler skórny do zamykania ran skóry, kształt anatomiczny, materiał rękojeści staplera - kompilacja ABSu i PCV, sterylizowany tlenkiem etylenu, termin przydatności do uzycia 5 lat. Materiał zszywki stal nierdzewna klasy medycznej, średnica zszywki O0,5 O0,6 Dwa wymiary zszywki po założeniu 5,9 x 3,9 mm (szer/wys) oraz 7,2 x 4,9 mm (szer/wys) Siła zrywu zszywki ≥4N ≤4N                                                                    Rejestracja: wyrób medyczny</t>
  </si>
  <si>
    <t>Urządzenie do usuwania zszywek, anatomiczny kształt ułatwiający operowanie rozszywaczem, materiał rękojeści wykonany z ABSu, część metalowa rozszywacza wykonana z komponentu 1Cr18Ni9Ti, sterylizowany tlenkiem etylenu, termin przydatności do użcia 5 lat                                                                                                   Rejestracja: wyrób medyczny</t>
  </si>
  <si>
    <t>Dren sączący - pasek drenujący wykonany z 100% biokompatybilnego silikonu, wyposażony w pasek kontrastujący w promieniach RTG na całej długości, swobodny spływ wydzieliny dzięki specjalnemu wewnętrznemu ożebrowaniu, długość 100 mm, szer. 8 mm, sterylny, opakowanie typu folia/papier                                                                                        Rejestracja: wyrób medyczny</t>
  </si>
  <si>
    <t>100 x 8 mm</t>
  </si>
  <si>
    <t>1 szt.</t>
  </si>
  <si>
    <t>W obrębie zadania nr 1 produkty muszą pochodzić od jednego producenta.</t>
  </si>
  <si>
    <t>W obrębie zadania nr 2 produkty muszą pochodzić od jednego producenta.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</si>
</sst>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7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1F497D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2" xfId="1" applyBorder="1" applyAlignment="1">
      <alignment vertical="center"/>
    </xf>
    <xf numFmtId="0" fontId="4" fillId="0" borderId="3" xfId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Normalny 5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V27"/>
  <sheetViews>
    <sheetView tabSelected="1" topLeftCell="A16" workbookViewId="0">
      <selection activeCell="D31" sqref="D31"/>
    </sheetView>
  </sheetViews>
  <sheetFormatPr defaultRowHeight="15"/>
  <cols>
    <col min="1" max="1" width="4.85546875" customWidth="1"/>
    <col min="2" max="2" width="5.7109375" customWidth="1"/>
    <col min="3" max="3" width="36.42578125" customWidth="1"/>
    <col min="8" max="8" width="9.7109375" customWidth="1"/>
    <col min="9" max="9" width="10.5703125" customWidth="1"/>
    <col min="10" max="10" width="5.42578125" customWidth="1"/>
    <col min="11" max="11" width="7.28515625" customWidth="1"/>
    <col min="12" max="12" width="2.85546875" customWidth="1"/>
    <col min="13" max="13" width="11.140625" customWidth="1"/>
  </cols>
  <sheetData>
    <row r="3" spans="1:48" s="1" customFormat="1" ht="29.25" customHeight="1">
      <c r="B3" s="31" t="s">
        <v>21</v>
      </c>
      <c r="C3" s="32"/>
      <c r="D3" s="2"/>
      <c r="E3" s="3" t="s">
        <v>22</v>
      </c>
      <c r="F3" s="2"/>
      <c r="G3" s="38" t="s">
        <v>33</v>
      </c>
      <c r="H3" s="39"/>
      <c r="I3" s="39"/>
      <c r="J3" s="39"/>
      <c r="K3" s="39"/>
      <c r="L3" s="39"/>
    </row>
    <row r="4" spans="1:48" ht="24.75" customHeight="1">
      <c r="B4" s="40" t="s">
        <v>23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2"/>
      <c r="N4" s="4"/>
      <c r="O4" s="5"/>
      <c r="P4" s="5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1:48" s="7" customFormat="1" ht="51" customHeight="1">
      <c r="B5" s="22" t="s">
        <v>0</v>
      </c>
      <c r="C5" s="22" t="s">
        <v>1</v>
      </c>
      <c r="D5" s="25" t="s">
        <v>2</v>
      </c>
      <c r="E5" s="22" t="s">
        <v>3</v>
      </c>
      <c r="F5" s="22" t="s">
        <v>24</v>
      </c>
      <c r="G5" s="22" t="s">
        <v>26</v>
      </c>
      <c r="H5" s="22" t="s">
        <v>4</v>
      </c>
      <c r="I5" s="22" t="s">
        <v>5</v>
      </c>
      <c r="J5" s="22" t="s">
        <v>6</v>
      </c>
      <c r="K5" s="43" t="s">
        <v>7</v>
      </c>
      <c r="L5" s="44"/>
      <c r="M5" s="22" t="s">
        <v>8</v>
      </c>
      <c r="N5" s="8"/>
      <c r="O5" s="8"/>
      <c r="P5" s="8"/>
      <c r="Q5" s="8"/>
      <c r="R5" s="8"/>
      <c r="S5" s="8"/>
      <c r="T5" s="8"/>
    </row>
    <row r="6" spans="1:48" s="7" customFormat="1" ht="12.75">
      <c r="B6" s="23" t="s">
        <v>9</v>
      </c>
      <c r="C6" s="23" t="s">
        <v>10</v>
      </c>
      <c r="D6" s="26" t="s">
        <v>11</v>
      </c>
      <c r="E6" s="23" t="s">
        <v>12</v>
      </c>
      <c r="F6" s="23" t="s">
        <v>13</v>
      </c>
      <c r="G6" s="23" t="s">
        <v>14</v>
      </c>
      <c r="H6" s="23" t="s">
        <v>15</v>
      </c>
      <c r="I6" s="23" t="s">
        <v>16</v>
      </c>
      <c r="J6" s="23" t="s">
        <v>17</v>
      </c>
      <c r="K6" s="45">
        <v>-10</v>
      </c>
      <c r="L6" s="46"/>
      <c r="M6" s="24">
        <v>-11</v>
      </c>
      <c r="N6" s="8"/>
      <c r="O6" s="8"/>
      <c r="P6" s="8"/>
      <c r="Q6" s="8"/>
      <c r="R6" s="8"/>
      <c r="S6" s="8"/>
      <c r="T6" s="8"/>
    </row>
    <row r="7" spans="1:48" s="7" customFormat="1" ht="46.5" customHeight="1">
      <c r="A7" s="8"/>
      <c r="B7" s="9">
        <v>1</v>
      </c>
      <c r="C7" s="35" t="s">
        <v>32</v>
      </c>
      <c r="D7" s="27"/>
      <c r="E7" s="10">
        <v>50</v>
      </c>
      <c r="F7" s="11" t="s">
        <v>25</v>
      </c>
      <c r="G7" s="11" t="s">
        <v>30</v>
      </c>
      <c r="H7" s="12"/>
      <c r="I7" s="12">
        <f>IF(E7="","",ROUND(H7*E7,2))</f>
        <v>0</v>
      </c>
      <c r="J7" s="11">
        <v>8</v>
      </c>
      <c r="K7" s="33">
        <f>H7*1.08</f>
        <v>0</v>
      </c>
      <c r="L7" s="34"/>
      <c r="M7" s="13">
        <f>I7*1.08</f>
        <v>0</v>
      </c>
      <c r="N7" s="14"/>
      <c r="O7" s="8"/>
      <c r="P7" s="8"/>
      <c r="Q7" s="8"/>
      <c r="R7" s="8"/>
      <c r="S7" s="8"/>
      <c r="T7" s="8"/>
    </row>
    <row r="8" spans="1:48" s="7" customFormat="1" ht="42.75" customHeight="1">
      <c r="A8" s="8"/>
      <c r="B8" s="9">
        <v>2</v>
      </c>
      <c r="C8" s="36"/>
      <c r="D8" s="27"/>
      <c r="E8" s="10">
        <v>100</v>
      </c>
      <c r="F8" s="11" t="s">
        <v>27</v>
      </c>
      <c r="G8" s="11" t="s">
        <v>28</v>
      </c>
      <c r="H8" s="12"/>
      <c r="I8" s="12">
        <f>IF(E8="","",ROUND(H8*E8,2))</f>
        <v>0</v>
      </c>
      <c r="J8" s="11">
        <v>8</v>
      </c>
      <c r="K8" s="33">
        <f t="shared" ref="K8:K10" si="0">H8*1.08</f>
        <v>0</v>
      </c>
      <c r="L8" s="34"/>
      <c r="M8" s="13">
        <f t="shared" ref="M8:M10" si="1">I8*1.08</f>
        <v>0</v>
      </c>
      <c r="N8" s="14"/>
      <c r="O8" s="8"/>
      <c r="P8" s="8"/>
      <c r="Q8" s="8"/>
      <c r="R8" s="8"/>
      <c r="S8" s="8"/>
      <c r="T8" s="8"/>
    </row>
    <row r="9" spans="1:48" s="7" customFormat="1" ht="42.75" customHeight="1">
      <c r="A9" s="8"/>
      <c r="B9" s="9">
        <v>3</v>
      </c>
      <c r="C9" s="36"/>
      <c r="D9" s="27"/>
      <c r="E9" s="10">
        <v>90</v>
      </c>
      <c r="F9" s="11" t="s">
        <v>29</v>
      </c>
      <c r="G9" s="11" t="s">
        <v>30</v>
      </c>
      <c r="H9" s="12"/>
      <c r="I9" s="12">
        <f>IF(E9="","",ROUND(H9*E9,2))</f>
        <v>0</v>
      </c>
      <c r="J9" s="11">
        <v>8</v>
      </c>
      <c r="K9" s="33">
        <f t="shared" si="0"/>
        <v>0</v>
      </c>
      <c r="L9" s="34"/>
      <c r="M9" s="13">
        <f t="shared" si="1"/>
        <v>0</v>
      </c>
      <c r="N9" s="14"/>
      <c r="O9" s="8"/>
      <c r="P9" s="8"/>
      <c r="Q9" s="8"/>
      <c r="R9" s="8"/>
      <c r="S9" s="8"/>
      <c r="T9" s="8"/>
    </row>
    <row r="10" spans="1:48" s="7" customFormat="1" ht="64.5" customHeight="1">
      <c r="A10" s="8"/>
      <c r="B10" s="9">
        <v>4</v>
      </c>
      <c r="C10" s="37"/>
      <c r="D10" s="27"/>
      <c r="E10" s="10">
        <v>20</v>
      </c>
      <c r="F10" s="11" t="s">
        <v>31</v>
      </c>
      <c r="G10" s="11" t="s">
        <v>30</v>
      </c>
      <c r="H10" s="12"/>
      <c r="I10" s="12">
        <f>IF(E10="","",ROUND(H10*E10,2))</f>
        <v>0</v>
      </c>
      <c r="J10" s="11">
        <v>8</v>
      </c>
      <c r="K10" s="33">
        <f t="shared" si="0"/>
        <v>0</v>
      </c>
      <c r="L10" s="34"/>
      <c r="M10" s="13">
        <f t="shared" si="1"/>
        <v>0</v>
      </c>
      <c r="N10" s="14"/>
      <c r="O10" s="8"/>
      <c r="P10" s="8"/>
      <c r="Q10" s="8"/>
      <c r="R10" s="8"/>
      <c r="S10" s="8"/>
      <c r="T10" s="8"/>
    </row>
    <row r="11" spans="1:48" s="7" customFormat="1" ht="22.5" customHeight="1">
      <c r="A11" s="1"/>
      <c r="B11" s="15"/>
      <c r="C11" s="15"/>
      <c r="D11" s="15"/>
      <c r="E11" s="2"/>
      <c r="F11" s="2"/>
      <c r="G11" s="2"/>
      <c r="H11" s="16" t="s">
        <v>18</v>
      </c>
      <c r="I11" s="17">
        <f>SUM(I7:I10)</f>
        <v>0</v>
      </c>
      <c r="J11" s="17" t="s">
        <v>19</v>
      </c>
      <c r="K11" s="29" t="s">
        <v>20</v>
      </c>
      <c r="L11" s="30"/>
      <c r="M11" s="18">
        <f>SUM(M7:M10)</f>
        <v>0</v>
      </c>
      <c r="N11" s="8"/>
      <c r="O11" s="8"/>
      <c r="P11" s="8"/>
      <c r="Q11" s="8"/>
      <c r="R11" s="8"/>
      <c r="S11" s="8"/>
      <c r="T11" s="8"/>
    </row>
    <row r="12" spans="1:48" s="7" customFormat="1" ht="22.5" customHeight="1">
      <c r="A12" s="1"/>
      <c r="B12" s="15"/>
      <c r="C12" s="28" t="s">
        <v>46</v>
      </c>
      <c r="D12" s="15"/>
      <c r="E12" s="2"/>
      <c r="F12" s="2"/>
      <c r="G12" s="2"/>
      <c r="H12" s="15"/>
      <c r="I12" s="3"/>
      <c r="J12" s="3"/>
      <c r="K12" s="15"/>
      <c r="L12" s="20"/>
      <c r="M12" s="21"/>
      <c r="N12" s="8"/>
      <c r="O12" s="8"/>
      <c r="P12" s="8"/>
      <c r="Q12" s="8"/>
      <c r="R12" s="8"/>
      <c r="S12" s="8"/>
      <c r="T12" s="8"/>
    </row>
    <row r="13" spans="1:48" s="7" customFormat="1" ht="22.5" customHeight="1">
      <c r="A13" s="1"/>
      <c r="B13" s="15"/>
      <c r="D13" s="15"/>
      <c r="E13" s="2"/>
      <c r="F13" s="2"/>
      <c r="G13" s="2"/>
      <c r="H13" s="15"/>
      <c r="I13" s="3"/>
      <c r="J13" s="3"/>
      <c r="K13" s="15"/>
      <c r="L13" s="20"/>
      <c r="M13" s="21"/>
      <c r="N13" s="8"/>
      <c r="O13" s="8"/>
      <c r="P13" s="8"/>
      <c r="Q13" s="8"/>
      <c r="R13" s="8"/>
      <c r="S13" s="8"/>
      <c r="T13" s="8"/>
    </row>
    <row r="14" spans="1:48" s="7" customFormat="1" ht="22.5" customHeight="1">
      <c r="A14" s="1"/>
      <c r="B14" s="15"/>
      <c r="C14" s="15"/>
      <c r="D14" s="15"/>
      <c r="E14" s="2"/>
      <c r="F14" s="2"/>
      <c r="G14" s="2"/>
      <c r="H14" s="15"/>
      <c r="I14" s="3"/>
      <c r="J14" s="3"/>
      <c r="K14" s="15"/>
      <c r="L14" s="20"/>
      <c r="M14" s="21"/>
      <c r="N14" s="8"/>
      <c r="O14" s="8"/>
      <c r="P14" s="8"/>
      <c r="Q14" s="8"/>
      <c r="R14" s="8"/>
      <c r="S14" s="8"/>
      <c r="T14" s="8"/>
    </row>
    <row r="18" spans="1:48" s="1" customFormat="1" ht="29.25" customHeight="1">
      <c r="B18" s="31" t="s">
        <v>34</v>
      </c>
      <c r="C18" s="32"/>
      <c r="D18" s="2"/>
      <c r="E18" s="3" t="s">
        <v>22</v>
      </c>
      <c r="F18" s="2"/>
      <c r="G18" s="38" t="s">
        <v>35</v>
      </c>
      <c r="H18" s="39"/>
      <c r="I18" s="39"/>
      <c r="J18" s="39"/>
      <c r="K18" s="39"/>
      <c r="L18" s="39"/>
    </row>
    <row r="19" spans="1:48" ht="24.75" customHeight="1">
      <c r="B19" s="40" t="s">
        <v>36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  <c r="N19" s="4"/>
      <c r="O19" s="5"/>
      <c r="P19" s="5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s="7" customFormat="1" ht="51" customHeight="1">
      <c r="B20" s="22" t="s">
        <v>0</v>
      </c>
      <c r="C20" s="22" t="s">
        <v>1</v>
      </c>
      <c r="D20" s="25" t="s">
        <v>2</v>
      </c>
      <c r="E20" s="22" t="s">
        <v>3</v>
      </c>
      <c r="F20" s="22" t="s">
        <v>24</v>
      </c>
      <c r="G20" s="22" t="s">
        <v>26</v>
      </c>
      <c r="H20" s="22" t="s">
        <v>4</v>
      </c>
      <c r="I20" s="22" t="s">
        <v>5</v>
      </c>
      <c r="J20" s="22" t="s">
        <v>6</v>
      </c>
      <c r="K20" s="43" t="s">
        <v>7</v>
      </c>
      <c r="L20" s="44"/>
      <c r="M20" s="22" t="s">
        <v>8</v>
      </c>
      <c r="N20" s="8"/>
      <c r="O20" s="8"/>
      <c r="P20" s="8"/>
      <c r="Q20" s="8"/>
      <c r="R20" s="8"/>
      <c r="S20" s="8"/>
      <c r="T20" s="8"/>
    </row>
    <row r="21" spans="1:48" s="7" customFormat="1" ht="12.75">
      <c r="B21" s="23" t="s">
        <v>9</v>
      </c>
      <c r="C21" s="23" t="s">
        <v>10</v>
      </c>
      <c r="D21" s="26" t="s">
        <v>11</v>
      </c>
      <c r="E21" s="23" t="s">
        <v>12</v>
      </c>
      <c r="F21" s="23" t="s">
        <v>13</v>
      </c>
      <c r="G21" s="23" t="s">
        <v>14</v>
      </c>
      <c r="H21" s="23" t="s">
        <v>15</v>
      </c>
      <c r="I21" s="23" t="s">
        <v>16</v>
      </c>
      <c r="J21" s="23" t="s">
        <v>17</v>
      </c>
      <c r="K21" s="45">
        <v>-10</v>
      </c>
      <c r="L21" s="46"/>
      <c r="M21" s="24">
        <v>-11</v>
      </c>
      <c r="N21" s="8"/>
      <c r="O21" s="8"/>
      <c r="P21" s="8"/>
      <c r="Q21" s="8"/>
      <c r="R21" s="8"/>
      <c r="S21" s="8"/>
      <c r="T21" s="8"/>
    </row>
    <row r="22" spans="1:48" s="7" customFormat="1" ht="116.25" customHeight="1">
      <c r="A22" s="8"/>
      <c r="B22" s="9">
        <v>1</v>
      </c>
      <c r="C22" s="19" t="s">
        <v>41</v>
      </c>
      <c r="D22" s="27"/>
      <c r="E22" s="10">
        <v>350</v>
      </c>
      <c r="F22" s="11" t="s">
        <v>37</v>
      </c>
      <c r="G22" s="11" t="s">
        <v>38</v>
      </c>
      <c r="H22" s="12"/>
      <c r="I22" s="12">
        <f>IF(E22="","",ROUND(H22*E22,2))</f>
        <v>0</v>
      </c>
      <c r="J22" s="11">
        <v>8</v>
      </c>
      <c r="K22" s="33">
        <f>E22*H22</f>
        <v>0</v>
      </c>
      <c r="L22" s="34"/>
      <c r="M22" s="13">
        <f>I22*1.08</f>
        <v>0</v>
      </c>
      <c r="N22" s="14"/>
      <c r="O22" s="8"/>
      <c r="P22" s="8"/>
      <c r="Q22" s="8"/>
      <c r="R22" s="8"/>
      <c r="S22" s="8"/>
      <c r="T22" s="8"/>
    </row>
    <row r="23" spans="1:48" s="7" customFormat="1" ht="84.75" customHeight="1">
      <c r="A23" s="8"/>
      <c r="B23" s="9">
        <v>2</v>
      </c>
      <c r="C23" s="19" t="s">
        <v>42</v>
      </c>
      <c r="D23" s="27"/>
      <c r="E23" s="10">
        <v>350</v>
      </c>
      <c r="F23" s="11" t="s">
        <v>39</v>
      </c>
      <c r="G23" s="11" t="s">
        <v>40</v>
      </c>
      <c r="H23" s="12"/>
      <c r="I23" s="12">
        <f>IF(E23="","",ROUND(H23*E23,2))</f>
        <v>0</v>
      </c>
      <c r="J23" s="11">
        <v>8</v>
      </c>
      <c r="K23" s="33">
        <f t="shared" ref="K23:K24" si="2">E23*H23</f>
        <v>0</v>
      </c>
      <c r="L23" s="34"/>
      <c r="M23" s="13">
        <f t="shared" ref="M23:M24" si="3">I23*1.08</f>
        <v>0</v>
      </c>
      <c r="N23" s="14"/>
      <c r="O23" s="8"/>
      <c r="P23" s="8"/>
      <c r="Q23" s="8"/>
      <c r="R23" s="8"/>
      <c r="S23" s="8"/>
      <c r="T23" s="8"/>
    </row>
    <row r="24" spans="1:48" s="7" customFormat="1" ht="92.25" customHeight="1">
      <c r="A24" s="8"/>
      <c r="B24" s="9">
        <v>3</v>
      </c>
      <c r="C24" s="19" t="s">
        <v>43</v>
      </c>
      <c r="D24" s="27"/>
      <c r="E24" s="10">
        <v>100</v>
      </c>
      <c r="F24" s="11" t="s">
        <v>44</v>
      </c>
      <c r="G24" s="11" t="s">
        <v>45</v>
      </c>
      <c r="H24" s="12"/>
      <c r="I24" s="12">
        <f>IF(E24="","",ROUND(H24*E24,2))</f>
        <v>0</v>
      </c>
      <c r="J24" s="11">
        <v>8</v>
      </c>
      <c r="K24" s="33">
        <f t="shared" si="2"/>
        <v>0</v>
      </c>
      <c r="L24" s="34"/>
      <c r="M24" s="13">
        <f t="shared" si="3"/>
        <v>0</v>
      </c>
      <c r="N24" s="14"/>
      <c r="O24" s="8"/>
      <c r="P24" s="8"/>
      <c r="Q24" s="8"/>
      <c r="R24" s="8"/>
      <c r="S24" s="8"/>
      <c r="T24" s="8"/>
    </row>
    <row r="25" spans="1:48" s="7" customFormat="1" ht="22.5" customHeight="1">
      <c r="A25" s="1"/>
      <c r="B25" s="15"/>
      <c r="C25" s="15"/>
      <c r="D25" s="15"/>
      <c r="E25" s="2"/>
      <c r="F25" s="2"/>
      <c r="G25" s="2"/>
      <c r="H25" s="16" t="s">
        <v>18</v>
      </c>
      <c r="I25" s="17">
        <f>SUM(I22:I24)</f>
        <v>0</v>
      </c>
      <c r="J25" s="17" t="s">
        <v>19</v>
      </c>
      <c r="K25" s="29" t="s">
        <v>20</v>
      </c>
      <c r="L25" s="30"/>
      <c r="M25" s="18">
        <f>SUM(M22:M24)</f>
        <v>0</v>
      </c>
      <c r="N25" s="8"/>
      <c r="O25" s="8"/>
      <c r="P25" s="8"/>
      <c r="Q25" s="8"/>
      <c r="R25" s="8"/>
      <c r="S25" s="8"/>
      <c r="T25" s="8"/>
    </row>
    <row r="27" spans="1:48">
      <c r="C27" s="28" t="s">
        <v>47</v>
      </c>
    </row>
  </sheetData>
  <mergeCells count="20">
    <mergeCell ref="K25:L25"/>
    <mergeCell ref="K22:L22"/>
    <mergeCell ref="K23:L23"/>
    <mergeCell ref="K24:L24"/>
    <mergeCell ref="B18:C18"/>
    <mergeCell ref="G18:L18"/>
    <mergeCell ref="B19:M19"/>
    <mergeCell ref="K20:L20"/>
    <mergeCell ref="K21:L21"/>
    <mergeCell ref="K11:L11"/>
    <mergeCell ref="B3:C3"/>
    <mergeCell ref="K9:L9"/>
    <mergeCell ref="K8:L8"/>
    <mergeCell ref="K7:L7"/>
    <mergeCell ref="C7:C10"/>
    <mergeCell ref="G3:L3"/>
    <mergeCell ref="B4:M4"/>
    <mergeCell ref="K5:L5"/>
    <mergeCell ref="K6:L6"/>
    <mergeCell ref="K10:L10"/>
  </mergeCells>
  <conditionalFormatting sqref="E10">
    <cfRule type="expression" dxfId="6" priority="10">
      <formula>IF($D10="",0,IF(E10="",1,0))</formula>
    </cfRule>
  </conditionalFormatting>
  <conditionalFormatting sqref="E9">
    <cfRule type="expression" dxfId="5" priority="9">
      <formula>IF($D9="",0,IF(E9="",1,0))</formula>
    </cfRule>
  </conditionalFormatting>
  <conditionalFormatting sqref="E8">
    <cfRule type="expression" dxfId="4" priority="8">
      <formula>IF($D8="",0,IF(E8="",1,0))</formula>
    </cfRule>
  </conditionalFormatting>
  <conditionalFormatting sqref="E7">
    <cfRule type="expression" dxfId="3" priority="7">
      <formula>IF($D7="",0,IF(E7="",1,0))</formula>
    </cfRule>
  </conditionalFormatting>
  <conditionalFormatting sqref="E24">
    <cfRule type="expression" dxfId="2" priority="6">
      <formula>IF($D24="",0,IF(E24="",1,0))</formula>
    </cfRule>
  </conditionalFormatting>
  <conditionalFormatting sqref="E23">
    <cfRule type="expression" dxfId="1" priority="2">
      <formula>IF($D23="",0,IF(E23="",1,0))</formula>
    </cfRule>
  </conditionalFormatting>
  <conditionalFormatting sqref="E22">
    <cfRule type="expression" dxfId="0" priority="1">
      <formula>IF($D22="",0,IF(E22="",1,0))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&amp;LZnak sprawy: ZP/220/27/20&amp;CFormularz cen jednostkowych&amp;RZałącznik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Gabrych.</dc:creator>
  <cp:lastModifiedBy>wsybal</cp:lastModifiedBy>
  <cp:lastPrinted>2020-05-12T10:07:18Z</cp:lastPrinted>
  <dcterms:created xsi:type="dcterms:W3CDTF">2020-05-12T09:07:19Z</dcterms:created>
  <dcterms:modified xsi:type="dcterms:W3CDTF">2020-06-30T08:33:55Z</dcterms:modified>
</cp:coreProperties>
</file>