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06/relationships/ui/userCustomization" Target="userCustomization/customUI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/>
  <bookViews>
    <workbookView xWindow="0" yWindow="0" windowWidth="16380" windowHeight="8190" tabRatio="730" firstSheet="1" activeTab="1"/>
  </bookViews>
  <sheets>
    <sheet name="SPIS 124" sheetId="5" r:id="rId1"/>
    <sheet name="Zmodyfikowana Część 46" sheetId="9" r:id="rId2"/>
  </sheets>
  <definedNames>
    <definedName name="_xlnm._FilterDatabase" localSheetId="0" hidden="1">'SPIS 124'!$A$1:$S$996</definedName>
    <definedName name="_xlnm._FilterDatabase" localSheetId="1" hidden="1">'Zmodyfikowana Część 46'!$A$3:$L$15</definedName>
    <definedName name="_FilterDatabase_0" localSheetId="0">'SPIS 124'!$A$1:$S$901</definedName>
    <definedName name="_FilterDatabase_0_0" localSheetId="1">'Zmodyfikowana Część 46'!$A$3:$L$15</definedName>
    <definedName name="aaa" localSheetId="0">'SPIS 124'!$A$1:$AA$1</definedName>
    <definedName name="baz" localSheetId="0">'SPIS 124'!$A$1:$R$871</definedName>
    <definedName name="baza" localSheetId="0">'SPIS 124'!$A$1:$R$866</definedName>
    <definedName name="BAZA0" localSheetId="0">'SPIS 124'!$A$1:$R$898</definedName>
    <definedName name="baza1" localSheetId="0">'SPIS 124'!$A$1:$R$863</definedName>
    <definedName name="baza17_11_2022" localSheetId="0">'SPIS 124'!$A$1:$S$897</definedName>
    <definedName name="n0">#REF!</definedName>
    <definedName name="_xlnm.Print_Area" localSheetId="0">'SPIS 124'!$A$1:$O$996</definedName>
    <definedName name="_xlnm.Print_Area" localSheetId="1">'Zmodyfikowana Część 46'!$A$1:$L$15</definedName>
    <definedName name="szpital" localSheetId="0">'SPIS 124'!$A$1:$R$865</definedName>
  </definedNames>
  <calcPr calcId="124519"/>
</workbook>
</file>

<file path=xl/calcChain.xml><?xml version="1.0" encoding="utf-8"?>
<calcChain xmlns="http://schemas.openxmlformats.org/spreadsheetml/2006/main">
  <c r="K13" i="9"/>
  <c r="J13"/>
  <c r="J825" i="5" l="1"/>
  <c r="J827"/>
  <c r="J826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J328"/>
  <c r="J329"/>
  <c r="J330"/>
  <c r="J331"/>
  <c r="J332"/>
  <c r="J333"/>
  <c r="J334"/>
  <c r="J335"/>
  <c r="J336"/>
  <c r="J337"/>
  <c r="J338"/>
  <c r="J339"/>
  <c r="J340"/>
  <c r="J341"/>
  <c r="J342"/>
  <c r="J343"/>
  <c r="J344"/>
  <c r="J345"/>
  <c r="J346"/>
  <c r="J347"/>
  <c r="J348"/>
  <c r="J349"/>
  <c r="J350"/>
  <c r="J351"/>
  <c r="J352"/>
  <c r="J353"/>
  <c r="J354"/>
  <c r="J355"/>
  <c r="J356"/>
  <c r="J357"/>
  <c r="J358"/>
  <c r="J359"/>
  <c r="J360"/>
  <c r="J361"/>
  <c r="J362"/>
  <c r="J363"/>
  <c r="J364"/>
  <c r="J365"/>
  <c r="J366"/>
  <c r="J367"/>
  <c r="J368"/>
  <c r="J369"/>
  <c r="J370"/>
  <c r="J371"/>
  <c r="J372"/>
  <c r="J373"/>
  <c r="J374"/>
  <c r="J375"/>
  <c r="J376"/>
  <c r="J377"/>
  <c r="J378"/>
  <c r="J379"/>
  <c r="J380"/>
  <c r="J381"/>
  <c r="J382"/>
  <c r="J383"/>
  <c r="J384"/>
  <c r="J385"/>
  <c r="J386"/>
  <c r="J387"/>
  <c r="J388"/>
  <c r="J389"/>
  <c r="J390"/>
  <c r="J391"/>
  <c r="J392"/>
  <c r="J393"/>
  <c r="J394"/>
  <c r="J395"/>
  <c r="J396"/>
  <c r="J397"/>
  <c r="J398"/>
  <c r="J399"/>
  <c r="J400"/>
  <c r="J401"/>
  <c r="J402"/>
  <c r="J403"/>
  <c r="J404"/>
  <c r="J405"/>
  <c r="J406"/>
  <c r="J407"/>
  <c r="J408"/>
  <c r="J409"/>
  <c r="J410"/>
  <c r="J411"/>
  <c r="J412"/>
  <c r="J413"/>
  <c r="J414"/>
  <c r="J415"/>
  <c r="J416"/>
  <c r="J417"/>
  <c r="J418"/>
  <c r="J419"/>
  <c r="J420"/>
  <c r="J421"/>
  <c r="J422"/>
  <c r="J423"/>
  <c r="J424"/>
  <c r="J425"/>
  <c r="J426"/>
  <c r="J427"/>
  <c r="J428"/>
  <c r="J429"/>
  <c r="J430"/>
  <c r="J431"/>
  <c r="J432"/>
  <c r="J433"/>
  <c r="J434"/>
  <c r="J435"/>
  <c r="J436"/>
  <c r="J437"/>
  <c r="J438"/>
  <c r="J439"/>
  <c r="J440"/>
  <c r="J441"/>
  <c r="J442"/>
  <c r="J443"/>
  <c r="J444"/>
  <c r="J445"/>
  <c r="J446"/>
  <c r="J447"/>
  <c r="J448"/>
  <c r="J449"/>
  <c r="J450"/>
  <c r="J451"/>
  <c r="J452"/>
  <c r="J453"/>
  <c r="J454"/>
  <c r="J455"/>
  <c r="J456"/>
  <c r="J457"/>
  <c r="J458"/>
  <c r="J459"/>
  <c r="J460"/>
  <c r="J461"/>
  <c r="J462"/>
  <c r="J463"/>
  <c r="J464"/>
  <c r="J465"/>
  <c r="J466"/>
  <c r="J467"/>
  <c r="J468"/>
  <c r="J469"/>
  <c r="J470"/>
  <c r="J471"/>
  <c r="J472"/>
  <c r="J473"/>
  <c r="J474"/>
  <c r="J475"/>
  <c r="J476"/>
  <c r="J477"/>
  <c r="J478"/>
  <c r="J479"/>
  <c r="J480"/>
  <c r="J481"/>
  <c r="J482"/>
  <c r="J483"/>
  <c r="J484"/>
  <c r="J485"/>
  <c r="J486"/>
  <c r="J487"/>
  <c r="J488"/>
  <c r="J489"/>
  <c r="J490"/>
  <c r="J491"/>
  <c r="J492"/>
  <c r="J493"/>
  <c r="J494"/>
  <c r="J495"/>
  <c r="J496"/>
  <c r="J497"/>
  <c r="J498"/>
  <c r="J499"/>
  <c r="J500"/>
  <c r="J501"/>
  <c r="J502"/>
  <c r="J503"/>
  <c r="J504"/>
  <c r="J505"/>
  <c r="J506"/>
  <c r="J507"/>
  <c r="J508"/>
  <c r="J509"/>
  <c r="J510"/>
  <c r="J511"/>
  <c r="J512"/>
  <c r="J513"/>
  <c r="J514"/>
  <c r="J515"/>
  <c r="J516"/>
  <c r="J517"/>
  <c r="J518"/>
  <c r="J519"/>
  <c r="J520"/>
  <c r="J521"/>
  <c r="J522"/>
  <c r="J523"/>
  <c r="J524"/>
  <c r="J525"/>
  <c r="J526"/>
  <c r="J527"/>
  <c r="J528"/>
  <c r="J529"/>
  <c r="J530"/>
  <c r="J531"/>
  <c r="J532"/>
  <c r="J533"/>
  <c r="J534"/>
  <c r="J535"/>
  <c r="J536"/>
  <c r="J537"/>
  <c r="J538"/>
  <c r="J539"/>
  <c r="J540"/>
  <c r="J541"/>
  <c r="J542"/>
  <c r="J543"/>
  <c r="J544"/>
  <c r="J545"/>
  <c r="J546"/>
  <c r="J547"/>
  <c r="J548"/>
  <c r="J549"/>
  <c r="J550"/>
  <c r="J551"/>
  <c r="J552"/>
  <c r="J553"/>
  <c r="J554"/>
  <c r="J555"/>
  <c r="J556"/>
  <c r="J557"/>
  <c r="J558"/>
  <c r="J559"/>
  <c r="J560"/>
  <c r="J561"/>
  <c r="J562"/>
  <c r="J563"/>
  <c r="J564"/>
  <c r="J565"/>
  <c r="J566"/>
  <c r="J567"/>
  <c r="J568"/>
  <c r="J569"/>
  <c r="J570"/>
  <c r="J571"/>
  <c r="J572"/>
  <c r="J573"/>
  <c r="J574"/>
  <c r="J575"/>
  <c r="J576"/>
  <c r="J577"/>
  <c r="J578"/>
  <c r="J579"/>
  <c r="J580"/>
  <c r="J581"/>
  <c r="J582"/>
  <c r="J583"/>
  <c r="J584"/>
  <c r="J585"/>
  <c r="J586"/>
  <c r="J587"/>
  <c r="J588"/>
  <c r="J589"/>
  <c r="J590"/>
  <c r="J591"/>
  <c r="J592"/>
  <c r="J593"/>
  <c r="J594"/>
  <c r="J595"/>
  <c r="J596"/>
  <c r="J597"/>
  <c r="J598"/>
  <c r="J599"/>
  <c r="J600"/>
  <c r="J601"/>
  <c r="J602"/>
  <c r="J603"/>
  <c r="J604"/>
  <c r="J605"/>
  <c r="J606"/>
  <c r="J607"/>
  <c r="J608"/>
  <c r="J609"/>
  <c r="J610"/>
  <c r="J611"/>
  <c r="J612"/>
  <c r="J613"/>
  <c r="J614"/>
  <c r="J615"/>
  <c r="J616"/>
  <c r="J617"/>
  <c r="J618"/>
  <c r="J619"/>
  <c r="J620"/>
  <c r="J621"/>
  <c r="J622"/>
  <c r="J623"/>
  <c r="J624"/>
  <c r="J625"/>
  <c r="J626"/>
  <c r="J627"/>
  <c r="J628"/>
  <c r="J629"/>
  <c r="J630"/>
  <c r="J631"/>
  <c r="J632"/>
  <c r="J633"/>
  <c r="J634"/>
  <c r="J635"/>
  <c r="J636"/>
  <c r="J637"/>
  <c r="J638"/>
  <c r="J639"/>
  <c r="J640"/>
  <c r="J641"/>
  <c r="J642"/>
  <c r="J643"/>
  <c r="J644"/>
  <c r="J645"/>
  <c r="J646"/>
  <c r="J647"/>
  <c r="J648"/>
  <c r="J649"/>
  <c r="J650"/>
  <c r="J651"/>
  <c r="J652"/>
  <c r="J653"/>
  <c r="J654"/>
  <c r="J655"/>
  <c r="J656"/>
  <c r="J657"/>
  <c r="J658"/>
  <c r="J659"/>
  <c r="J660"/>
  <c r="J661"/>
  <c r="J662"/>
  <c r="J663"/>
  <c r="J664"/>
  <c r="J665"/>
  <c r="J666"/>
  <c r="J667"/>
  <c r="J668"/>
  <c r="J669"/>
  <c r="J670"/>
  <c r="J671"/>
  <c r="J672"/>
  <c r="J673"/>
  <c r="J674"/>
  <c r="J675"/>
  <c r="J676"/>
  <c r="J677"/>
  <c r="J678"/>
  <c r="J679"/>
  <c r="J680"/>
  <c r="J681"/>
  <c r="J682"/>
  <c r="J683"/>
  <c r="J684"/>
  <c r="J685"/>
  <c r="J686"/>
  <c r="J687"/>
  <c r="J688"/>
  <c r="J689"/>
  <c r="J690"/>
  <c r="J691"/>
  <c r="J692"/>
  <c r="J693"/>
  <c r="J694"/>
  <c r="J695"/>
  <c r="J696"/>
  <c r="J697"/>
  <c r="J698"/>
  <c r="J699"/>
  <c r="J700"/>
  <c r="J701"/>
  <c r="J702"/>
  <c r="J703"/>
  <c r="J704"/>
  <c r="J705"/>
  <c r="J706"/>
  <c r="J707"/>
  <c r="J708"/>
  <c r="J709"/>
  <c r="J710"/>
  <c r="J711"/>
  <c r="J712"/>
  <c r="J713"/>
  <c r="J714"/>
  <c r="J715"/>
  <c r="J716"/>
  <c r="J717"/>
  <c r="J718"/>
  <c r="J719"/>
  <c r="J720"/>
  <c r="J721"/>
  <c r="J722"/>
  <c r="J723"/>
  <c r="J724"/>
  <c r="J725"/>
  <c r="J726"/>
  <c r="J727"/>
  <c r="J728"/>
  <c r="J729"/>
  <c r="J730"/>
  <c r="J731"/>
  <c r="J732"/>
  <c r="J733"/>
  <c r="J734"/>
  <c r="J735"/>
  <c r="J736"/>
  <c r="J737"/>
  <c r="J738"/>
  <c r="J739"/>
  <c r="J740"/>
  <c r="J741"/>
  <c r="J742"/>
  <c r="J743"/>
  <c r="J744"/>
  <c r="J745"/>
  <c r="J746"/>
  <c r="J747"/>
  <c r="J748"/>
  <c r="J749"/>
  <c r="J750"/>
  <c r="J751"/>
  <c r="J752"/>
  <c r="J753"/>
  <c r="J754"/>
  <c r="J755"/>
  <c r="J756"/>
  <c r="J757"/>
  <c r="J758"/>
  <c r="J759"/>
  <c r="J760"/>
  <c r="J761"/>
  <c r="J762"/>
  <c r="J763"/>
  <c r="J764"/>
  <c r="J765"/>
  <c r="J766"/>
  <c r="J767"/>
  <c r="J768"/>
  <c r="J769"/>
  <c r="J770"/>
  <c r="J771"/>
  <c r="J772"/>
  <c r="J773"/>
  <c r="J774"/>
  <c r="J775"/>
  <c r="J776"/>
  <c r="J777"/>
  <c r="J778"/>
  <c r="J779"/>
  <c r="J780"/>
  <c r="J781"/>
  <c r="J782"/>
  <c r="J783"/>
  <c r="J784"/>
  <c r="J785"/>
  <c r="J786"/>
  <c r="J787"/>
  <c r="J788"/>
  <c r="J789"/>
  <c r="J790"/>
  <c r="J791"/>
  <c r="J792"/>
  <c r="J793"/>
  <c r="J794"/>
  <c r="J795"/>
  <c r="J796"/>
  <c r="J797"/>
  <c r="J798"/>
  <c r="J799"/>
  <c r="J800"/>
  <c r="J801"/>
  <c r="J802"/>
  <c r="J803"/>
  <c r="J804"/>
  <c r="J805"/>
  <c r="J806"/>
  <c r="J807"/>
  <c r="J808"/>
  <c r="J809"/>
  <c r="J810"/>
  <c r="J811"/>
  <c r="J812"/>
  <c r="J813"/>
  <c r="J814"/>
  <c r="J815"/>
  <c r="J816"/>
  <c r="J817"/>
  <c r="J818"/>
  <c r="J819"/>
  <c r="J820"/>
  <c r="J821"/>
  <c r="J822"/>
  <c r="J823"/>
  <c r="J824"/>
  <c r="J828"/>
  <c r="J829"/>
  <c r="J830"/>
  <c r="J831"/>
  <c r="J832"/>
  <c r="J833"/>
  <c r="J834"/>
  <c r="J835"/>
  <c r="J836"/>
  <c r="J837"/>
  <c r="J838"/>
  <c r="J839"/>
  <c r="J840"/>
  <c r="J841"/>
  <c r="J842"/>
  <c r="J843"/>
  <c r="J844"/>
  <c r="J845"/>
  <c r="J846"/>
  <c r="J847"/>
  <c r="J848"/>
  <c r="J849"/>
  <c r="J850"/>
  <c r="J851"/>
  <c r="J852"/>
  <c r="J853"/>
  <c r="J854"/>
  <c r="J855"/>
  <c r="J856"/>
  <c r="J857"/>
  <c r="J858"/>
  <c r="J859"/>
  <c r="J860"/>
  <c r="J861"/>
  <c r="J862"/>
  <c r="J863"/>
  <c r="J864"/>
  <c r="J865"/>
  <c r="J866"/>
  <c r="J867"/>
  <c r="J868"/>
  <c r="J869"/>
  <c r="J870"/>
  <c r="J871"/>
  <c r="J872"/>
  <c r="J873"/>
  <c r="J874"/>
  <c r="J875"/>
  <c r="J876"/>
  <c r="J877"/>
  <c r="J878"/>
  <c r="J879"/>
  <c r="J880"/>
  <c r="J881"/>
  <c r="J882"/>
  <c r="J883"/>
  <c r="J884"/>
  <c r="J885"/>
  <c r="J886"/>
  <c r="J887"/>
  <c r="J888"/>
  <c r="J889"/>
  <c r="J890"/>
  <c r="J891"/>
  <c r="J892"/>
  <c r="J893"/>
  <c r="J894"/>
  <c r="J895"/>
  <c r="J896"/>
  <c r="J897"/>
  <c r="J898"/>
  <c r="J899"/>
  <c r="J900"/>
  <c r="J901"/>
  <c r="J902"/>
  <c r="J903"/>
  <c r="J904"/>
  <c r="J905"/>
  <c r="J906"/>
  <c r="J907"/>
  <c r="J908"/>
  <c r="J909"/>
  <c r="J910"/>
  <c r="J911"/>
  <c r="J912"/>
  <c r="J913"/>
  <c r="J914"/>
  <c r="J915"/>
  <c r="J916"/>
  <c r="J917"/>
  <c r="J918"/>
  <c r="J919"/>
  <c r="J920"/>
  <c r="J921"/>
  <c r="J922"/>
  <c r="J923"/>
  <c r="J924"/>
  <c r="J925"/>
  <c r="J926"/>
  <c r="J927"/>
  <c r="J928"/>
  <c r="J929"/>
  <c r="J930"/>
  <c r="J931"/>
  <c r="J932"/>
  <c r="J933"/>
  <c r="J934"/>
  <c r="J935"/>
  <c r="J936"/>
  <c r="J937"/>
  <c r="J938"/>
  <c r="J939"/>
  <c r="J940"/>
  <c r="J941"/>
  <c r="J942"/>
  <c r="J943"/>
  <c r="J944"/>
  <c r="J945"/>
  <c r="J946"/>
  <c r="J947"/>
  <c r="J948"/>
  <c r="J949"/>
  <c r="J950"/>
  <c r="J951"/>
  <c r="J952"/>
  <c r="J953"/>
  <c r="J954"/>
  <c r="J955"/>
  <c r="J956"/>
  <c r="J957"/>
  <c r="J958"/>
  <c r="J959"/>
  <c r="J960"/>
  <c r="J961"/>
  <c r="J962"/>
  <c r="J963"/>
  <c r="J964"/>
  <c r="J965"/>
  <c r="J966"/>
  <c r="J967"/>
  <c r="J968"/>
  <c r="J969"/>
  <c r="J970"/>
  <c r="J971"/>
  <c r="J972"/>
  <c r="J973"/>
  <c r="J974"/>
  <c r="J975"/>
  <c r="J976"/>
  <c r="J977"/>
  <c r="J978"/>
  <c r="J979"/>
  <c r="J980"/>
  <c r="J981"/>
  <c r="J982"/>
  <c r="J983"/>
  <c r="J984"/>
  <c r="J985"/>
  <c r="J986"/>
  <c r="J987"/>
  <c r="J988"/>
  <c r="J989"/>
  <c r="J990"/>
  <c r="J991"/>
  <c r="J992"/>
  <c r="J993"/>
  <c r="J994"/>
  <c r="J995"/>
  <c r="J996"/>
  <c r="J2"/>
  <c r="O996"/>
  <c r="O995"/>
  <c r="O994"/>
  <c r="O993"/>
  <c r="O992"/>
  <c r="O991"/>
  <c r="O990"/>
  <c r="O989"/>
  <c r="O988"/>
  <c r="O987"/>
  <c r="O986"/>
  <c r="O985"/>
  <c r="O984"/>
  <c r="O983"/>
  <c r="O982"/>
  <c r="O981"/>
  <c r="O980"/>
  <c r="O979"/>
  <c r="O978"/>
  <c r="O977"/>
  <c r="O976"/>
  <c r="A976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O975"/>
  <c r="O974"/>
  <c r="O973"/>
  <c r="O972"/>
  <c r="O971"/>
  <c r="O970"/>
  <c r="O969"/>
  <c r="O968"/>
  <c r="O967"/>
  <c r="O966"/>
  <c r="O965"/>
  <c r="O964"/>
  <c r="O963"/>
  <c r="O962"/>
  <c r="O961"/>
  <c r="O960"/>
  <c r="O959"/>
  <c r="O958"/>
  <c r="O957"/>
  <c r="O956"/>
  <c r="O955"/>
  <c r="O954"/>
  <c r="O953"/>
  <c r="O952"/>
  <c r="O951"/>
  <c r="O950"/>
  <c r="O949"/>
  <c r="O948"/>
  <c r="O947"/>
  <c r="O946"/>
  <c r="O945"/>
  <c r="O944"/>
  <c r="O943"/>
  <c r="O942"/>
  <c r="O941"/>
  <c r="O940"/>
  <c r="O939"/>
  <c r="O938"/>
  <c r="O937"/>
  <c r="Q937" s="1"/>
  <c r="O936"/>
  <c r="Q936" s="1"/>
  <c r="O935"/>
  <c r="Q935" s="1"/>
  <c r="O934"/>
  <c r="P934" s="1"/>
  <c r="O933"/>
  <c r="P933" s="1"/>
  <c r="O932"/>
  <c r="Q932" s="1"/>
  <c r="O931"/>
  <c r="Q931" s="1"/>
  <c r="O930"/>
  <c r="P930" s="1"/>
  <c r="O929"/>
  <c r="Q929" s="1"/>
  <c r="O928"/>
  <c r="Q928" s="1"/>
  <c r="O927"/>
  <c r="P927" s="1"/>
  <c r="O926"/>
  <c r="P926" s="1"/>
  <c r="O925"/>
  <c r="Q925" s="1"/>
  <c r="O924"/>
  <c r="Q924" s="1"/>
  <c r="O923"/>
  <c r="P923" s="1"/>
  <c r="O922"/>
  <c r="P922" s="1"/>
  <c r="O921"/>
  <c r="P921" s="1"/>
  <c r="O920"/>
  <c r="Q920" s="1"/>
  <c r="O919"/>
  <c r="Q919" s="1"/>
  <c r="O918"/>
  <c r="P918" s="1"/>
  <c r="O917"/>
  <c r="O916"/>
  <c r="O915"/>
  <c r="O914"/>
  <c r="O913"/>
  <c r="O912"/>
  <c r="O911"/>
  <c r="O910"/>
  <c r="O909"/>
  <c r="O908"/>
  <c r="O907"/>
  <c r="O906"/>
  <c r="O905"/>
  <c r="P905" s="1"/>
  <c r="O904"/>
  <c r="Q904" s="1"/>
  <c r="O903"/>
  <c r="Q903" s="1"/>
  <c r="O902"/>
  <c r="P902" s="1"/>
  <c r="O901"/>
  <c r="P901" s="1"/>
  <c r="O900"/>
  <c r="P900" s="1"/>
  <c r="O899"/>
  <c r="P899" s="1"/>
  <c r="O898"/>
  <c r="P898" s="1"/>
  <c r="O897"/>
  <c r="P897" s="1"/>
  <c r="O895"/>
  <c r="P895" s="1"/>
  <c r="O894"/>
  <c r="P894" s="1"/>
  <c r="O893"/>
  <c r="Q893" s="1"/>
  <c r="O892"/>
  <c r="P892" s="1"/>
  <c r="O891"/>
  <c r="P891" s="1"/>
  <c r="O890"/>
  <c r="P890" s="1"/>
  <c r="O889"/>
  <c r="Q889" s="1"/>
  <c r="O888"/>
  <c r="Q888" s="1"/>
  <c r="O887"/>
  <c r="P887" s="1"/>
  <c r="O886"/>
  <c r="P886" s="1"/>
  <c r="O885"/>
  <c r="Q885" s="1"/>
  <c r="O884"/>
  <c r="Q884" s="1"/>
  <c r="O883"/>
  <c r="P883" s="1"/>
  <c r="O882"/>
  <c r="P882" s="1"/>
  <c r="O881"/>
  <c r="Q881" s="1"/>
  <c r="O880"/>
  <c r="Q880" s="1"/>
  <c r="O879"/>
  <c r="P879" s="1"/>
  <c r="O878"/>
  <c r="P878" s="1"/>
  <c r="O877"/>
  <c r="Q877" s="1"/>
  <c r="O876"/>
  <c r="P876" s="1"/>
  <c r="O875"/>
  <c r="P875" s="1"/>
  <c r="O874"/>
  <c r="Q874" s="1"/>
  <c r="O873"/>
  <c r="Q873" s="1"/>
  <c r="O872"/>
  <c r="Q872" s="1"/>
  <c r="O871"/>
  <c r="P871" s="1"/>
  <c r="O870"/>
  <c r="P870" s="1"/>
  <c r="O869"/>
  <c r="Q869" s="1"/>
  <c r="O868"/>
  <c r="Q868" s="1"/>
  <c r="O867"/>
  <c r="P867" s="1"/>
  <c r="O866"/>
  <c r="Q866" s="1"/>
  <c r="O865"/>
  <c r="Q865" s="1"/>
  <c r="O864"/>
  <c r="Q864" s="1"/>
  <c r="O863"/>
  <c r="P863" s="1"/>
  <c r="O862"/>
  <c r="P862" s="1"/>
  <c r="O861"/>
  <c r="Q861" s="1"/>
  <c r="O860"/>
  <c r="P860" s="1"/>
  <c r="O859"/>
  <c r="P859" s="1"/>
  <c r="O858"/>
  <c r="P858" s="1"/>
  <c r="O857"/>
  <c r="Q857" s="1"/>
  <c r="O856"/>
  <c r="P856" s="1"/>
  <c r="O855"/>
  <c r="P855" s="1"/>
  <c r="Q854"/>
  <c r="P854"/>
  <c r="O854"/>
  <c r="O853"/>
  <c r="Q853" s="1"/>
  <c r="O852"/>
  <c r="Q852" s="1"/>
  <c r="O851"/>
  <c r="P851" s="1"/>
  <c r="O850"/>
  <c r="P850" s="1"/>
  <c r="O849"/>
  <c r="Q849" s="1"/>
  <c r="Q848"/>
  <c r="P848"/>
  <c r="O848"/>
  <c r="O847"/>
  <c r="P847" s="1"/>
  <c r="O846"/>
  <c r="Q846" s="1"/>
  <c r="O845"/>
  <c r="Q845" s="1"/>
  <c r="O844"/>
  <c r="P844" s="1"/>
  <c r="O843"/>
  <c r="P843" s="1"/>
  <c r="O842"/>
  <c r="P842" s="1"/>
  <c r="O841"/>
  <c r="Q841" s="1"/>
  <c r="O840"/>
  <c r="Q840" s="1"/>
  <c r="O839"/>
  <c r="P839" s="1"/>
  <c r="O838"/>
  <c r="P838" s="1"/>
  <c r="Q837"/>
  <c r="P837"/>
  <c r="O837"/>
  <c r="Q836"/>
  <c r="P836"/>
  <c r="O836"/>
  <c r="O835"/>
  <c r="P835" s="1"/>
  <c r="O834"/>
  <c r="Q834" s="1"/>
  <c r="O833"/>
  <c r="Q833" s="1"/>
  <c r="O832"/>
  <c r="Q832" s="1"/>
  <c r="O831"/>
  <c r="P831" s="1"/>
  <c r="O830"/>
  <c r="Q830" s="1"/>
  <c r="O829"/>
  <c r="Q829" s="1"/>
  <c r="O828"/>
  <c r="P828" s="1"/>
  <c r="O827"/>
  <c r="P827" s="1"/>
  <c r="O826"/>
  <c r="P826" s="1"/>
  <c r="O825"/>
  <c r="Q825" s="1"/>
  <c r="O824"/>
  <c r="Q824" s="1"/>
  <c r="O823"/>
  <c r="P823" s="1"/>
  <c r="O822"/>
  <c r="Q822" s="1"/>
  <c r="O821"/>
  <c r="Q821" s="1"/>
  <c r="O820"/>
  <c r="Q820" s="1"/>
  <c r="O819"/>
  <c r="P819" s="1"/>
  <c r="O818"/>
  <c r="Q818" s="1"/>
  <c r="O817"/>
  <c r="Q817" s="1"/>
  <c r="O816"/>
  <c r="P816" s="1"/>
  <c r="O815"/>
  <c r="P815" s="1"/>
  <c r="O814"/>
  <c r="Q814" s="1"/>
  <c r="O813"/>
  <c r="Q813" s="1"/>
  <c r="O812"/>
  <c r="P812" s="1"/>
  <c r="O811"/>
  <c r="P811" s="1"/>
  <c r="O810"/>
  <c r="P810" s="1"/>
  <c r="O809"/>
  <c r="Q809" s="1"/>
  <c r="O808"/>
  <c r="Q808" s="1"/>
  <c r="O807"/>
  <c r="P807" s="1"/>
  <c r="O806"/>
  <c r="Q806" s="1"/>
  <c r="O805"/>
  <c r="Q805" s="1"/>
  <c r="O804"/>
  <c r="Q804" s="1"/>
  <c r="O803"/>
  <c r="P803" s="1"/>
  <c r="O802"/>
  <c r="Q802" s="1"/>
  <c r="O801"/>
  <c r="Q801" s="1"/>
  <c r="O800"/>
  <c r="Q800" s="1"/>
  <c r="O799"/>
  <c r="P799" s="1"/>
  <c r="Q798"/>
  <c r="P798"/>
  <c r="O798"/>
  <c r="Q797"/>
  <c r="P797"/>
  <c r="O797"/>
  <c r="O796"/>
  <c r="Q796" s="1"/>
  <c r="O795"/>
  <c r="P795" s="1"/>
  <c r="O794"/>
  <c r="Q794" s="1"/>
  <c r="O793"/>
  <c r="Q793" s="1"/>
  <c r="O792"/>
  <c r="P792" s="1"/>
  <c r="O791"/>
  <c r="P791" s="1"/>
  <c r="O790"/>
  <c r="Q790" s="1"/>
  <c r="Q789"/>
  <c r="P789"/>
  <c r="O789"/>
  <c r="Q788"/>
  <c r="P788"/>
  <c r="O788"/>
  <c r="Q787"/>
  <c r="P787"/>
  <c r="O787"/>
  <c r="Q786"/>
  <c r="P786"/>
  <c r="O786"/>
  <c r="Q785"/>
  <c r="P785"/>
  <c r="O785"/>
  <c r="Q784"/>
  <c r="P784"/>
  <c r="O784"/>
  <c r="O783"/>
  <c r="P783" s="1"/>
  <c r="O782"/>
  <c r="P782" s="1"/>
  <c r="O781"/>
  <c r="Q781" s="1"/>
  <c r="Q780"/>
  <c r="P780"/>
  <c r="O780"/>
  <c r="O779"/>
  <c r="P779" s="1"/>
  <c r="Q778"/>
  <c r="P778"/>
  <c r="O778"/>
  <c r="O777"/>
  <c r="Q777" s="1"/>
  <c r="Q776"/>
  <c r="P776"/>
  <c r="O776"/>
  <c r="Q775"/>
  <c r="P775"/>
  <c r="O775"/>
  <c r="Q774"/>
  <c r="P774"/>
  <c r="O774"/>
  <c r="O773"/>
  <c r="Q773" s="1"/>
  <c r="O772"/>
  <c r="Q772" s="1"/>
  <c r="O771"/>
  <c r="P771" s="1"/>
  <c r="Q770"/>
  <c r="P770"/>
  <c r="O770"/>
  <c r="Q769"/>
  <c r="P769"/>
  <c r="O769"/>
  <c r="Q768"/>
  <c r="P768"/>
  <c r="O768"/>
  <c r="O767"/>
  <c r="P767" s="1"/>
  <c r="O766"/>
  <c r="Q766" s="1"/>
  <c r="O765"/>
  <c r="Q765" s="1"/>
  <c r="O764"/>
  <c r="P764" s="1"/>
  <c r="Q763"/>
  <c r="P763"/>
  <c r="O763"/>
  <c r="O762"/>
  <c r="P762" s="1"/>
  <c r="O761"/>
  <c r="Q761" s="1"/>
  <c r="O760"/>
  <c r="Q760" s="1"/>
  <c r="O759"/>
  <c r="P759" s="1"/>
  <c r="O758"/>
  <c r="P758" s="1"/>
  <c r="O757"/>
  <c r="Q757" s="1"/>
  <c r="O756"/>
  <c r="P756" s="1"/>
  <c r="O755"/>
  <c r="P755" s="1"/>
  <c r="O754"/>
  <c r="Q754" s="1"/>
  <c r="O753"/>
  <c r="Q753" s="1"/>
  <c r="O752"/>
  <c r="Q752" s="1"/>
  <c r="O751"/>
  <c r="P751" s="1"/>
  <c r="O750"/>
  <c r="Q750" s="1"/>
  <c r="O749"/>
  <c r="Q749" s="1"/>
  <c r="O748"/>
  <c r="Q748" s="1"/>
  <c r="O747"/>
  <c r="P747" s="1"/>
  <c r="O746"/>
  <c r="Q746" s="1"/>
  <c r="Q745"/>
  <c r="P745"/>
  <c r="O745"/>
  <c r="O744"/>
  <c r="Q744" s="1"/>
  <c r="O743"/>
  <c r="P743" s="1"/>
  <c r="O742"/>
  <c r="P742" s="1"/>
  <c r="O741"/>
  <c r="Q741" s="1"/>
  <c r="O740"/>
  <c r="Q740" s="1"/>
  <c r="Q739"/>
  <c r="P739"/>
  <c r="O739"/>
  <c r="Q738"/>
  <c r="P738"/>
  <c r="O738"/>
  <c r="Q737"/>
  <c r="P737"/>
  <c r="O737"/>
  <c r="Q736"/>
  <c r="P736"/>
  <c r="O736"/>
  <c r="Q735"/>
  <c r="P735"/>
  <c r="O735"/>
  <c r="Q734"/>
  <c r="P734"/>
  <c r="O734"/>
  <c r="Q733"/>
  <c r="P733"/>
  <c r="O733"/>
  <c r="Q732"/>
  <c r="P732"/>
  <c r="O732"/>
  <c r="Q731"/>
  <c r="P731"/>
  <c r="O731"/>
  <c r="Q730"/>
  <c r="P730"/>
  <c r="O730"/>
  <c r="Q729"/>
  <c r="P729"/>
  <c r="O729"/>
  <c r="Q728"/>
  <c r="P728"/>
  <c r="O728"/>
  <c r="O727"/>
  <c r="P727" s="1"/>
  <c r="O726"/>
  <c r="Q726" s="1"/>
  <c r="O725"/>
  <c r="Q725" s="1"/>
  <c r="O724"/>
  <c r="P724" s="1"/>
  <c r="O723"/>
  <c r="P723" s="1"/>
  <c r="O722"/>
  <c r="Q722" s="1"/>
  <c r="O721"/>
  <c r="Q721" s="1"/>
  <c r="O720"/>
  <c r="P720" s="1"/>
  <c r="O719"/>
  <c r="P719" s="1"/>
  <c r="O718"/>
  <c r="Q718" s="1"/>
  <c r="O717"/>
  <c r="Q717" s="1"/>
  <c r="O716"/>
  <c r="P716" s="1"/>
  <c r="O715"/>
  <c r="P715" s="1"/>
  <c r="O714"/>
  <c r="P714" s="1"/>
  <c r="O713"/>
  <c r="Q713" s="1"/>
  <c r="O712"/>
  <c r="Q712" s="1"/>
  <c r="O711"/>
  <c r="P711" s="1"/>
  <c r="O710"/>
  <c r="Q710" s="1"/>
  <c r="O709"/>
  <c r="Q709" s="1"/>
  <c r="O708"/>
  <c r="P708" s="1"/>
  <c r="O707"/>
  <c r="P707" s="1"/>
  <c r="O706"/>
  <c r="Q706" s="1"/>
  <c r="O705"/>
  <c r="Q705" s="1"/>
  <c r="O704"/>
  <c r="P704" s="1"/>
  <c r="O703"/>
  <c r="P703" s="1"/>
  <c r="O702"/>
  <c r="Q702" s="1"/>
  <c r="O701"/>
  <c r="Q701" s="1"/>
  <c r="O700"/>
  <c r="Q700" s="1"/>
  <c r="O699"/>
  <c r="P699" s="1"/>
  <c r="O698"/>
  <c r="P698" s="1"/>
  <c r="O697"/>
  <c r="Q697" s="1"/>
  <c r="O696"/>
  <c r="Q696" s="1"/>
  <c r="O695"/>
  <c r="P695" s="1"/>
  <c r="O694"/>
  <c r="Q694" s="1"/>
  <c r="O693"/>
  <c r="Q693" s="1"/>
  <c r="O692"/>
  <c r="Q692" s="1"/>
  <c r="O691"/>
  <c r="P691" s="1"/>
  <c r="O690"/>
  <c r="Q690" s="1"/>
  <c r="O689"/>
  <c r="Q689" s="1"/>
  <c r="O688"/>
  <c r="P688" s="1"/>
  <c r="O687"/>
  <c r="P687" s="1"/>
  <c r="O686"/>
  <c r="Q686" s="1"/>
  <c r="O685"/>
  <c r="Q685" s="1"/>
  <c r="O684"/>
  <c r="Q684" s="1"/>
  <c r="O683"/>
  <c r="P683" s="1"/>
  <c r="O682"/>
  <c r="P682" s="1"/>
  <c r="O681"/>
  <c r="Q681" s="1"/>
  <c r="O680"/>
  <c r="Q680" s="1"/>
  <c r="O679"/>
  <c r="P679" s="1"/>
  <c r="O678"/>
  <c r="Q678" s="1"/>
  <c r="O677"/>
  <c r="Q677" s="1"/>
  <c r="O676"/>
  <c r="Q676" s="1"/>
  <c r="O675"/>
  <c r="P675" s="1"/>
  <c r="O674"/>
  <c r="P674" s="1"/>
  <c r="O673"/>
  <c r="Q673" s="1"/>
  <c r="O672"/>
  <c r="P672" s="1"/>
  <c r="O671"/>
  <c r="P671" s="1"/>
  <c r="O670"/>
  <c r="P670" s="1"/>
  <c r="O669"/>
  <c r="Q669" s="1"/>
  <c r="Q668"/>
  <c r="P668"/>
  <c r="O668"/>
  <c r="O667"/>
  <c r="P667" s="1"/>
  <c r="Q666"/>
  <c r="P666"/>
  <c r="O666"/>
  <c r="O665"/>
  <c r="Q665" s="1"/>
  <c r="O664"/>
  <c r="Q664" s="1"/>
  <c r="O663"/>
  <c r="P663" s="1"/>
  <c r="O662"/>
  <c r="P662" s="1"/>
  <c r="O661"/>
  <c r="Q661" s="1"/>
  <c r="O660"/>
  <c r="Q660" s="1"/>
  <c r="O659"/>
  <c r="P659" s="1"/>
  <c r="O658"/>
  <c r="Q658" s="1"/>
  <c r="O657"/>
  <c r="Q657" s="1"/>
  <c r="O656"/>
  <c r="Q656" s="1"/>
  <c r="O655"/>
  <c r="P655" s="1"/>
  <c r="Q654"/>
  <c r="P654"/>
  <c r="O654"/>
  <c r="Q653"/>
  <c r="P653"/>
  <c r="O653"/>
  <c r="Q652"/>
  <c r="P652"/>
  <c r="O652"/>
  <c r="Q651"/>
  <c r="P651"/>
  <c r="O651"/>
  <c r="O650"/>
  <c r="P650" s="1"/>
  <c r="O649"/>
  <c r="Q649" s="1"/>
  <c r="O648"/>
  <c r="Q648" s="1"/>
  <c r="O647"/>
  <c r="P647" s="1"/>
  <c r="O646"/>
  <c r="Q646" s="1"/>
  <c r="Q645"/>
  <c r="P645"/>
  <c r="O645"/>
  <c r="O644"/>
  <c r="Q644" s="1"/>
  <c r="O643"/>
  <c r="P643" s="1"/>
  <c r="O642"/>
  <c r="Q642" s="1"/>
  <c r="O641"/>
  <c r="Q641" s="1"/>
  <c r="Q640"/>
  <c r="P640"/>
  <c r="O640"/>
  <c r="Q639"/>
  <c r="P639"/>
  <c r="O639"/>
  <c r="O638"/>
  <c r="Q638" s="1"/>
  <c r="O637"/>
  <c r="Q637" s="1"/>
  <c r="O636"/>
  <c r="Q636" s="1"/>
  <c r="Q635"/>
  <c r="P635"/>
  <c r="O635"/>
  <c r="Q634"/>
  <c r="P634"/>
  <c r="O634"/>
  <c r="Q633"/>
  <c r="P633"/>
  <c r="O633"/>
  <c r="Q632"/>
  <c r="P632"/>
  <c r="O632"/>
  <c r="Q631"/>
  <c r="P631"/>
  <c r="O631"/>
  <c r="O630"/>
  <c r="Q630" s="1"/>
  <c r="O629"/>
  <c r="Q629" s="1"/>
  <c r="Q628"/>
  <c r="P628"/>
  <c r="O628"/>
  <c r="O627"/>
  <c r="P627" s="1"/>
  <c r="O626"/>
  <c r="Q626" s="1"/>
  <c r="O625"/>
  <c r="Q625" s="1"/>
  <c r="O624"/>
  <c r="Q624" s="1"/>
  <c r="O623"/>
  <c r="P623" s="1"/>
  <c r="O622"/>
  <c r="Q622" s="1"/>
  <c r="O621"/>
  <c r="Q621" s="1"/>
  <c r="Q620"/>
  <c r="P620"/>
  <c r="O620"/>
  <c r="Q619"/>
  <c r="P619"/>
  <c r="O619"/>
  <c r="O618"/>
  <c r="Q618" s="1"/>
  <c r="O617"/>
  <c r="Q617" s="1"/>
  <c r="O616"/>
  <c r="Q616" s="1"/>
  <c r="O615"/>
  <c r="P615" s="1"/>
  <c r="Q614"/>
  <c r="P614"/>
  <c r="O614"/>
  <c r="O613"/>
  <c r="Q613" s="1"/>
  <c r="O612"/>
  <c r="Q612" s="1"/>
  <c r="O611"/>
  <c r="P611" s="1"/>
  <c r="Q610"/>
  <c r="P610"/>
  <c r="O610"/>
  <c r="O609"/>
  <c r="Q609" s="1"/>
  <c r="O608"/>
  <c r="Q608" s="1"/>
  <c r="O607"/>
  <c r="P607" s="1"/>
  <c r="O606"/>
  <c r="Q606" s="1"/>
  <c r="O605"/>
  <c r="Q605" s="1"/>
  <c r="Q604"/>
  <c r="P604"/>
  <c r="O604"/>
  <c r="Q603"/>
  <c r="P603"/>
  <c r="O603"/>
  <c r="Q602"/>
  <c r="P602"/>
  <c r="O602"/>
  <c r="Q601"/>
  <c r="P601"/>
  <c r="O601"/>
  <c r="O600"/>
  <c r="Q600" s="1"/>
  <c r="Q599"/>
  <c r="P599"/>
  <c r="O599"/>
  <c r="Q598"/>
  <c r="P598"/>
  <c r="O598"/>
  <c r="Q597"/>
  <c r="P597"/>
  <c r="O597"/>
  <c r="O596"/>
  <c r="Q596" s="1"/>
  <c r="O595"/>
  <c r="P595" s="1"/>
  <c r="O594"/>
  <c r="Q594" s="1"/>
  <c r="Q593"/>
  <c r="P593"/>
  <c r="O593"/>
  <c r="Q592"/>
  <c r="P592"/>
  <c r="O592"/>
  <c r="Q591"/>
  <c r="P591"/>
  <c r="O591"/>
  <c r="Q590"/>
  <c r="P590"/>
  <c r="O590"/>
  <c r="Q589"/>
  <c r="P589"/>
  <c r="O589"/>
  <c r="Q588"/>
  <c r="P588"/>
  <c r="O588"/>
  <c r="Q587"/>
  <c r="P587"/>
  <c r="O587"/>
  <c r="Q586"/>
  <c r="P586"/>
  <c r="O586"/>
  <c r="Q585"/>
  <c r="P585"/>
  <c r="O585"/>
  <c r="Q584"/>
  <c r="P584"/>
  <c r="O584"/>
  <c r="O583"/>
  <c r="P583" s="1"/>
  <c r="O582"/>
  <c r="Q582" s="1"/>
  <c r="Q581"/>
  <c r="P581"/>
  <c r="O581"/>
  <c r="Q580"/>
  <c r="P580"/>
  <c r="O580"/>
  <c r="Q579"/>
  <c r="P579"/>
  <c r="O579"/>
  <c r="O578"/>
  <c r="Q578" s="1"/>
  <c r="Q577"/>
  <c r="P577"/>
  <c r="O577"/>
  <c r="O576"/>
  <c r="Q576" s="1"/>
  <c r="O575"/>
  <c r="P575" s="1"/>
  <c r="O574"/>
  <c r="Q574" s="1"/>
  <c r="O573"/>
  <c r="Q573" s="1"/>
  <c r="O572"/>
  <c r="Q572" s="1"/>
  <c r="O571"/>
  <c r="P571" s="1"/>
  <c r="O570"/>
  <c r="Q570" s="1"/>
  <c r="O569"/>
  <c r="Q569" s="1"/>
  <c r="O568"/>
  <c r="Q568" s="1"/>
  <c r="Q567"/>
  <c r="P567"/>
  <c r="O567"/>
  <c r="O566"/>
  <c r="Q566" s="1"/>
  <c r="Q565"/>
  <c r="P565"/>
  <c r="O565"/>
  <c r="O564"/>
  <c r="Q564" s="1"/>
  <c r="O563"/>
  <c r="P563" s="1"/>
  <c r="O562"/>
  <c r="Q562" s="1"/>
  <c r="O561"/>
  <c r="Q561" s="1"/>
  <c r="O560"/>
  <c r="Q560" s="1"/>
  <c r="O559"/>
  <c r="P559" s="1"/>
  <c r="O558"/>
  <c r="Q558" s="1"/>
  <c r="O557"/>
  <c r="Q557" s="1"/>
  <c r="O556"/>
  <c r="Q556" s="1"/>
  <c r="O555"/>
  <c r="P555" s="1"/>
  <c r="Q554"/>
  <c r="P554"/>
  <c r="O554"/>
  <c r="Q553"/>
  <c r="P553"/>
  <c r="O553"/>
  <c r="Q552"/>
  <c r="P552"/>
  <c r="O552"/>
  <c r="Q551"/>
  <c r="P551"/>
  <c r="O551"/>
  <c r="O550"/>
  <c r="Q550" s="1"/>
  <c r="Q549"/>
  <c r="P549"/>
  <c r="O549"/>
  <c r="Q548"/>
  <c r="P548"/>
  <c r="O548"/>
  <c r="Q547"/>
  <c r="P547"/>
  <c r="O547"/>
  <c r="O546"/>
  <c r="Q546" s="1"/>
  <c r="O545"/>
  <c r="Q545" s="1"/>
  <c r="O544"/>
  <c r="Q544" s="1"/>
  <c r="Q543"/>
  <c r="P543"/>
  <c r="O543"/>
  <c r="Q542"/>
  <c r="P542"/>
  <c r="O542"/>
  <c r="Q541"/>
  <c r="P541"/>
  <c r="O541"/>
  <c r="O540"/>
  <c r="Q540" s="1"/>
  <c r="O539"/>
  <c r="P539" s="1"/>
  <c r="O538"/>
  <c r="Q538" s="1"/>
  <c r="O537"/>
  <c r="Q537" s="1"/>
  <c r="O536"/>
  <c r="Q536" s="1"/>
  <c r="O535"/>
  <c r="P535" s="1"/>
  <c r="O534"/>
  <c r="Q534" s="1"/>
  <c r="Q533"/>
  <c r="P533"/>
  <c r="O533"/>
  <c r="Q532"/>
  <c r="P532"/>
  <c r="O532"/>
  <c r="O531"/>
  <c r="P531" s="1"/>
  <c r="Q530"/>
  <c r="P530"/>
  <c r="O530"/>
  <c r="O529"/>
  <c r="Q529" s="1"/>
  <c r="O528"/>
  <c r="Q528" s="1"/>
  <c r="O527"/>
  <c r="P527" s="1"/>
  <c r="O526"/>
  <c r="Q526" s="1"/>
  <c r="O525"/>
  <c r="Q525" s="1"/>
  <c r="O524"/>
  <c r="Q524" s="1"/>
  <c r="O523"/>
  <c r="P523" s="1"/>
  <c r="O522"/>
  <c r="Q522" s="1"/>
  <c r="O521"/>
  <c r="Q521" s="1"/>
  <c r="O520"/>
  <c r="Q520" s="1"/>
  <c r="O519"/>
  <c r="P519" s="1"/>
  <c r="O518"/>
  <c r="Q518" s="1"/>
  <c r="O517"/>
  <c r="Q517" s="1"/>
  <c r="O516"/>
  <c r="Q516" s="1"/>
  <c r="O515"/>
  <c r="P515" s="1"/>
  <c r="O514"/>
  <c r="Q514" s="1"/>
  <c r="O513"/>
  <c r="Q513" s="1"/>
  <c r="O512"/>
  <c r="Q512" s="1"/>
  <c r="O511"/>
  <c r="P511" s="1"/>
  <c r="O510"/>
  <c r="Q510" s="1"/>
  <c r="O509"/>
  <c r="Q509" s="1"/>
  <c r="O508"/>
  <c r="Q508" s="1"/>
  <c r="O507"/>
  <c r="P507" s="1"/>
  <c r="O506"/>
  <c r="Q506" s="1"/>
  <c r="O505"/>
  <c r="Q505" s="1"/>
  <c r="O504"/>
  <c r="Q504" s="1"/>
  <c r="O503"/>
  <c r="P503" s="1"/>
  <c r="O502"/>
  <c r="Q502" s="1"/>
  <c r="O501"/>
  <c r="Q501" s="1"/>
  <c r="O500"/>
  <c r="Q500" s="1"/>
  <c r="O499"/>
  <c r="P499" s="1"/>
  <c r="O498"/>
  <c r="Q498" s="1"/>
  <c r="O497"/>
  <c r="Q497" s="1"/>
  <c r="O496"/>
  <c r="Q496" s="1"/>
  <c r="O495"/>
  <c r="P495" s="1"/>
  <c r="O494"/>
  <c r="Q494" s="1"/>
  <c r="O493"/>
  <c r="Q493" s="1"/>
  <c r="O492"/>
  <c r="Q492" s="1"/>
  <c r="Q491"/>
  <c r="P491"/>
  <c r="O491"/>
  <c r="Q490"/>
  <c r="P490"/>
  <c r="O490"/>
  <c r="O489"/>
  <c r="Q489" s="1"/>
  <c r="O488"/>
  <c r="Q488" s="1"/>
  <c r="O487"/>
  <c r="P487" s="1"/>
  <c r="O486"/>
  <c r="Q486" s="1"/>
  <c r="O485"/>
  <c r="Q485" s="1"/>
  <c r="O484"/>
  <c r="Q484" s="1"/>
  <c r="O483"/>
  <c r="P483" s="1"/>
  <c r="O482"/>
  <c r="Q482" s="1"/>
  <c r="O481"/>
  <c r="Q481" s="1"/>
  <c r="O480"/>
  <c r="Q480" s="1"/>
  <c r="O479"/>
  <c r="P479" s="1"/>
  <c r="O478"/>
  <c r="Q478" s="1"/>
  <c r="O477"/>
  <c r="Q477" s="1"/>
  <c r="O476"/>
  <c r="Q476" s="1"/>
  <c r="O475"/>
  <c r="P475" s="1"/>
  <c r="Q474"/>
  <c r="P474"/>
  <c r="O474"/>
  <c r="O473"/>
  <c r="Q473" s="1"/>
  <c r="O472"/>
  <c r="Q472" s="1"/>
  <c r="O471"/>
  <c r="P471" s="1"/>
  <c r="O470"/>
  <c r="Q470" s="1"/>
  <c r="O469"/>
  <c r="Q469" s="1"/>
  <c r="O468"/>
  <c r="Q468" s="1"/>
  <c r="O467"/>
  <c r="P467" s="1"/>
  <c r="O466"/>
  <c r="Q466" s="1"/>
  <c r="O465"/>
  <c r="Q465" s="1"/>
  <c r="O464"/>
  <c r="Q464" s="1"/>
  <c r="O463"/>
  <c r="P463" s="1"/>
  <c r="Q462"/>
  <c r="P462"/>
  <c r="O462"/>
  <c r="O461"/>
  <c r="Q461" s="1"/>
  <c r="O460"/>
  <c r="Q460" s="1"/>
  <c r="O459"/>
  <c r="P459" s="1"/>
  <c r="O458"/>
  <c r="Q458" s="1"/>
  <c r="O457"/>
  <c r="Q457" s="1"/>
  <c r="O456"/>
  <c r="Q456" s="1"/>
  <c r="O455"/>
  <c r="P455" s="1"/>
  <c r="O454"/>
  <c r="Q454" s="1"/>
  <c r="O453"/>
  <c r="Q453" s="1"/>
  <c r="O452"/>
  <c r="Q452" s="1"/>
  <c r="O451"/>
  <c r="P451" s="1"/>
  <c r="O450"/>
  <c r="Q450" s="1"/>
  <c r="O449"/>
  <c r="Q449" s="1"/>
  <c r="O448"/>
  <c r="Q448" s="1"/>
  <c r="O447"/>
  <c r="P447" s="1"/>
  <c r="O446"/>
  <c r="Q446" s="1"/>
  <c r="O445"/>
  <c r="Q445" s="1"/>
  <c r="O444"/>
  <c r="Q444" s="1"/>
  <c r="O443"/>
  <c r="P443" s="1"/>
  <c r="O442"/>
  <c r="Q442" s="1"/>
  <c r="O441"/>
  <c r="Q441" s="1"/>
  <c r="O440"/>
  <c r="Q440" s="1"/>
  <c r="O439"/>
  <c r="P439" s="1"/>
  <c r="O438"/>
  <c r="Q438" s="1"/>
  <c r="O437"/>
  <c r="Q437" s="1"/>
  <c r="Q436"/>
  <c r="P436"/>
  <c r="O436"/>
  <c r="O435"/>
  <c r="P435" s="1"/>
  <c r="O434"/>
  <c r="Q434" s="1"/>
  <c r="O433"/>
  <c r="Q433" s="1"/>
  <c r="O432"/>
  <c r="Q432" s="1"/>
  <c r="O431"/>
  <c r="P431" s="1"/>
  <c r="O430"/>
  <c r="Q430" s="1"/>
  <c r="O429"/>
  <c r="Q429" s="1"/>
  <c r="O428"/>
  <c r="Q428" s="1"/>
  <c r="O427"/>
  <c r="P427" s="1"/>
  <c r="O426"/>
  <c r="Q426" s="1"/>
  <c r="O425"/>
  <c r="Q425" s="1"/>
  <c r="O424"/>
  <c r="Q424" s="1"/>
  <c r="O423"/>
  <c r="P423" s="1"/>
  <c r="O422"/>
  <c r="Q422" s="1"/>
  <c r="O421"/>
  <c r="Q421" s="1"/>
  <c r="O420"/>
  <c r="Q420" s="1"/>
  <c r="O419"/>
  <c r="P419" s="1"/>
  <c r="O418"/>
  <c r="Q418" s="1"/>
  <c r="O417"/>
  <c r="Q417" s="1"/>
  <c r="O416"/>
  <c r="Q416" s="1"/>
  <c r="O415"/>
  <c r="P415" s="1"/>
  <c r="O414"/>
  <c r="Q414" s="1"/>
  <c r="Q413"/>
  <c r="P413"/>
  <c r="O413"/>
  <c r="Q412"/>
  <c r="P412"/>
  <c r="O412"/>
  <c r="Q411"/>
  <c r="P411"/>
  <c r="O411"/>
  <c r="Q410"/>
  <c r="P410"/>
  <c r="O410"/>
  <c r="Q409"/>
  <c r="P409"/>
  <c r="O409"/>
  <c r="O408"/>
  <c r="Q408" s="1"/>
  <c r="O407"/>
  <c r="P407" s="1"/>
  <c r="Q406"/>
  <c r="P406"/>
  <c r="O406"/>
  <c r="O405"/>
  <c r="Q405" s="1"/>
  <c r="O404"/>
  <c r="Q404" s="1"/>
  <c r="O403"/>
  <c r="P403" s="1"/>
  <c r="O402"/>
  <c r="Q402" s="1"/>
  <c r="O401"/>
  <c r="Q401" s="1"/>
  <c r="O400"/>
  <c r="Q400" s="1"/>
  <c r="O399"/>
  <c r="P399" s="1"/>
  <c r="O398"/>
  <c r="Q398" s="1"/>
  <c r="O397"/>
  <c r="Q397" s="1"/>
  <c r="O396"/>
  <c r="Q396" s="1"/>
  <c r="O395"/>
  <c r="P395" s="1"/>
  <c r="O394"/>
  <c r="Q394" s="1"/>
  <c r="O393"/>
  <c r="Q393" s="1"/>
  <c r="O392"/>
  <c r="Q392" s="1"/>
  <c r="O391"/>
  <c r="P391" s="1"/>
  <c r="O390"/>
  <c r="Q390" s="1"/>
  <c r="O389"/>
  <c r="Q389" s="1"/>
  <c r="O388"/>
  <c r="Q388" s="1"/>
  <c r="O387"/>
  <c r="P387" s="1"/>
  <c r="Q386"/>
  <c r="P386"/>
  <c r="O386"/>
  <c r="O385"/>
  <c r="Q385" s="1"/>
  <c r="O384"/>
  <c r="Q384" s="1"/>
  <c r="O383"/>
  <c r="P383" s="1"/>
  <c r="O382"/>
  <c r="Q382" s="1"/>
  <c r="O381"/>
  <c r="Q381" s="1"/>
  <c r="O380"/>
  <c r="Q380" s="1"/>
  <c r="O379"/>
  <c r="P379" s="1"/>
  <c r="O378"/>
  <c r="Q378" s="1"/>
  <c r="O377"/>
  <c r="Q377" s="1"/>
  <c r="O376"/>
  <c r="Q376" s="1"/>
  <c r="O375"/>
  <c r="P375" s="1"/>
  <c r="O374"/>
  <c r="Q374" s="1"/>
  <c r="O373"/>
  <c r="Q373" s="1"/>
  <c r="O372"/>
  <c r="Q372" s="1"/>
  <c r="O371"/>
  <c r="P371" s="1"/>
  <c r="O370"/>
  <c r="Q370" s="1"/>
  <c r="O369"/>
  <c r="Q369" s="1"/>
  <c r="O368"/>
  <c r="Q368" s="1"/>
  <c r="O367"/>
  <c r="P367" s="1"/>
  <c r="O366"/>
  <c r="Q366" s="1"/>
  <c r="O365"/>
  <c r="Q365" s="1"/>
  <c r="O364"/>
  <c r="Q364" s="1"/>
  <c r="O363"/>
  <c r="P363" s="1"/>
  <c r="O362"/>
  <c r="Q362" s="1"/>
  <c r="Q361"/>
  <c r="P361"/>
  <c r="O361"/>
  <c r="O360"/>
  <c r="Q360" s="1"/>
  <c r="O359"/>
  <c r="P359" s="1"/>
  <c r="Q358"/>
  <c r="P358"/>
  <c r="O358"/>
  <c r="Q357"/>
  <c r="P357"/>
  <c r="O357"/>
  <c r="O356"/>
  <c r="Q356" s="1"/>
  <c r="O355"/>
  <c r="P355" s="1"/>
  <c r="O354"/>
  <c r="Q354" s="1"/>
  <c r="O353"/>
  <c r="Q353" s="1"/>
  <c r="Q352"/>
  <c r="P352"/>
  <c r="O352"/>
  <c r="O351"/>
  <c r="P351" s="1"/>
  <c r="Q350"/>
  <c r="P350"/>
  <c r="O350"/>
  <c r="Q349"/>
  <c r="P349"/>
  <c r="O349"/>
  <c r="Q348"/>
  <c r="P348"/>
  <c r="O348"/>
  <c r="Q347"/>
  <c r="P347"/>
  <c r="O347"/>
  <c r="Q346"/>
  <c r="P346"/>
  <c r="O346"/>
  <c r="O345"/>
  <c r="Q345" s="1"/>
  <c r="O344"/>
  <c r="Q344" s="1"/>
  <c r="O343"/>
  <c r="P343" s="1"/>
  <c r="O342"/>
  <c r="Q342" s="1"/>
  <c r="Q341"/>
  <c r="P341"/>
  <c r="O341"/>
  <c r="Q340"/>
  <c r="P340"/>
  <c r="O340"/>
  <c r="O339"/>
  <c r="P339" s="1"/>
  <c r="O338"/>
  <c r="Q338" s="1"/>
  <c r="O337"/>
  <c r="Q337" s="1"/>
  <c r="O336"/>
  <c r="Q336" s="1"/>
  <c r="O335"/>
  <c r="P335" s="1"/>
  <c r="O334"/>
  <c r="Q334" s="1"/>
  <c r="O333"/>
  <c r="Q333" s="1"/>
  <c r="O332"/>
  <c r="Q332" s="1"/>
  <c r="O331"/>
  <c r="P331" s="1"/>
  <c r="O330"/>
  <c r="Q330" s="1"/>
  <c r="O329"/>
  <c r="Q329" s="1"/>
  <c r="O328"/>
  <c r="Q328" s="1"/>
  <c r="O327"/>
  <c r="P327" s="1"/>
  <c r="O326"/>
  <c r="Q326" s="1"/>
  <c r="O325"/>
  <c r="Q325" s="1"/>
  <c r="O324"/>
  <c r="Q324" s="1"/>
  <c r="O323"/>
  <c r="P323" s="1"/>
  <c r="O322"/>
  <c r="Q322" s="1"/>
  <c r="O321"/>
  <c r="Q321" s="1"/>
  <c r="O320"/>
  <c r="Q320" s="1"/>
  <c r="O319"/>
  <c r="P319" s="1"/>
  <c r="O318"/>
  <c r="Q318" s="1"/>
  <c r="O317"/>
  <c r="Q317" s="1"/>
  <c r="O316"/>
  <c r="Q316" s="1"/>
  <c r="O315"/>
  <c r="P315" s="1"/>
  <c r="O314"/>
  <c r="Q314" s="1"/>
  <c r="O313"/>
  <c r="Q313" s="1"/>
  <c r="O312"/>
  <c r="Q312" s="1"/>
  <c r="O311"/>
  <c r="P311" s="1"/>
  <c r="O310"/>
  <c r="Q310" s="1"/>
  <c r="O309"/>
  <c r="Q309" s="1"/>
  <c r="O308"/>
  <c r="Q308" s="1"/>
  <c r="O307"/>
  <c r="P307" s="1"/>
  <c r="O306"/>
  <c r="Q306" s="1"/>
  <c r="O305"/>
  <c r="Q305" s="1"/>
  <c r="O304"/>
  <c r="Q304" s="1"/>
  <c r="O303"/>
  <c r="P303" s="1"/>
  <c r="O302"/>
  <c r="Q302" s="1"/>
  <c r="O301"/>
  <c r="Q301" s="1"/>
  <c r="O300"/>
  <c r="Q300" s="1"/>
  <c r="O299"/>
  <c r="P299" s="1"/>
  <c r="O298"/>
  <c r="Q298" s="1"/>
  <c r="O297"/>
  <c r="Q297" s="1"/>
  <c r="O296"/>
  <c r="Q296" s="1"/>
  <c r="O295"/>
  <c r="P295" s="1"/>
  <c r="O294"/>
  <c r="Q294" s="1"/>
  <c r="O293"/>
  <c r="Q293" s="1"/>
  <c r="O292"/>
  <c r="Q292" s="1"/>
  <c r="O291"/>
  <c r="P291" s="1"/>
  <c r="Q290"/>
  <c r="P290"/>
  <c r="O290"/>
  <c r="O289"/>
  <c r="Q289" s="1"/>
  <c r="Q288"/>
  <c r="P288"/>
  <c r="O288"/>
  <c r="O287"/>
  <c r="P287" s="1"/>
  <c r="O286"/>
  <c r="Q286" s="1"/>
  <c r="O285"/>
  <c r="Q285" s="1"/>
  <c r="O284"/>
  <c r="Q284" s="1"/>
  <c r="Q283"/>
  <c r="P283"/>
  <c r="O283"/>
  <c r="O282"/>
  <c r="Q282" s="1"/>
  <c r="O281"/>
  <c r="Q281" s="1"/>
  <c r="O280"/>
  <c r="Q280" s="1"/>
  <c r="Q279"/>
  <c r="P279"/>
  <c r="O279"/>
  <c r="Q278"/>
  <c r="P278"/>
  <c r="O278"/>
  <c r="O277"/>
  <c r="Q277" s="1"/>
  <c r="O276"/>
  <c r="Q276" s="1"/>
  <c r="O275"/>
  <c r="P275" s="1"/>
  <c r="O274"/>
  <c r="Q274" s="1"/>
  <c r="O273"/>
  <c r="Q273" s="1"/>
  <c r="Q272"/>
  <c r="P272"/>
  <c r="O272"/>
  <c r="Q271"/>
  <c r="P271"/>
  <c r="O271"/>
  <c r="Q270"/>
  <c r="P270"/>
  <c r="O270"/>
  <c r="O269"/>
  <c r="Q269" s="1"/>
  <c r="Q268"/>
  <c r="P268"/>
  <c r="O268"/>
  <c r="O267"/>
  <c r="P267" s="1"/>
  <c r="O266"/>
  <c r="Q266" s="1"/>
  <c r="O265"/>
  <c r="Q265" s="1"/>
  <c r="O264"/>
  <c r="Q264" s="1"/>
  <c r="O263"/>
  <c r="P263" s="1"/>
  <c r="Q262"/>
  <c r="P262"/>
  <c r="O262"/>
  <c r="O261"/>
  <c r="Q261" s="1"/>
  <c r="O260"/>
  <c r="Q260" s="1"/>
  <c r="O259"/>
  <c r="P259" s="1"/>
  <c r="O258"/>
  <c r="Q258" s="1"/>
  <c r="O257"/>
  <c r="Q257" s="1"/>
  <c r="O256"/>
  <c r="Q256" s="1"/>
  <c r="O255"/>
  <c r="P255" s="1"/>
  <c r="O254"/>
  <c r="Q254" s="1"/>
  <c r="O253"/>
  <c r="Q253" s="1"/>
  <c r="O252"/>
  <c r="Q252" s="1"/>
  <c r="Q251"/>
  <c r="P251"/>
  <c r="O251"/>
  <c r="O250"/>
  <c r="Q250" s="1"/>
  <c r="O249"/>
  <c r="Q249" s="1"/>
  <c r="Q248"/>
  <c r="P248"/>
  <c r="O248"/>
  <c r="O247"/>
  <c r="P247" s="1"/>
  <c r="O246"/>
  <c r="Q246" s="1"/>
  <c r="Q245"/>
  <c r="P245"/>
  <c r="O245"/>
  <c r="O244"/>
  <c r="Q244" s="1"/>
  <c r="O243"/>
  <c r="P243" s="1"/>
  <c r="O242"/>
  <c r="Q242" s="1"/>
  <c r="O241"/>
  <c r="Q241" s="1"/>
  <c r="Q240"/>
  <c r="P240"/>
  <c r="O240"/>
  <c r="O239"/>
  <c r="P239" s="1"/>
  <c r="Q238"/>
  <c r="P238"/>
  <c r="O238"/>
  <c r="O237"/>
  <c r="Q237" s="1"/>
  <c r="O236"/>
  <c r="Q236" s="1"/>
  <c r="O235"/>
  <c r="P235" s="1"/>
  <c r="Q234"/>
  <c r="P234"/>
  <c r="O234"/>
  <c r="Q233"/>
  <c r="P233"/>
  <c r="O233"/>
  <c r="Q232"/>
  <c r="P232"/>
  <c r="O232"/>
  <c r="Q231"/>
  <c r="P231"/>
  <c r="O231"/>
  <c r="O230"/>
  <c r="Q230" s="1"/>
  <c r="O229"/>
  <c r="Q229" s="1"/>
  <c r="O228"/>
  <c r="Q228" s="1"/>
  <c r="O227"/>
  <c r="P227" s="1"/>
  <c r="O226"/>
  <c r="Q226" s="1"/>
  <c r="O225"/>
  <c r="Q225" s="1"/>
  <c r="Q224"/>
  <c r="P224"/>
  <c r="O224"/>
  <c r="O223"/>
  <c r="P223" s="1"/>
  <c r="O222"/>
  <c r="Q222" s="1"/>
  <c r="Q221"/>
  <c r="P221"/>
  <c r="O221"/>
  <c r="O220"/>
  <c r="Q220" s="1"/>
  <c r="O219"/>
  <c r="P219" s="1"/>
  <c r="O218"/>
  <c r="Q218" s="1"/>
  <c r="O217"/>
  <c r="Q217" s="1"/>
  <c r="O216"/>
  <c r="Q216" s="1"/>
  <c r="O215"/>
  <c r="P215" s="1"/>
  <c r="O214"/>
  <c r="Q214" s="1"/>
  <c r="O213"/>
  <c r="Q213" s="1"/>
  <c r="O212"/>
  <c r="Q212" s="1"/>
  <c r="Q211"/>
  <c r="P211"/>
  <c r="O211"/>
  <c r="Q210"/>
  <c r="P210"/>
  <c r="O210"/>
  <c r="O209"/>
  <c r="Q209" s="1"/>
  <c r="O208"/>
  <c r="Q208" s="1"/>
  <c r="O207"/>
  <c r="P207" s="1"/>
  <c r="Q206"/>
  <c r="P206"/>
  <c r="O206"/>
  <c r="Q205"/>
  <c r="P205"/>
  <c r="O205"/>
  <c r="O204"/>
  <c r="Q204" s="1"/>
  <c r="O203"/>
  <c r="P203" s="1"/>
  <c r="Q202"/>
  <c r="P202"/>
  <c r="O202"/>
  <c r="O201"/>
  <c r="Q201" s="1"/>
  <c r="O200"/>
  <c r="Q200" s="1"/>
  <c r="O199"/>
  <c r="P199" s="1"/>
  <c r="Q198"/>
  <c r="P198"/>
  <c r="O198"/>
  <c r="Q197"/>
  <c r="P197"/>
  <c r="O197"/>
  <c r="O196"/>
  <c r="Q196" s="1"/>
  <c r="O195"/>
  <c r="P195" s="1"/>
  <c r="O194"/>
  <c r="Q194" s="1"/>
  <c r="O193"/>
  <c r="Q193" s="1"/>
  <c r="O192"/>
  <c r="Q192" s="1"/>
  <c r="O191"/>
  <c r="P191" s="1"/>
  <c r="O190"/>
  <c r="Q190" s="1"/>
  <c r="O189"/>
  <c r="Q189" s="1"/>
  <c r="O188"/>
  <c r="Q188" s="1"/>
  <c r="O187"/>
  <c r="P187" s="1"/>
  <c r="O186"/>
  <c r="Q186" s="1"/>
  <c r="O185"/>
  <c r="Q185" s="1"/>
  <c r="O184"/>
  <c r="Q184" s="1"/>
  <c r="O183"/>
  <c r="P183" s="1"/>
  <c r="Q182"/>
  <c r="P182"/>
  <c r="O182"/>
  <c r="Q181"/>
  <c r="P181"/>
  <c r="O181"/>
  <c r="O180"/>
  <c r="Q180" s="1"/>
  <c r="O179"/>
  <c r="P179" s="1"/>
  <c r="O178"/>
  <c r="Q178" s="1"/>
  <c r="O177"/>
  <c r="Q177" s="1"/>
  <c r="O176"/>
  <c r="Q176" s="1"/>
  <c r="Q175"/>
  <c r="P175"/>
  <c r="O175"/>
  <c r="Q174"/>
  <c r="P174"/>
  <c r="O174"/>
  <c r="Q173"/>
  <c r="P173"/>
  <c r="O173"/>
  <c r="Q172"/>
  <c r="P172"/>
  <c r="O172"/>
  <c r="Q171"/>
  <c r="P171"/>
  <c r="O171"/>
  <c r="Q170"/>
  <c r="P170"/>
  <c r="O170"/>
  <c r="Q169"/>
  <c r="P169"/>
  <c r="O169"/>
  <c r="O168"/>
  <c r="Q168" s="1"/>
  <c r="O167"/>
  <c r="P167" s="1"/>
  <c r="O166"/>
  <c r="Q166" s="1"/>
  <c r="O165"/>
  <c r="Q165" s="1"/>
  <c r="O164"/>
  <c r="Q164" s="1"/>
  <c r="O163"/>
  <c r="P163" s="1"/>
  <c r="O162"/>
  <c r="Q162" s="1"/>
  <c r="Q161"/>
  <c r="P161"/>
  <c r="O161"/>
  <c r="O160"/>
  <c r="Q160" s="1"/>
  <c r="O159"/>
  <c r="P159" s="1"/>
  <c r="O158"/>
  <c r="Q158" s="1"/>
  <c r="O157"/>
  <c r="Q157" s="1"/>
  <c r="O156"/>
  <c r="Q156" s="1"/>
  <c r="O155"/>
  <c r="P155" s="1"/>
  <c r="O154"/>
  <c r="Q154" s="1"/>
  <c r="O153"/>
  <c r="Q153" s="1"/>
  <c r="O152"/>
  <c r="Q152" s="1"/>
  <c r="O151"/>
  <c r="P151" s="1"/>
  <c r="O150"/>
  <c r="Q150" s="1"/>
  <c r="O149"/>
  <c r="Q149" s="1"/>
  <c r="O148"/>
  <c r="Q148" s="1"/>
  <c r="O147"/>
  <c r="P147" s="1"/>
  <c r="O146"/>
  <c r="Q146" s="1"/>
  <c r="O145"/>
  <c r="Q145" s="1"/>
  <c r="O144"/>
  <c r="Q144" s="1"/>
  <c r="O143"/>
  <c r="P143" s="1"/>
  <c r="O142"/>
  <c r="Q142" s="1"/>
  <c r="O141"/>
  <c r="Q141" s="1"/>
  <c r="O140"/>
  <c r="Q140" s="1"/>
  <c r="O139"/>
  <c r="P139" s="1"/>
  <c r="O138"/>
  <c r="Q138" s="1"/>
  <c r="O137"/>
  <c r="Q137" s="1"/>
  <c r="O136"/>
  <c r="Q136" s="1"/>
  <c r="O135"/>
  <c r="P135" s="1"/>
  <c r="O134"/>
  <c r="Q134" s="1"/>
  <c r="O133"/>
  <c r="Q133" s="1"/>
  <c r="O132"/>
  <c r="Q132" s="1"/>
  <c r="O131"/>
  <c r="P131" s="1"/>
  <c r="Q130"/>
  <c r="P130"/>
  <c r="O130"/>
  <c r="O129"/>
  <c r="Q129" s="1"/>
  <c r="Q128"/>
  <c r="P128"/>
  <c r="O128"/>
  <c r="O127"/>
  <c r="P127" s="1"/>
  <c r="O126"/>
  <c r="Q126" s="1"/>
  <c r="O125"/>
  <c r="Q125" s="1"/>
  <c r="O124"/>
  <c r="Q124" s="1"/>
  <c r="O123"/>
  <c r="P123" s="1"/>
  <c r="O122"/>
  <c r="Q122" s="1"/>
  <c r="O121"/>
  <c r="Q121" s="1"/>
  <c r="O120"/>
  <c r="Q120" s="1"/>
  <c r="Q119"/>
  <c r="P119"/>
  <c r="O119"/>
  <c r="O118"/>
  <c r="Q118" s="1"/>
  <c r="O117"/>
  <c r="Q117" s="1"/>
  <c r="O116"/>
  <c r="Q116" s="1"/>
  <c r="O115"/>
  <c r="P115" s="1"/>
  <c r="O114"/>
  <c r="Q114" s="1"/>
  <c r="O113"/>
  <c r="Q113" s="1"/>
  <c r="O112"/>
  <c r="Q112" s="1"/>
  <c r="Q111"/>
  <c r="P111"/>
  <c r="O111"/>
  <c r="O110"/>
  <c r="Q110" s="1"/>
  <c r="O109"/>
  <c r="Q109" s="1"/>
  <c r="O108"/>
  <c r="Q108" s="1"/>
  <c r="O107"/>
  <c r="P107" s="1"/>
  <c r="Q106"/>
  <c r="P106"/>
  <c r="O106"/>
  <c r="O105"/>
  <c r="Q105" s="1"/>
  <c r="O104"/>
  <c r="Q104" s="1"/>
  <c r="O103"/>
  <c r="P103" s="1"/>
  <c r="O102"/>
  <c r="Q102" s="1"/>
  <c r="O101"/>
  <c r="Q101" s="1"/>
  <c r="O100"/>
  <c r="Q100" s="1"/>
  <c r="O99"/>
  <c r="P99" s="1"/>
  <c r="Q98"/>
  <c r="P98"/>
  <c r="O98"/>
  <c r="O97"/>
  <c r="Q97" s="1"/>
  <c r="O96"/>
  <c r="Q96" s="1"/>
  <c r="O95"/>
  <c r="P95" s="1"/>
  <c r="Q94"/>
  <c r="P94"/>
  <c r="O94"/>
  <c r="Q93"/>
  <c r="P93"/>
  <c r="O93"/>
  <c r="O92"/>
  <c r="Q92" s="1"/>
  <c r="O91"/>
  <c r="P91" s="1"/>
  <c r="O90"/>
  <c r="Q90" s="1"/>
  <c r="O89"/>
  <c r="Q89" s="1"/>
  <c r="O88"/>
  <c r="Q88" s="1"/>
  <c r="O87"/>
  <c r="P87" s="1"/>
  <c r="O86"/>
  <c r="Q86" s="1"/>
  <c r="O85"/>
  <c r="Q85" s="1"/>
  <c r="O84"/>
  <c r="Q84" s="1"/>
  <c r="O83"/>
  <c r="P83" s="1"/>
  <c r="O82"/>
  <c r="Q82" s="1"/>
  <c r="O81"/>
  <c r="Q81" s="1"/>
  <c r="O80"/>
  <c r="Q80" s="1"/>
  <c r="O79"/>
  <c r="P79" s="1"/>
  <c r="Q78"/>
  <c r="P78"/>
  <c r="O78"/>
  <c r="Q77"/>
  <c r="P77"/>
  <c r="O77"/>
  <c r="Q76"/>
  <c r="P76"/>
  <c r="O76"/>
  <c r="O75"/>
  <c r="P75" s="1"/>
  <c r="Q74"/>
  <c r="P74"/>
  <c r="O74"/>
  <c r="Q73"/>
  <c r="P73"/>
  <c r="O73"/>
  <c r="Q72"/>
  <c r="P72"/>
  <c r="O72"/>
  <c r="Q71"/>
  <c r="P71"/>
  <c r="O71"/>
  <c r="O70"/>
  <c r="Q70" s="1"/>
  <c r="Q69"/>
  <c r="P69"/>
  <c r="O69"/>
  <c r="Q68"/>
  <c r="P68"/>
  <c r="O68"/>
  <c r="Q67"/>
  <c r="P67"/>
  <c r="O67"/>
  <c r="Q66"/>
  <c r="P66"/>
  <c r="O66"/>
  <c r="O65"/>
  <c r="Q65" s="1"/>
  <c r="Q64"/>
  <c r="P64"/>
  <c r="O64"/>
  <c r="Q63"/>
  <c r="P63"/>
  <c r="O63"/>
  <c r="Q62"/>
  <c r="P62"/>
  <c r="O62"/>
  <c r="O61"/>
  <c r="Q61" s="1"/>
  <c r="Q60"/>
  <c r="P60"/>
  <c r="O60"/>
  <c r="O59"/>
  <c r="P59" s="1"/>
  <c r="O58"/>
  <c r="Q58" s="1"/>
  <c r="Q57"/>
  <c r="P57"/>
  <c r="O57"/>
  <c r="O56"/>
  <c r="Q56" s="1"/>
  <c r="Q55"/>
  <c r="P55"/>
  <c r="O55"/>
  <c r="O54"/>
  <c r="Q54" s="1"/>
  <c r="O53"/>
  <c r="Q53" s="1"/>
  <c r="O52"/>
  <c r="Q52" s="1"/>
  <c r="O51"/>
  <c r="P51" s="1"/>
  <c r="O50"/>
  <c r="Q50" s="1"/>
  <c r="O49"/>
  <c r="Q49" s="1"/>
  <c r="O48"/>
  <c r="Q48" s="1"/>
  <c r="O47"/>
  <c r="P47" s="1"/>
  <c r="Q46"/>
  <c r="P46"/>
  <c r="O46"/>
  <c r="O45"/>
  <c r="Q45" s="1"/>
  <c r="O44"/>
  <c r="Q44" s="1"/>
  <c r="O43"/>
  <c r="P43" s="1"/>
  <c r="Q42"/>
  <c r="P42"/>
  <c r="O42"/>
  <c r="Q41"/>
  <c r="P41"/>
  <c r="O41"/>
  <c r="O40"/>
  <c r="Q40" s="1"/>
  <c r="Q39"/>
  <c r="P39"/>
  <c r="O39"/>
  <c r="Q38"/>
  <c r="P38"/>
  <c r="O38"/>
  <c r="O37"/>
  <c r="Q37" s="1"/>
  <c r="Q36"/>
  <c r="P36"/>
  <c r="O36"/>
  <c r="Q35"/>
  <c r="P35"/>
  <c r="O35"/>
  <c r="O34"/>
  <c r="Q34" s="1"/>
  <c r="Q33"/>
  <c r="P33"/>
  <c r="O33"/>
  <c r="O32"/>
  <c r="Q32" s="1"/>
  <c r="Q31"/>
  <c r="P31"/>
  <c r="O31"/>
  <c r="O30"/>
  <c r="Q30" s="1"/>
  <c r="O29"/>
  <c r="Q29" s="1"/>
  <c r="O28"/>
  <c r="Q28" s="1"/>
  <c r="O27"/>
  <c r="P27" s="1"/>
  <c r="O26"/>
  <c r="Q26" s="1"/>
  <c r="O25"/>
  <c r="Q25" s="1"/>
  <c r="Q24"/>
  <c r="P24"/>
  <c r="O24"/>
  <c r="O23"/>
  <c r="P23" s="1"/>
  <c r="O22"/>
  <c r="Q22" s="1"/>
  <c r="O21"/>
  <c r="Q21" s="1"/>
  <c r="O20"/>
  <c r="Q20" s="1"/>
  <c r="O19"/>
  <c r="P19" s="1"/>
  <c r="O18"/>
  <c r="Q18" s="1"/>
  <c r="O17"/>
  <c r="Q17" s="1"/>
  <c r="Q16"/>
  <c r="P16"/>
  <c r="O16"/>
  <c r="Q15"/>
  <c r="P15"/>
  <c r="O15"/>
  <c r="O14"/>
  <c r="Q14" s="1"/>
  <c r="O13"/>
  <c r="Q13" s="1"/>
  <c r="O12"/>
  <c r="Q12" s="1"/>
  <c r="Q11"/>
  <c r="P11"/>
  <c r="O11"/>
  <c r="O10"/>
  <c r="Q10" s="1"/>
  <c r="O9"/>
  <c r="Q9" s="1"/>
  <c r="Q8"/>
  <c r="P8"/>
  <c r="O8"/>
  <c r="O7"/>
  <c r="P7" s="1"/>
  <c r="Q6"/>
  <c r="P6"/>
  <c r="O6"/>
  <c r="O5"/>
  <c r="Q5" s="1"/>
  <c r="O4"/>
  <c r="Q4" s="1"/>
  <c r="O3"/>
  <c r="P3" s="1"/>
  <c r="Q2"/>
  <c r="P2"/>
  <c r="O2"/>
  <c r="P480" l="1"/>
  <c r="P676"/>
  <c r="P931"/>
  <c r="P208"/>
  <c r="P576"/>
  <c r="P686"/>
  <c r="P384"/>
  <c r="P678"/>
  <c r="P712"/>
  <c r="Q792"/>
  <c r="P345"/>
  <c r="P374"/>
  <c r="P157"/>
  <c r="P166"/>
  <c r="P193"/>
  <c r="P510"/>
  <c r="P368"/>
  <c r="P564"/>
  <c r="P138"/>
  <c r="P149"/>
  <c r="P497"/>
  <c r="P4"/>
  <c r="P17"/>
  <c r="P26"/>
  <c r="P45"/>
  <c r="P702"/>
  <c r="P53"/>
  <c r="P114"/>
  <c r="P416"/>
  <c r="P461"/>
  <c r="P470"/>
  <c r="P626"/>
  <c r="P637"/>
  <c r="P58"/>
  <c r="P229"/>
  <c r="P562"/>
  <c r="P568"/>
  <c r="P656"/>
  <c r="P696"/>
  <c r="P741"/>
  <c r="P750"/>
  <c r="P86"/>
  <c r="P529"/>
  <c r="P534"/>
  <c r="P622"/>
  <c r="P664"/>
  <c r="P845"/>
  <c r="P721"/>
  <c r="P853"/>
  <c r="P12"/>
  <c r="P872"/>
  <c r="P50"/>
  <c r="P146"/>
  <c r="P336"/>
  <c r="P506"/>
  <c r="P600"/>
  <c r="P710"/>
  <c r="P809"/>
  <c r="P820"/>
  <c r="P830"/>
  <c r="P877"/>
  <c r="P56"/>
  <c r="P82"/>
  <c r="P92"/>
  <c r="P134"/>
  <c r="P269"/>
  <c r="P274"/>
  <c r="P526"/>
  <c r="P718"/>
  <c r="P790"/>
  <c r="P829"/>
  <c r="P846"/>
  <c r="P280"/>
  <c r="P445"/>
  <c r="P465"/>
  <c r="P546"/>
  <c r="Q670"/>
  <c r="P10"/>
  <c r="P117"/>
  <c r="P326"/>
  <c r="P425"/>
  <c r="P493"/>
  <c r="P636"/>
  <c r="P642"/>
  <c r="P904"/>
  <c r="Q850"/>
  <c r="P124"/>
  <c r="P141"/>
  <c r="P254"/>
  <c r="P313"/>
  <c r="P342"/>
  <c r="P424"/>
  <c r="P544"/>
  <c r="P649"/>
  <c r="Q662"/>
  <c r="P697"/>
  <c r="P869"/>
  <c r="P903"/>
  <c r="P925"/>
  <c r="P935"/>
  <c r="P22"/>
  <c r="P30"/>
  <c r="P218"/>
  <c r="P608"/>
  <c r="P705"/>
  <c r="P802"/>
  <c r="P217"/>
  <c r="P252"/>
  <c r="P289"/>
  <c r="P722"/>
  <c r="Q856"/>
  <c r="P90"/>
  <c r="P96"/>
  <c r="P113"/>
  <c r="P120"/>
  <c r="P293"/>
  <c r="P334"/>
  <c r="P377"/>
  <c r="P420"/>
  <c r="P513"/>
  <c r="P524"/>
  <c r="P701"/>
  <c r="P740"/>
  <c r="P796"/>
  <c r="P937"/>
  <c r="P65"/>
  <c r="P302"/>
  <c r="P366"/>
  <c r="P437"/>
  <c r="P502"/>
  <c r="P536"/>
  <c r="P772"/>
  <c r="P822"/>
  <c r="P864"/>
  <c r="P884"/>
  <c r="Q927"/>
  <c r="P154"/>
  <c r="P162"/>
  <c r="P190"/>
  <c r="P312"/>
  <c r="P322"/>
  <c r="P332"/>
  <c r="P458"/>
  <c r="P485"/>
  <c r="P492"/>
  <c r="P596"/>
  <c r="P613"/>
  <c r="P657"/>
  <c r="P665"/>
  <c r="P680"/>
  <c r="P689"/>
  <c r="P766"/>
  <c r="Q894"/>
  <c r="Q882"/>
  <c r="P9"/>
  <c r="P89"/>
  <c r="P196"/>
  <c r="P258"/>
  <c r="P285"/>
  <c r="P402"/>
  <c r="P432"/>
  <c r="P477"/>
  <c r="P625"/>
  <c r="P641"/>
  <c r="P684"/>
  <c r="P754"/>
  <c r="P806"/>
  <c r="P834"/>
  <c r="P841"/>
  <c r="Q708"/>
  <c r="Q716"/>
  <c r="Q921"/>
  <c r="P142"/>
  <c r="P160"/>
  <c r="P214"/>
  <c r="P242"/>
  <c r="P257"/>
  <c r="P265"/>
  <c r="P300"/>
  <c r="P468"/>
  <c r="P476"/>
  <c r="P500"/>
  <c r="P557"/>
  <c r="P573"/>
  <c r="P624"/>
  <c r="P753"/>
  <c r="Q762"/>
  <c r="P814"/>
  <c r="Q862"/>
  <c r="P54"/>
  <c r="P133"/>
  <c r="P150"/>
  <c r="P184"/>
  <c r="P309"/>
  <c r="P318"/>
  <c r="P370"/>
  <c r="P400"/>
  <c r="P430"/>
  <c r="P484"/>
  <c r="P518"/>
  <c r="P646"/>
  <c r="P832"/>
  <c r="P888"/>
  <c r="P936"/>
  <c r="Q724"/>
  <c r="Q816"/>
  <c r="P80"/>
  <c r="P102"/>
  <c r="P118"/>
  <c r="P140"/>
  <c r="P156"/>
  <c r="P189"/>
  <c r="P216"/>
  <c r="P222"/>
  <c r="P264"/>
  <c r="P276"/>
  <c r="P305"/>
  <c r="P364"/>
  <c r="P382"/>
  <c r="P390"/>
  <c r="P438"/>
  <c r="P448"/>
  <c r="P569"/>
  <c r="P582"/>
  <c r="P744"/>
  <c r="P808"/>
  <c r="Q878"/>
  <c r="Q674"/>
  <c r="Q764"/>
  <c r="P21"/>
  <c r="P28"/>
  <c r="P85"/>
  <c r="P121"/>
  <c r="P129"/>
  <c r="P153"/>
  <c r="P178"/>
  <c r="P213"/>
  <c r="P220"/>
  <c r="P226"/>
  <c r="P286"/>
  <c r="P292"/>
  <c r="P338"/>
  <c r="P344"/>
  <c r="P354"/>
  <c r="P488"/>
  <c r="P522"/>
  <c r="P757"/>
  <c r="P805"/>
  <c r="P813"/>
  <c r="P857"/>
  <c r="P929"/>
  <c r="P44"/>
  <c r="P105"/>
  <c r="P148"/>
  <c r="P186"/>
  <c r="P194"/>
  <c r="P200"/>
  <c r="P298"/>
  <c r="P306"/>
  <c r="P428"/>
  <c r="P454"/>
  <c r="P478"/>
  <c r="P556"/>
  <c r="P570"/>
  <c r="P606"/>
  <c r="P669"/>
  <c r="P690"/>
  <c r="P748"/>
  <c r="P794"/>
  <c r="P800"/>
  <c r="P852"/>
  <c r="P866"/>
  <c r="P874"/>
  <c r="P5"/>
  <c r="P109"/>
  <c r="P116"/>
  <c r="P145"/>
  <c r="P152"/>
  <c r="P176"/>
  <c r="P230"/>
  <c r="P241"/>
  <c r="P294"/>
  <c r="P320"/>
  <c r="P329"/>
  <c r="P360"/>
  <c r="P394"/>
  <c r="P440"/>
  <c r="P525"/>
  <c r="P538"/>
  <c r="P673"/>
  <c r="P752"/>
  <c r="P765"/>
  <c r="P804"/>
  <c r="P885"/>
  <c r="P32"/>
  <c r="P37"/>
  <c r="P48"/>
  <c r="P101"/>
  <c r="P108"/>
  <c r="P209"/>
  <c r="P246"/>
  <c r="P261"/>
  <c r="P325"/>
  <c r="P333"/>
  <c r="P380"/>
  <c r="P397"/>
  <c r="P417"/>
  <c r="P441"/>
  <c r="P450"/>
  <c r="P516"/>
  <c r="P617"/>
  <c r="P630"/>
  <c r="P692"/>
  <c r="P700"/>
  <c r="P706"/>
  <c r="P746"/>
  <c r="P760"/>
  <c r="P840"/>
  <c r="P919"/>
  <c r="P825"/>
  <c r="P868"/>
  <c r="P889"/>
  <c r="P14"/>
  <c r="P20"/>
  <c r="P49"/>
  <c r="P70"/>
  <c r="P126"/>
  <c r="P132"/>
  <c r="P168"/>
  <c r="P297"/>
  <c r="P304"/>
  <c r="P373"/>
  <c r="P381"/>
  <c r="P388"/>
  <c r="P404"/>
  <c r="P414"/>
  <c r="P421"/>
  <c r="P444"/>
  <c r="P452"/>
  <c r="P496"/>
  <c r="P504"/>
  <c r="P520"/>
  <c r="P550"/>
  <c r="P616"/>
  <c r="P638"/>
  <c r="P681"/>
  <c r="P694"/>
  <c r="P713"/>
  <c r="P726"/>
  <c r="P773"/>
  <c r="P793"/>
  <c r="P818"/>
  <c r="P824"/>
  <c r="Q842"/>
  <c r="P861"/>
  <c r="P880"/>
  <c r="P893"/>
  <c r="P920"/>
  <c r="P481"/>
  <c r="P561"/>
  <c r="P574"/>
  <c r="P609"/>
  <c r="P621"/>
  <c r="P749"/>
  <c r="P873"/>
  <c r="P932"/>
  <c r="Q858"/>
  <c r="Q890"/>
  <c r="P84"/>
  <c r="P97"/>
  <c r="P104"/>
  <c r="P110"/>
  <c r="P136"/>
  <c r="P165"/>
  <c r="P188"/>
  <c r="P201"/>
  <c r="P212"/>
  <c r="P237"/>
  <c r="P249"/>
  <c r="P281"/>
  <c r="P301"/>
  <c r="P308"/>
  <c r="P316"/>
  <c r="P356"/>
  <c r="P393"/>
  <c r="P401"/>
  <c r="P408"/>
  <c r="P418"/>
  <c r="P434"/>
  <c r="P457"/>
  <c r="P464"/>
  <c r="P472"/>
  <c r="P509"/>
  <c r="P517"/>
  <c r="P537"/>
  <c r="P558"/>
  <c r="P660"/>
  <c r="P685"/>
  <c r="P717"/>
  <c r="P781"/>
  <c r="P821"/>
  <c r="P924"/>
  <c r="Q672"/>
  <c r="Q688"/>
  <c r="Q704"/>
  <c r="Q720"/>
  <c r="Q758"/>
  <c r="Q844"/>
  <c r="Q860"/>
  <c r="Q876"/>
  <c r="Q892"/>
  <c r="Q923"/>
  <c r="P25"/>
  <c r="P125"/>
  <c r="P158"/>
  <c r="P180"/>
  <c r="P228"/>
  <c r="P250"/>
  <c r="P256"/>
  <c r="P273"/>
  <c r="P284"/>
  <c r="P310"/>
  <c r="P317"/>
  <c r="P324"/>
  <c r="P353"/>
  <c r="P365"/>
  <c r="P372"/>
  <c r="P392"/>
  <c r="P422"/>
  <c r="P429"/>
  <c r="P442"/>
  <c r="P449"/>
  <c r="P456"/>
  <c r="P469"/>
  <c r="P482"/>
  <c r="P489"/>
  <c r="P494"/>
  <c r="P501"/>
  <c r="P508"/>
  <c r="P545"/>
  <c r="P612"/>
  <c r="P618"/>
  <c r="Q650"/>
  <c r="P661"/>
  <c r="P677"/>
  <c r="Q682"/>
  <c r="P693"/>
  <c r="Q698"/>
  <c r="P709"/>
  <c r="Q714"/>
  <c r="P725"/>
  <c r="Q742"/>
  <c r="P777"/>
  <c r="Q782"/>
  <c r="Q812"/>
  <c r="Q828"/>
  <c r="Q838"/>
  <c r="P849"/>
  <c r="P865"/>
  <c r="Q870"/>
  <c r="P881"/>
  <c r="Q886"/>
  <c r="Q905"/>
  <c r="P928"/>
  <c r="Q933"/>
  <c r="P13"/>
  <c r="P18"/>
  <c r="P40"/>
  <c r="P52"/>
  <c r="P81"/>
  <c r="P88"/>
  <c r="P100"/>
  <c r="P112"/>
  <c r="P137"/>
  <c r="P144"/>
  <c r="P164"/>
  <c r="P185"/>
  <c r="P192"/>
  <c r="P204"/>
  <c r="P244"/>
  <c r="P296"/>
  <c r="P330"/>
  <c r="P337"/>
  <c r="P378"/>
  <c r="P385"/>
  <c r="P398"/>
  <c r="P405"/>
  <c r="P514"/>
  <c r="P521"/>
  <c r="P528"/>
  <c r="P540"/>
  <c r="P560"/>
  <c r="P566"/>
  <c r="P572"/>
  <c r="P578"/>
  <c r="P605"/>
  <c r="P629"/>
  <c r="P644"/>
  <c r="P801"/>
  <c r="P817"/>
  <c r="P833"/>
  <c r="Q810"/>
  <c r="Q826"/>
  <c r="Q756"/>
  <c r="P29"/>
  <c r="P34"/>
  <c r="P61"/>
  <c r="P122"/>
  <c r="P177"/>
  <c r="P225"/>
  <c r="P236"/>
  <c r="P253"/>
  <c r="P260"/>
  <c r="P266"/>
  <c r="P277"/>
  <c r="P282"/>
  <c r="P314"/>
  <c r="P321"/>
  <c r="P328"/>
  <c r="P362"/>
  <c r="P369"/>
  <c r="P376"/>
  <c r="P389"/>
  <c r="P396"/>
  <c r="P426"/>
  <c r="P433"/>
  <c r="P446"/>
  <c r="P453"/>
  <c r="P460"/>
  <c r="P466"/>
  <c r="P473"/>
  <c r="P486"/>
  <c r="P498"/>
  <c r="P505"/>
  <c r="P512"/>
  <c r="P594"/>
  <c r="P648"/>
  <c r="P658"/>
  <c r="P761"/>
  <c r="Q19"/>
  <c r="Q23"/>
  <c r="Q27"/>
  <c r="Q43"/>
  <c r="Q47"/>
  <c r="Q51"/>
  <c r="Q59"/>
  <c r="Q75"/>
  <c r="Q79"/>
  <c r="Q83"/>
  <c r="Q87"/>
  <c r="Q91"/>
  <c r="Q95"/>
  <c r="Q99"/>
  <c r="Q103"/>
  <c r="Q107"/>
  <c r="Q115"/>
  <c r="Q123"/>
  <c r="Q127"/>
  <c r="Q131"/>
  <c r="Q135"/>
  <c r="Q139"/>
  <c r="Q143"/>
  <c r="Q147"/>
  <c r="Q151"/>
  <c r="Q155"/>
  <c r="Q159"/>
  <c r="Q163"/>
  <c r="Q167"/>
  <c r="Q179"/>
  <c r="Q183"/>
  <c r="Q187"/>
  <c r="Q191"/>
  <c r="Q195"/>
  <c r="Q199"/>
  <c r="Q203"/>
  <c r="Q207"/>
  <c r="Q215"/>
  <c r="Q219"/>
  <c r="Q223"/>
  <c r="Q227"/>
  <c r="Q235"/>
  <c r="Q239"/>
  <c r="Q243"/>
  <c r="Q247"/>
  <c r="Q255"/>
  <c r="Q259"/>
  <c r="Q263"/>
  <c r="Q267"/>
  <c r="Q275"/>
  <c r="Q287"/>
  <c r="Q291"/>
  <c r="Q295"/>
  <c r="Q299"/>
  <c r="Q303"/>
  <c r="Q307"/>
  <c r="Q311"/>
  <c r="Q315"/>
  <c r="Q319"/>
  <c r="Q323"/>
  <c r="Q327"/>
  <c r="Q331"/>
  <c r="Q335"/>
  <c r="Q339"/>
  <c r="Q343"/>
  <c r="Q351"/>
  <c r="Q355"/>
  <c r="Q359"/>
  <c r="Q363"/>
  <c r="Q367"/>
  <c r="Q371"/>
  <c r="Q375"/>
  <c r="Q379"/>
  <c r="Q383"/>
  <c r="Q387"/>
  <c r="Q391"/>
  <c r="Q395"/>
  <c r="Q399"/>
  <c r="Q403"/>
  <c r="Q407"/>
  <c r="Q415"/>
  <c r="Q419"/>
  <c r="Q423"/>
  <c r="Q427"/>
  <c r="Q431"/>
  <c r="Q435"/>
  <c r="Q439"/>
  <c r="Q443"/>
  <c r="Q447"/>
  <c r="Q451"/>
  <c r="Q455"/>
  <c r="Q459"/>
  <c r="Q463"/>
  <c r="Q467"/>
  <c r="Q471"/>
  <c r="Q475"/>
  <c r="Q479"/>
  <c r="Q483"/>
  <c r="Q487"/>
  <c r="Q495"/>
  <c r="Q499"/>
  <c r="Q503"/>
  <c r="Q507"/>
  <c r="Q511"/>
  <c r="Q515"/>
  <c r="Q519"/>
  <c r="Q523"/>
  <c r="Q527"/>
  <c r="Q531"/>
  <c r="Q535"/>
  <c r="Q539"/>
  <c r="Q555"/>
  <c r="Q559"/>
  <c r="Q563"/>
  <c r="Q571"/>
  <c r="Q575"/>
  <c r="Q583"/>
  <c r="Q595"/>
  <c r="Q607"/>
  <c r="Q611"/>
  <c r="Q615"/>
  <c r="Q623"/>
  <c r="Q627"/>
  <c r="Q643"/>
  <c r="Q647"/>
  <c r="Q655"/>
  <c r="Q659"/>
  <c r="Q663"/>
  <c r="Q667"/>
  <c r="Q671"/>
  <c r="Q675"/>
  <c r="Q679"/>
  <c r="Q683"/>
  <c r="Q687"/>
  <c r="Q691"/>
  <c r="Q695"/>
  <c r="Q699"/>
  <c r="Q703"/>
  <c r="Q707"/>
  <c r="Q711"/>
  <c r="Q715"/>
  <c r="Q719"/>
  <c r="Q723"/>
  <c r="Q727"/>
  <c r="Q743"/>
  <c r="Q747"/>
  <c r="Q751"/>
  <c r="Q755"/>
  <c r="Q759"/>
  <c r="Q767"/>
  <c r="Q771"/>
  <c r="Q779"/>
  <c r="Q783"/>
  <c r="Q791"/>
  <c r="Q795"/>
  <c r="Q799"/>
  <c r="Q803"/>
  <c r="Q807"/>
  <c r="Q811"/>
  <c r="Q815"/>
  <c r="Q819"/>
  <c r="Q823"/>
  <c r="Q827"/>
  <c r="Q831"/>
  <c r="Q835"/>
  <c r="Q839"/>
  <c r="Q843"/>
  <c r="Q847"/>
  <c r="Q851"/>
  <c r="Q855"/>
  <c r="Q859"/>
  <c r="Q863"/>
  <c r="Q867"/>
  <c r="Q871"/>
  <c r="Q875"/>
  <c r="Q879"/>
  <c r="Q883"/>
  <c r="Q887"/>
  <c r="Q891"/>
  <c r="Q895"/>
  <c r="Q918"/>
  <c r="Q922"/>
  <c r="Q926"/>
  <c r="Q930"/>
  <c r="Q934"/>
  <c r="Q3"/>
  <c r="Q7"/>
</calcChain>
</file>

<file path=xl/sharedStrings.xml><?xml version="1.0" encoding="utf-8"?>
<sst xmlns="http://schemas.openxmlformats.org/spreadsheetml/2006/main" count="8249" uniqueCount="2715">
  <si>
    <t>Lp.</t>
  </si>
  <si>
    <t xml:space="preserve">Nazwa urządzenia </t>
  </si>
  <si>
    <t>Typ (model)</t>
  </si>
  <si>
    <t xml:space="preserve"> PRODUCENT</t>
  </si>
  <si>
    <t>Numer fabryczny</t>
  </si>
  <si>
    <t>Numer inwent.</t>
  </si>
  <si>
    <t>Rok prod.</t>
  </si>
  <si>
    <t>Oddział</t>
  </si>
  <si>
    <t>Data przeglądu</t>
  </si>
  <si>
    <t xml:space="preserve">Uwagi </t>
  </si>
  <si>
    <t>Evita XL</t>
  </si>
  <si>
    <t>DRAGER</t>
  </si>
  <si>
    <t>ARXN 0312</t>
  </si>
  <si>
    <t>T-802/8-1027</t>
  </si>
  <si>
    <t>OIOM</t>
  </si>
  <si>
    <t>ARXN 0313</t>
  </si>
  <si>
    <t>T-802/8-1028</t>
  </si>
  <si>
    <t>ARXN 0314</t>
  </si>
  <si>
    <t>T-802/8-1029</t>
  </si>
  <si>
    <t>ARXN 0315</t>
  </si>
  <si>
    <t>T-802/8-1030</t>
  </si>
  <si>
    <t>T-802/8-1268</t>
  </si>
  <si>
    <t>ASBK-0340</t>
  </si>
  <si>
    <t>T-802/8-1392</t>
  </si>
  <si>
    <t>T-802/8-1391</t>
  </si>
  <si>
    <t>Respirator transportowy</t>
  </si>
  <si>
    <t>Oxylog 3000</t>
  </si>
  <si>
    <t>SRZM-0114</t>
  </si>
  <si>
    <t>T-802/8-1309</t>
  </si>
  <si>
    <t>Respirator</t>
  </si>
  <si>
    <t>RAZEM:</t>
  </si>
  <si>
    <t>Fabius GS</t>
  </si>
  <si>
    <t>ARXF-0207</t>
  </si>
  <si>
    <t>T-802/8-875</t>
  </si>
  <si>
    <t>ANEST</t>
  </si>
  <si>
    <t>ARXF-0208</t>
  </si>
  <si>
    <t>T-802/8-876</t>
  </si>
  <si>
    <t>Fabius Tiro</t>
  </si>
  <si>
    <t>ARYM-0077</t>
  </si>
  <si>
    <t>T-802/8-1122</t>
  </si>
  <si>
    <t>ARYM-0091</t>
  </si>
  <si>
    <t>Zamawiający przewiduje maksymalnie dwa orzeczenia techniczne w okresie trwania umowy.</t>
  </si>
  <si>
    <t>Aparat RTG</t>
  </si>
  <si>
    <t>PHILIPS</t>
  </si>
  <si>
    <t>16000084</t>
  </si>
  <si>
    <t>T-802/8-2379</t>
  </si>
  <si>
    <t>2016</t>
  </si>
  <si>
    <t>RTG A</t>
  </si>
  <si>
    <t>Monitor opisowy</t>
  </si>
  <si>
    <t>Moduł kapnografii</t>
  </si>
  <si>
    <t>T-802/8-1340</t>
  </si>
  <si>
    <t>SIO914002957</t>
  </si>
  <si>
    <t>T-802/8-1339</t>
  </si>
  <si>
    <t>SI0919002962</t>
  </si>
  <si>
    <t>SI0609001113</t>
  </si>
  <si>
    <t>T-802/8-892</t>
  </si>
  <si>
    <t>SI0727001881</t>
  </si>
  <si>
    <t>T-802/8-893</t>
  </si>
  <si>
    <t>SI0919003003</t>
  </si>
  <si>
    <t>Kardiomonitor</t>
  </si>
  <si>
    <t>BeneView T8</t>
  </si>
  <si>
    <t>MINDRAY</t>
  </si>
  <si>
    <t>CF-9B104894</t>
  </si>
  <si>
    <t>T-802/8-1354</t>
  </si>
  <si>
    <t>WEWN</t>
  </si>
  <si>
    <t>CF-9B104892</t>
  </si>
  <si>
    <t>T-802/8-1355</t>
  </si>
  <si>
    <t>CF-7A100441</t>
  </si>
  <si>
    <t>T-802/8-1356</t>
  </si>
  <si>
    <t>CF-9B104893</t>
  </si>
  <si>
    <t>T-802/8-1357</t>
  </si>
  <si>
    <t>BRON</t>
  </si>
  <si>
    <t>CF-9B104895</t>
  </si>
  <si>
    <t>T-802/8-1358</t>
  </si>
  <si>
    <t>Stacja centralnego nadzoru</t>
  </si>
  <si>
    <t>Hypervisor VI</t>
  </si>
  <si>
    <t>CZC9411</t>
  </si>
  <si>
    <t>T-802/8-1359</t>
  </si>
  <si>
    <t>Monitor funkcji życiowych</t>
  </si>
  <si>
    <t>VS-900</t>
  </si>
  <si>
    <t>SHENZEN MINDRAY</t>
  </si>
  <si>
    <t>FV-3C000818</t>
  </si>
  <si>
    <t>T-802/8-2270</t>
  </si>
  <si>
    <t>UROL</t>
  </si>
  <si>
    <t>VS-800</t>
  </si>
  <si>
    <t>BY-29141045</t>
  </si>
  <si>
    <t>T-802/8-1847</t>
  </si>
  <si>
    <t>BeneView T5</t>
  </si>
  <si>
    <t>Siemens</t>
  </si>
  <si>
    <t>T-802/8-1201</t>
  </si>
  <si>
    <t>T-802/8-1203</t>
  </si>
  <si>
    <t>Kardiostymulator</t>
  </si>
  <si>
    <t>T-802/8-313</t>
  </si>
  <si>
    <t>ASPEL</t>
  </si>
  <si>
    <t>305/06</t>
  </si>
  <si>
    <t>T-802/8-899</t>
  </si>
  <si>
    <t>Aparat EKG</t>
  </si>
  <si>
    <t>AsCard 3</t>
  </si>
  <si>
    <t>Aspel</t>
  </si>
  <si>
    <t>Zestaw komp. do Holtera EKG</t>
  </si>
  <si>
    <t>GE Cardioday</t>
  </si>
  <si>
    <t>GETEMED</t>
  </si>
  <si>
    <t>T-491/4-326</t>
  </si>
  <si>
    <t>Holter EKG</t>
  </si>
  <si>
    <t>CardioPoint H600</t>
  </si>
  <si>
    <t>BTL</t>
  </si>
  <si>
    <t>08AE-0023476</t>
  </si>
  <si>
    <t>T-802/8-2367</t>
  </si>
  <si>
    <t>08AE-0023537</t>
  </si>
  <si>
    <t>08AE-0023532</t>
  </si>
  <si>
    <t>08AE-0023434</t>
  </si>
  <si>
    <t>08AE-0023514</t>
  </si>
  <si>
    <t>Holter ciśnieniowy ABPM</t>
  </si>
  <si>
    <t>CardioPoint ABPM</t>
  </si>
  <si>
    <t>T-802/8-2368</t>
  </si>
  <si>
    <t>ABPM</t>
  </si>
  <si>
    <t>Defibrylator</t>
  </si>
  <si>
    <t>Reanibex 700</t>
  </si>
  <si>
    <t>OSATU S.COOP.</t>
  </si>
  <si>
    <t>06/20021252</t>
  </si>
  <si>
    <t>T-802/8-825</t>
  </si>
  <si>
    <t>II PULM</t>
  </si>
  <si>
    <t>06/20021245</t>
  </si>
  <si>
    <t>T-802/8-874</t>
  </si>
  <si>
    <t>06/20021249</t>
  </si>
  <si>
    <t>T-802/8-824</t>
  </si>
  <si>
    <t>IZBA</t>
  </si>
  <si>
    <t>T-802/8-826</t>
  </si>
  <si>
    <t>Cardio Aid</t>
  </si>
  <si>
    <t>ARTEMA</t>
  </si>
  <si>
    <t>T-802/8-337</t>
  </si>
  <si>
    <t>REH</t>
  </si>
  <si>
    <t>Biox 3700e</t>
  </si>
  <si>
    <t>OHMEDA</t>
  </si>
  <si>
    <t>FMUY01308</t>
  </si>
  <si>
    <t>T-802/8-533</t>
  </si>
  <si>
    <t>Pompa infuzyjna</t>
  </si>
  <si>
    <t>Duet 20/50</t>
  </si>
  <si>
    <t>KWAPISZ</t>
  </si>
  <si>
    <t>T-802/8-799</t>
  </si>
  <si>
    <t>T-802/8-839</t>
  </si>
  <si>
    <t>CH KL P</t>
  </si>
  <si>
    <t>T-802/8-838</t>
  </si>
  <si>
    <t>T-802/8-541</t>
  </si>
  <si>
    <t>T-802/8-847</t>
  </si>
  <si>
    <t>T-802/8-849</t>
  </si>
  <si>
    <t>T-802/8-848</t>
  </si>
  <si>
    <t>13932</t>
  </si>
  <si>
    <t>T-802/8-845</t>
  </si>
  <si>
    <t>T-802/8-844</t>
  </si>
  <si>
    <t>T-802/8-843</t>
  </si>
  <si>
    <t>Ssak elektryczny</t>
  </si>
  <si>
    <t>New Askir 30</t>
  </si>
  <si>
    <t>CA-MI</t>
  </si>
  <si>
    <t>Źródło światła</t>
  </si>
  <si>
    <t>BOB-OM</t>
  </si>
  <si>
    <t>PRECOPTIC Co.</t>
  </si>
  <si>
    <t>WP1-0269</t>
  </si>
  <si>
    <t>BLOK</t>
  </si>
  <si>
    <t>Halogen 250 twin</t>
  </si>
  <si>
    <t>KARL STORZ</t>
  </si>
  <si>
    <t>RY18359</t>
  </si>
  <si>
    <t>T-802/8-1781</t>
  </si>
  <si>
    <t>King Vision KVLKIT3</t>
  </si>
  <si>
    <t>PENTAX</t>
  </si>
  <si>
    <t>C11249A051406</t>
  </si>
  <si>
    <t>T-802/8-1849</t>
  </si>
  <si>
    <t>Procesor wizyjny i źródło światła</t>
  </si>
  <si>
    <t>EPK-100p</t>
  </si>
  <si>
    <t>EA010779</t>
  </si>
  <si>
    <t>T-802/8-1124</t>
  </si>
  <si>
    <t>Bronchofiberoskop</t>
  </si>
  <si>
    <t>FB-18P</t>
  </si>
  <si>
    <t>G111565</t>
  </si>
  <si>
    <t>T-802/8-792</t>
  </si>
  <si>
    <t>Bronchoskop</t>
  </si>
  <si>
    <t>EB-1975K</t>
  </si>
  <si>
    <t>H120617</t>
  </si>
  <si>
    <t>T-802/8-2370</t>
  </si>
  <si>
    <t>H120618</t>
  </si>
  <si>
    <t>T-802/8-2371</t>
  </si>
  <si>
    <t>H120625</t>
  </si>
  <si>
    <t>T-802/8-2372</t>
  </si>
  <si>
    <t>H120627</t>
  </si>
  <si>
    <t>T-802/8-2373</t>
  </si>
  <si>
    <t>H120590</t>
  </si>
  <si>
    <t>T-802/8-2338</t>
  </si>
  <si>
    <t>H120636</t>
  </si>
  <si>
    <t>T-802/8-2339</t>
  </si>
  <si>
    <t>H120595</t>
  </si>
  <si>
    <t>T-802/8-2340</t>
  </si>
  <si>
    <t>H120639</t>
  </si>
  <si>
    <t>T-802/8-2341</t>
  </si>
  <si>
    <t>Bronchoskop operacyjny</t>
  </si>
  <si>
    <t>10318E</t>
  </si>
  <si>
    <t>T-802/8-1244</t>
  </si>
  <si>
    <t>10318GL</t>
  </si>
  <si>
    <t>T-802/8-1245</t>
  </si>
  <si>
    <t>G111711</t>
  </si>
  <si>
    <t>T-802/8-1131</t>
  </si>
  <si>
    <t>oiom</t>
  </si>
  <si>
    <t>Gastrofiberoskop</t>
  </si>
  <si>
    <t>EG-290Kp</t>
  </si>
  <si>
    <t>H126706</t>
  </si>
  <si>
    <t>T-802/8-2342</t>
  </si>
  <si>
    <t>Fiberobronchoskop</t>
  </si>
  <si>
    <t>Diatermia chirurgiczna</t>
  </si>
  <si>
    <t>ES400 Surgilogic</t>
  </si>
  <si>
    <t>EMED</t>
  </si>
  <si>
    <t>T-802/8-1075</t>
  </si>
  <si>
    <t>ATOM</t>
  </si>
  <si>
    <t>T-802/8-2384</t>
  </si>
  <si>
    <t>Aparat do diatermii krótkofalowej</t>
  </si>
  <si>
    <t>AutoTherm 390</t>
  </si>
  <si>
    <t>METTLER Electronics</t>
  </si>
  <si>
    <t>27XSW189</t>
  </si>
  <si>
    <t>T-802/8-1050</t>
  </si>
  <si>
    <t>Aparat do elektroterapii</t>
  </si>
  <si>
    <t>Interdynamic ID-4C</t>
  </si>
  <si>
    <t>EiE</t>
  </si>
  <si>
    <t>T-802/8-1047</t>
  </si>
  <si>
    <t>Kriopol R26</t>
  </si>
  <si>
    <t>KRIOMEDPOL</t>
  </si>
  <si>
    <t>252/12/2009</t>
  </si>
  <si>
    <t>T-802/8-2176</t>
  </si>
  <si>
    <t>Aparat do stymulacji porażeń wiotkich</t>
  </si>
  <si>
    <t>Pulsotronic ST-6D</t>
  </si>
  <si>
    <t>T-802/8-1048</t>
  </si>
  <si>
    <t>Aparat do terapii polem magnetycznym</t>
  </si>
  <si>
    <t>Magnetronic MF-10</t>
  </si>
  <si>
    <t>T-802/8-631</t>
  </si>
  <si>
    <t>Magnetronic MF-20</t>
  </si>
  <si>
    <t>T-802/8-1054</t>
  </si>
  <si>
    <t>Aparat do terapii ultradźwiękowej</t>
  </si>
  <si>
    <t>Sonicator 715</t>
  </si>
  <si>
    <t>106XA2011</t>
  </si>
  <si>
    <t>T-802/8-1051</t>
  </si>
  <si>
    <t>Elektrostymulator dwukanałowy</t>
  </si>
  <si>
    <t>Firing 7F</t>
  </si>
  <si>
    <t>EMILDUE</t>
  </si>
  <si>
    <t>07/7F002354</t>
  </si>
  <si>
    <t>T-802/8-1045</t>
  </si>
  <si>
    <t>07/7F002360</t>
  </si>
  <si>
    <t>T-802/8-1046</t>
  </si>
  <si>
    <t>GS-220</t>
  </si>
  <si>
    <t>FAMED Łódź</t>
  </si>
  <si>
    <t>T-802/8-318</t>
  </si>
  <si>
    <t>Laser</t>
  </si>
  <si>
    <t>Lasertronic LT-30</t>
  </si>
  <si>
    <t>T-802/8-316</t>
  </si>
  <si>
    <t>058S0B016785</t>
  </si>
  <si>
    <t>T-802/8-2478</t>
  </si>
  <si>
    <t>T-802/8-2194</t>
  </si>
  <si>
    <t>Infinity Delta</t>
  </si>
  <si>
    <t>5397438654</t>
  </si>
  <si>
    <t>T-802/8-889</t>
  </si>
  <si>
    <t>2006</t>
  </si>
  <si>
    <t>5397437058</t>
  </si>
  <si>
    <t>T-802/8-890</t>
  </si>
  <si>
    <t>Delta</t>
  </si>
  <si>
    <t>6000584176</t>
  </si>
  <si>
    <t>5399007456</t>
  </si>
  <si>
    <t>T-802/8-1183</t>
  </si>
  <si>
    <t>2007</t>
  </si>
  <si>
    <t>5397435060</t>
  </si>
  <si>
    <t>T-802/8-891</t>
  </si>
  <si>
    <t>5397438351</t>
  </si>
  <si>
    <t>T-802/8-894</t>
  </si>
  <si>
    <t>5397470458</t>
  </si>
  <si>
    <t>5397473259</t>
  </si>
  <si>
    <t>T-802/8-895</t>
  </si>
  <si>
    <t>5397473357</t>
  </si>
  <si>
    <t>T-802/8-1182</t>
  </si>
  <si>
    <t>Zestaw do prób wysiłkowych z bieżnią ERT-100</t>
  </si>
  <si>
    <t>ITAM</t>
  </si>
  <si>
    <t>T-802/8-1062</t>
  </si>
  <si>
    <t>Aparat RTG z ramieniem C</t>
  </si>
  <si>
    <t>Siremobil Compact L</t>
  </si>
  <si>
    <t>SIEMENS</t>
  </si>
  <si>
    <t>T-802/8-702</t>
  </si>
  <si>
    <t>Aparat USG</t>
  </si>
  <si>
    <t>Acuson X300</t>
  </si>
  <si>
    <t>T-802/8-1368</t>
  </si>
  <si>
    <t>RTG</t>
  </si>
  <si>
    <t>Acuson S1000</t>
  </si>
  <si>
    <t>T-802/8-1875</t>
  </si>
  <si>
    <t>T-802/8-2161</t>
  </si>
  <si>
    <t>2017</t>
  </si>
  <si>
    <t>Laparoskop z wyposażeniem</t>
  </si>
  <si>
    <t>OLYMPUS OPTICAL</t>
  </si>
  <si>
    <t>7305855</t>
  </si>
  <si>
    <t>T-802/8-699</t>
  </si>
  <si>
    <t>Sterylizator plazmowy</t>
  </si>
  <si>
    <t>Sterrad NX</t>
  </si>
  <si>
    <t>JOHNSON &amp; JOHNSON</t>
  </si>
  <si>
    <t>T-802/8-1113</t>
  </si>
  <si>
    <t>Autoklaw z drukarką panelową</t>
  </si>
  <si>
    <t>AS-669</t>
  </si>
  <si>
    <t>SMS</t>
  </si>
  <si>
    <t>T-802/8-688
T-802/8-900</t>
  </si>
  <si>
    <t>Wytwornica pary</t>
  </si>
  <si>
    <t>WP 66</t>
  </si>
  <si>
    <t>brak nr</t>
  </si>
  <si>
    <t>Spirometr</t>
  </si>
  <si>
    <t>Pneumo RS</t>
  </si>
  <si>
    <t>abcMED</t>
  </si>
  <si>
    <t>7CF1206/N/01</t>
  </si>
  <si>
    <t>T-802/8-604</t>
  </si>
  <si>
    <t>Spirometr diagnostyczny</t>
  </si>
  <si>
    <t>Spirolab III</t>
  </si>
  <si>
    <t>MIR</t>
  </si>
  <si>
    <t>A23-053 06939</t>
  </si>
  <si>
    <t>T-802/8-1797</t>
  </si>
  <si>
    <t>Spirodoc</t>
  </si>
  <si>
    <t>A23-043 00591</t>
  </si>
  <si>
    <t>WM-0294</t>
  </si>
  <si>
    <t>Flomex PW24</t>
  </si>
  <si>
    <t>P&amp;W Gliwice</t>
  </si>
  <si>
    <t>T-802/8-642</t>
  </si>
  <si>
    <t>Perfusor Space</t>
  </si>
  <si>
    <t>BBRAUN</t>
  </si>
  <si>
    <t>28682</t>
  </si>
  <si>
    <t>T-802/8-1152</t>
  </si>
  <si>
    <t>28801</t>
  </si>
  <si>
    <t>T-802/8-1149</t>
  </si>
  <si>
    <t>28833</t>
  </si>
  <si>
    <t>T-802/8-1143</t>
  </si>
  <si>
    <t>28933</t>
  </si>
  <si>
    <t>T-802/8-1138</t>
  </si>
  <si>
    <t>28873</t>
  </si>
  <si>
    <t>T-802/8-1141</t>
  </si>
  <si>
    <t>256388</t>
  </si>
  <si>
    <t>T-802/8-2301</t>
  </si>
  <si>
    <t>Infusomat Space</t>
  </si>
  <si>
    <t>26192</t>
  </si>
  <si>
    <t>T-802/8-1136</t>
  </si>
  <si>
    <t>28760</t>
  </si>
  <si>
    <t>T-802/8-1151</t>
  </si>
  <si>
    <t>28860</t>
  </si>
  <si>
    <t>T-802/8-1145</t>
  </si>
  <si>
    <t>28894</t>
  </si>
  <si>
    <t>T-802/8-1148</t>
  </si>
  <si>
    <t>28895</t>
  </si>
  <si>
    <t>T-802/8-1147</t>
  </si>
  <si>
    <t>28924</t>
  </si>
  <si>
    <t>T-802/8-1150</t>
  </si>
  <si>
    <t>28904</t>
  </si>
  <si>
    <t>T-802/8-1144</t>
  </si>
  <si>
    <t>174970</t>
  </si>
  <si>
    <t>T-802/8-1805</t>
  </si>
  <si>
    <t>175214</t>
  </si>
  <si>
    <t>T-802/8-1806</t>
  </si>
  <si>
    <t>28793</t>
  </si>
  <si>
    <t>T-802/8-1142</t>
  </si>
  <si>
    <t>256271</t>
  </si>
  <si>
    <t>T-802/8-2307</t>
  </si>
  <si>
    <t>256273</t>
  </si>
  <si>
    <t>T-802/8-2308</t>
  </si>
  <si>
    <t>256274</t>
  </si>
  <si>
    <t>T-802/8-2296</t>
  </si>
  <si>
    <t>256276</t>
  </si>
  <si>
    <t>T-802/8-2306</t>
  </si>
  <si>
    <t>256283</t>
  </si>
  <si>
    <t>T-802/8-2303</t>
  </si>
  <si>
    <t>256287</t>
  </si>
  <si>
    <t>T-802/8-2309</t>
  </si>
  <si>
    <t>256308</t>
  </si>
  <si>
    <t>T-802/8-2300</t>
  </si>
  <si>
    <t>256314</t>
  </si>
  <si>
    <t>T-802/8-2298</t>
  </si>
  <si>
    <t>256378</t>
  </si>
  <si>
    <t>T-802/8-2304</t>
  </si>
  <si>
    <t>256384</t>
  </si>
  <si>
    <t>T-802/8-2302</t>
  </si>
  <si>
    <t>256387</t>
  </si>
  <si>
    <t>T-802/8-2295</t>
  </si>
  <si>
    <t>256402</t>
  </si>
  <si>
    <t>T-802/8-2305</t>
  </si>
  <si>
    <t>256414</t>
  </si>
  <si>
    <t>T-802/8-2299</t>
  </si>
  <si>
    <t>256345</t>
  </si>
  <si>
    <t>BRAK</t>
  </si>
  <si>
    <t>256415</t>
  </si>
  <si>
    <t>T-802/8-2297</t>
  </si>
  <si>
    <t>295092</t>
  </si>
  <si>
    <t>T-802/8-2313</t>
  </si>
  <si>
    <t>295108</t>
  </si>
  <si>
    <t>T-802/8-2311</t>
  </si>
  <si>
    <t>295122</t>
  </si>
  <si>
    <t>T-802/8-2314</t>
  </si>
  <si>
    <t>295169</t>
  </si>
  <si>
    <t>T-802/8-2312</t>
  </si>
  <si>
    <t>295103</t>
  </si>
  <si>
    <t>brak</t>
  </si>
  <si>
    <t>295184</t>
  </si>
  <si>
    <t>T-802/8-2310</t>
  </si>
  <si>
    <t>26002</t>
  </si>
  <si>
    <t>T-802/8-1137</t>
  </si>
  <si>
    <t>T-802/8-2380</t>
  </si>
  <si>
    <t>361477</t>
  </si>
  <si>
    <t>361478</t>
  </si>
  <si>
    <t>361483</t>
  </si>
  <si>
    <t>361498</t>
  </si>
  <si>
    <t>361543</t>
  </si>
  <si>
    <t>361578</t>
  </si>
  <si>
    <t>294625</t>
  </si>
  <si>
    <t>T-802/8-2381</t>
  </si>
  <si>
    <t>294630</t>
  </si>
  <si>
    <t>294643</t>
  </si>
  <si>
    <t>294646</t>
  </si>
  <si>
    <t>294655</t>
  </si>
  <si>
    <t>294660</t>
  </si>
  <si>
    <t>294672</t>
  </si>
  <si>
    <t>294687</t>
  </si>
  <si>
    <t>294695</t>
  </si>
  <si>
    <t>T-802/8-1365</t>
  </si>
  <si>
    <t>T-802/8-1814</t>
  </si>
  <si>
    <t>T-802/8-1259</t>
  </si>
  <si>
    <t>T-802/8-1231</t>
  </si>
  <si>
    <t>T-802/8-1257</t>
  </si>
  <si>
    <t>T-802/8-1964</t>
  </si>
  <si>
    <t>T-802/8-1155</t>
  </si>
  <si>
    <t>2236</t>
  </si>
  <si>
    <t>T-802/8-1154</t>
  </si>
  <si>
    <t>2238</t>
  </si>
  <si>
    <t>T-802/8-1157</t>
  </si>
  <si>
    <t>2243</t>
  </si>
  <si>
    <t>T-802/8-1156</t>
  </si>
  <si>
    <t>2244</t>
  </si>
  <si>
    <t>T-802/8-1153</t>
  </si>
  <si>
    <t>67001</t>
  </si>
  <si>
    <t>T-802/8-2315</t>
  </si>
  <si>
    <t>67003</t>
  </si>
  <si>
    <t>T-802/8-2316</t>
  </si>
  <si>
    <t>67000</t>
  </si>
  <si>
    <t>T-802/8-2318</t>
  </si>
  <si>
    <t>66995</t>
  </si>
  <si>
    <t>T-802/8-2319</t>
  </si>
  <si>
    <t>66997</t>
  </si>
  <si>
    <t>T-802/8-2317</t>
  </si>
  <si>
    <t>16974</t>
  </si>
  <si>
    <t>16983</t>
  </si>
  <si>
    <t>71780</t>
  </si>
  <si>
    <t>71784</t>
  </si>
  <si>
    <t>2015</t>
  </si>
  <si>
    <t>T-802/8-1848</t>
  </si>
  <si>
    <t>T-802/8-1338</t>
  </si>
  <si>
    <t>T-802/8-2346</t>
  </si>
  <si>
    <t>Myjnia automatyczna</t>
  </si>
  <si>
    <t>Innova E3 Multi</t>
  </si>
  <si>
    <t>BHT HygieneTECHNIK GmbH</t>
  </si>
  <si>
    <t>T-802/8-2369</t>
  </si>
  <si>
    <t>2013</t>
  </si>
  <si>
    <t>Videomediastinoskop</t>
  </si>
  <si>
    <t>10970BR</t>
  </si>
  <si>
    <t>T-802/8-898</t>
  </si>
  <si>
    <t>2012</t>
  </si>
  <si>
    <t>Aparat do badań urodynamicznych</t>
  </si>
  <si>
    <t>Solar Blue</t>
  </si>
  <si>
    <t>T-802/8-1841</t>
  </si>
  <si>
    <t>EPK-i7000</t>
  </si>
  <si>
    <t>EC010821</t>
  </si>
  <si>
    <t>T-802/8-2345</t>
  </si>
  <si>
    <t>Wideobronchoskop zestaw EBUS</t>
  </si>
  <si>
    <t>EB 1970 UK</t>
  </si>
  <si>
    <t>H 120550</t>
  </si>
  <si>
    <t>Wózek medyczny - zestaw EBUS</t>
  </si>
  <si>
    <t>ITD. Classic CART</t>
  </si>
  <si>
    <t>PENTAX ITD. GMBH</t>
  </si>
  <si>
    <t>2015-0084</t>
  </si>
  <si>
    <t>Drukarka Laserowa - część składowa zestawu EBUS</t>
  </si>
  <si>
    <t>OKI C301DN</t>
  </si>
  <si>
    <t>AK 59039694</t>
  </si>
  <si>
    <t>Monitor DELL - część składowa zestawu EBUS</t>
  </si>
  <si>
    <t>P2214H</t>
  </si>
  <si>
    <t>CNOFJ5YD742615A45VTS</t>
  </si>
  <si>
    <t>Minitor Medyczny część składowa zestawu EBUS</t>
  </si>
  <si>
    <t>RADIANCE'26</t>
  </si>
  <si>
    <t>15-257457</t>
  </si>
  <si>
    <t>System archiwizacji danych - część składowa zestawu EBUS</t>
  </si>
  <si>
    <t>ENDOBOX</t>
  </si>
  <si>
    <t>bez numeru</t>
  </si>
  <si>
    <t>komputer DELL OPTIPLEX cześć składowa zestawu EBUS</t>
  </si>
  <si>
    <t>9020MT</t>
  </si>
  <si>
    <t>GSX7C72</t>
  </si>
  <si>
    <t>kamera endoskopowa - część składowa zestawu EBUS</t>
  </si>
  <si>
    <t>-</t>
  </si>
  <si>
    <t>002226-0953/S0182187</t>
  </si>
  <si>
    <t>Aparat USG + monitor część zestawu EBUS</t>
  </si>
  <si>
    <t>HITACHI</t>
  </si>
  <si>
    <t>G320530515/                                 Monitor G320406615</t>
  </si>
  <si>
    <t>H127074</t>
  </si>
  <si>
    <t>T-802/8-2343</t>
  </si>
  <si>
    <t>Gastrofiberoskop + żródło światła   (Videoprocesor)+ wposażenie</t>
  </si>
  <si>
    <t>H127075</t>
  </si>
  <si>
    <t>T-802/8-2344</t>
  </si>
  <si>
    <t>ITD. Classic Cart</t>
  </si>
  <si>
    <t>2015-0085</t>
  </si>
  <si>
    <t>Wideoprocesor ( żródło światła ) - część składowa</t>
  </si>
  <si>
    <t>EPK-P</t>
  </si>
  <si>
    <t>EB011239</t>
  </si>
  <si>
    <t>Komputer  DELL Optipex- część składowa</t>
  </si>
  <si>
    <t>8CJNL82</t>
  </si>
  <si>
    <t>System archiwizacj danych - część składowa</t>
  </si>
  <si>
    <t>Monitor DELL - część składowa</t>
  </si>
  <si>
    <t>CNOFJ5YD742615A45V95</t>
  </si>
  <si>
    <t>ENDOVUE 21'</t>
  </si>
  <si>
    <t>C14-000998</t>
  </si>
  <si>
    <t>Drukarka Laserowa - część składowa</t>
  </si>
  <si>
    <t>OKI C 301DN</t>
  </si>
  <si>
    <t>AK 59039695</t>
  </si>
  <si>
    <t>Stół rehabilitacyjny</t>
  </si>
  <si>
    <t>SR-3e</t>
  </si>
  <si>
    <t>166/06/19</t>
  </si>
  <si>
    <t>T-802/8-2447</t>
  </si>
  <si>
    <t>167/06/19</t>
  </si>
  <si>
    <t>T-802/8-2448</t>
  </si>
  <si>
    <t>168/06/19</t>
  </si>
  <si>
    <t>T-802/8-2449</t>
  </si>
  <si>
    <t>169/06/19</t>
  </si>
  <si>
    <t>T-802/8-2450</t>
  </si>
  <si>
    <t>170/06/19</t>
  </si>
  <si>
    <t>T-802/8-2451</t>
  </si>
  <si>
    <t>171/06/19</t>
  </si>
  <si>
    <t>T-802/8-2452</t>
  </si>
  <si>
    <t>172/06/19</t>
  </si>
  <si>
    <t>T-802/8-2453</t>
  </si>
  <si>
    <t>173/06/19</t>
  </si>
  <si>
    <t>T-802/8-2454</t>
  </si>
  <si>
    <t>174/06/19</t>
  </si>
  <si>
    <t>T-802/8-2455</t>
  </si>
  <si>
    <t>175/06/19</t>
  </si>
  <si>
    <t>T-802/8-2456</t>
  </si>
  <si>
    <t>Stół do pionizacji z funkcją kroczenia</t>
  </si>
  <si>
    <t>ERIGO PRO</t>
  </si>
  <si>
    <t>HOCOMA</t>
  </si>
  <si>
    <t>ER0267</t>
  </si>
  <si>
    <t>T-802/8-2348</t>
  </si>
  <si>
    <t>Aparat do pola magnetycznego niska częstotliwość</t>
  </si>
  <si>
    <t>BTL-4000 Smart 2M</t>
  </si>
  <si>
    <t>T-802/8-2375</t>
  </si>
  <si>
    <t>Aparat do elektrostymulacji</t>
  </si>
  <si>
    <t>BTL - 4000 Smart E</t>
  </si>
  <si>
    <t>058S-B-04561</t>
  </si>
  <si>
    <t>T-802/8-2376</t>
  </si>
  <si>
    <t>Aparat do masażu limfatycznego</t>
  </si>
  <si>
    <t>BTL-6000 LMP 12 TDP</t>
  </si>
  <si>
    <t>011-B-03857</t>
  </si>
  <si>
    <t>T-802/8-2356</t>
  </si>
  <si>
    <t>Szyna do ćwiczeń biernych kończyn dolnych</t>
  </si>
  <si>
    <t>KINETEC SAS</t>
  </si>
  <si>
    <t>MEDEN INMED</t>
  </si>
  <si>
    <t>T-802/8-2359</t>
  </si>
  <si>
    <t>ARTROMOT - S3 Comfort</t>
  </si>
  <si>
    <t>T-802/8-2360</t>
  </si>
  <si>
    <t>Stół do rehabilitacji neurologicznej</t>
  </si>
  <si>
    <t>TERAPEUTA S1.F4</t>
  </si>
  <si>
    <t>3320-2015</t>
  </si>
  <si>
    <t>T-802/8-2349</t>
  </si>
  <si>
    <t>Balance System</t>
  </si>
  <si>
    <t>BIODEX</t>
  </si>
  <si>
    <t>T-802/8-2357</t>
  </si>
  <si>
    <t>Aparat do Laseroterapii</t>
  </si>
  <si>
    <t>BTL-4000 Smart (BRL 4110 Smart)</t>
  </si>
  <si>
    <t>BTL Indrusties Ltd</t>
  </si>
  <si>
    <t>TR-1 HP</t>
  </si>
  <si>
    <t>07/8A20133
07/8A20107</t>
  </si>
  <si>
    <t>Aparat do drenażu Limfatycznego</t>
  </si>
  <si>
    <t>LC600</t>
  </si>
  <si>
    <t>WON INDRUSTY</t>
  </si>
  <si>
    <t>LCL2003025</t>
  </si>
  <si>
    <t>T-802/8-2479</t>
  </si>
  <si>
    <t>Lampa do terapii promieniami IR</t>
  </si>
  <si>
    <t>IL50</t>
  </si>
  <si>
    <t>BEURER GMBH</t>
  </si>
  <si>
    <t>2020F06/003418</t>
  </si>
  <si>
    <t>WP1-1449</t>
  </si>
  <si>
    <t>2020F06/001536</t>
  </si>
  <si>
    <t>Aparat do krioterapii</t>
  </si>
  <si>
    <t>T-802/8-2213</t>
  </si>
  <si>
    <t>Orbitek</t>
  </si>
  <si>
    <t>ITB</t>
  </si>
  <si>
    <t>WM-0476</t>
  </si>
  <si>
    <t>FROOZER</t>
  </si>
  <si>
    <t>Technomex</t>
  </si>
  <si>
    <t>C/1111/0014</t>
  </si>
  <si>
    <t>SM2-0013</t>
  </si>
  <si>
    <t>Engine V6</t>
  </si>
  <si>
    <t>T-802/8-2192</t>
  </si>
  <si>
    <t>07/7W01280</t>
  </si>
  <si>
    <t>T-802/8-1052</t>
  </si>
  <si>
    <t>PTA343AD</t>
  </si>
  <si>
    <t>T-802/8-1053</t>
  </si>
  <si>
    <t>POL-MED.</t>
  </si>
  <si>
    <t>T-802/8-2262</t>
  </si>
  <si>
    <t>2014</t>
  </si>
  <si>
    <t>Elektroresektor</t>
  </si>
  <si>
    <t>Nefrofiberoskop</t>
  </si>
  <si>
    <t>T-802/8-658</t>
  </si>
  <si>
    <t>Nefroskop</t>
  </si>
  <si>
    <t>T-802/8-2261</t>
  </si>
  <si>
    <t>Ureterorenoskop</t>
  </si>
  <si>
    <t>1001 UM</t>
  </si>
  <si>
    <t>T-802/8-1790</t>
  </si>
  <si>
    <t>1000VJ</t>
  </si>
  <si>
    <t>T-802/8-2174</t>
  </si>
  <si>
    <t>27040 CD, 270500D</t>
  </si>
  <si>
    <t>T-802/8-1799</t>
  </si>
  <si>
    <t>1003UP</t>
  </si>
  <si>
    <t>T-802/8-2414</t>
  </si>
  <si>
    <t>62/19</t>
  </si>
  <si>
    <t>T-802/8-2437</t>
  </si>
  <si>
    <t>61/19</t>
  </si>
  <si>
    <t>T-802/8-2438</t>
  </si>
  <si>
    <t>Karl Storz</t>
  </si>
  <si>
    <t>T-802/8-2388</t>
  </si>
  <si>
    <t>Astral 150</t>
  </si>
  <si>
    <t>T-802/8-2483</t>
  </si>
  <si>
    <t>Astral 100</t>
  </si>
  <si>
    <t>2018</t>
  </si>
  <si>
    <t>Fuji Film</t>
  </si>
  <si>
    <t>T-802/8-1035</t>
  </si>
  <si>
    <t>Philips</t>
  </si>
  <si>
    <t>US116B0428</t>
  </si>
  <si>
    <t>T-802/8-2378</t>
  </si>
  <si>
    <t>MEIKO GmbH</t>
  </si>
  <si>
    <t>T-802/8-2461</t>
  </si>
  <si>
    <t>T-802/8-2459</t>
  </si>
  <si>
    <t>T-802/8-2460</t>
  </si>
  <si>
    <t>T-802/8-2463</t>
  </si>
  <si>
    <t>T-802/8-2462</t>
  </si>
  <si>
    <t>EV070227</t>
  </si>
  <si>
    <t>T-802/8-2273</t>
  </si>
  <si>
    <t>EDWARDS</t>
  </si>
  <si>
    <t>EV071133</t>
  </si>
  <si>
    <t>T-802/8-2326</t>
  </si>
  <si>
    <t>EV1000</t>
  </si>
  <si>
    <t>EV071134</t>
  </si>
  <si>
    <t>T-802/8-2325</t>
  </si>
  <si>
    <t>Lifepak 20e</t>
  </si>
  <si>
    <t>PHYSIO CONTROL</t>
  </si>
  <si>
    <t>T-802/8-2292</t>
  </si>
  <si>
    <t>T-802/8-2293</t>
  </si>
  <si>
    <t>T-802/8-2291</t>
  </si>
  <si>
    <t>Defibrylator z zasilaczem AC</t>
  </si>
  <si>
    <t>Lifepak 12</t>
  </si>
  <si>
    <t>MEDTRONIC</t>
  </si>
  <si>
    <t>T-802/8-1261</t>
  </si>
  <si>
    <t>MAC 1200ST</t>
  </si>
  <si>
    <t>GE MEDICAL SYST.</t>
  </si>
  <si>
    <t>T-802/8-1468</t>
  </si>
  <si>
    <t>T-802/8-1321</t>
  </si>
  <si>
    <t>T-802/8-1094</t>
  </si>
  <si>
    <t>T-802/8-1095</t>
  </si>
  <si>
    <t>T-802/8-1097</t>
  </si>
  <si>
    <t>T-802/8-1096</t>
  </si>
  <si>
    <t>T-802/8-1762</t>
  </si>
  <si>
    <t>Seer 1000</t>
  </si>
  <si>
    <t>T-802/8-2320</t>
  </si>
  <si>
    <t>Holter rejestrator ciśnieniowy</t>
  </si>
  <si>
    <t>Tonoport V</t>
  </si>
  <si>
    <t>GE HEALTHCARE</t>
  </si>
  <si>
    <t>T-802/8-1314</t>
  </si>
  <si>
    <t>DE 57198974</t>
  </si>
  <si>
    <t>T-802/8-2396</t>
  </si>
  <si>
    <t>T-802/8-1133</t>
  </si>
  <si>
    <t>Lampa operacyjna</t>
  </si>
  <si>
    <t>Sola 700 / Sola 500</t>
  </si>
  <si>
    <t>ARXN-0180 / ARXN-0178</t>
  </si>
  <si>
    <t>T-802/8-1080</t>
  </si>
  <si>
    <t>ARXN-0181 / ARXN-0179</t>
  </si>
  <si>
    <t>T-802/8-1079</t>
  </si>
  <si>
    <t>Estella 75</t>
  </si>
  <si>
    <t>MEDILAND</t>
  </si>
  <si>
    <t>T-802/8-1159</t>
  </si>
  <si>
    <t>Lampa operacyjna bezcieniowa</t>
  </si>
  <si>
    <t>Lumineclat 600</t>
  </si>
  <si>
    <t>81002</t>
  </si>
  <si>
    <t>T-802/8-564</t>
  </si>
  <si>
    <t>Stół operacyjny</t>
  </si>
  <si>
    <t>SU-05</t>
  </si>
  <si>
    <t>1206/00058</t>
  </si>
  <si>
    <t>T-802/8-1077</t>
  </si>
  <si>
    <t>1206/00059</t>
  </si>
  <si>
    <t>T-802/8-1078</t>
  </si>
  <si>
    <t>Stół operacyjny uniwersalny</t>
  </si>
  <si>
    <t>SO-01</t>
  </si>
  <si>
    <t>0300/00030</t>
  </si>
  <si>
    <t>T-802/8-567</t>
  </si>
  <si>
    <t>1999</t>
  </si>
  <si>
    <t>FG-04</t>
  </si>
  <si>
    <t>FAMED Żywiec</t>
  </si>
  <si>
    <t>1199/00020</t>
  </si>
  <si>
    <t>T-802/8-659</t>
  </si>
  <si>
    <t>Pulsoksymetr</t>
  </si>
  <si>
    <t>OxiPen</t>
  </si>
  <si>
    <t>ENVITEC</t>
  </si>
  <si>
    <t>111667PJK00018</t>
  </si>
  <si>
    <t>T-802/8-2411</t>
  </si>
  <si>
    <t>2010</t>
  </si>
  <si>
    <t>T-802/8-1463</t>
  </si>
  <si>
    <t>Dozownik tlenowy</t>
  </si>
  <si>
    <t>Hersil</t>
  </si>
  <si>
    <t>Linde Oxyll Hiszpania</t>
  </si>
  <si>
    <t>2217-29-0049</t>
  </si>
  <si>
    <t>2217-29-0129</t>
  </si>
  <si>
    <t>2217-29-0086</t>
  </si>
  <si>
    <t>2217-29-0133</t>
  </si>
  <si>
    <t>RTM</t>
  </si>
  <si>
    <t>"Inmed" Karczewscy</t>
  </si>
  <si>
    <t>0206120</t>
  </si>
  <si>
    <t>2217-29-0108</t>
  </si>
  <si>
    <t>2217-29-0087</t>
  </si>
  <si>
    <t>2217-29-0140</t>
  </si>
  <si>
    <t>2217-29-0137</t>
  </si>
  <si>
    <t>DT</t>
  </si>
  <si>
    <t>Instal Rzeszów</t>
  </si>
  <si>
    <t>2217-29-0127</t>
  </si>
  <si>
    <t>A21</t>
  </si>
  <si>
    <t>Farum Warszawa</t>
  </si>
  <si>
    <t>31935</t>
  </si>
  <si>
    <t>37589</t>
  </si>
  <si>
    <t>2001</t>
  </si>
  <si>
    <t>37610</t>
  </si>
  <si>
    <t>2217-29-0074</t>
  </si>
  <si>
    <t>DT2</t>
  </si>
  <si>
    <t>AwaMed Szczecin</t>
  </si>
  <si>
    <t>32005</t>
  </si>
  <si>
    <t>1993</t>
  </si>
  <si>
    <t>37634</t>
  </si>
  <si>
    <t>17887</t>
  </si>
  <si>
    <t>1976</t>
  </si>
  <si>
    <t>37764</t>
  </si>
  <si>
    <t>37573</t>
  </si>
  <si>
    <t>37597</t>
  </si>
  <si>
    <t>1995</t>
  </si>
  <si>
    <t>37507</t>
  </si>
  <si>
    <t>37528</t>
  </si>
  <si>
    <t>MTO2</t>
  </si>
  <si>
    <t>Korgiel Wrocław</t>
  </si>
  <si>
    <t>01883</t>
  </si>
  <si>
    <t>06121163</t>
  </si>
  <si>
    <t>2217-29-0051</t>
  </si>
  <si>
    <t>2217-29-0009</t>
  </si>
  <si>
    <t>2217-29-0095</t>
  </si>
  <si>
    <t>1294-15-005</t>
  </si>
  <si>
    <t>2217-29-0012</t>
  </si>
  <si>
    <t>1294-15-038</t>
  </si>
  <si>
    <t>2217-29-0037</t>
  </si>
  <si>
    <t>2217-29-0112</t>
  </si>
  <si>
    <t>2217-29-0024</t>
  </si>
  <si>
    <t>2217-29-0040</t>
  </si>
  <si>
    <t>26383-15-171</t>
  </si>
  <si>
    <t>2217-29-0103</t>
  </si>
  <si>
    <t>2217-29-0113</t>
  </si>
  <si>
    <t>2217-29-0052</t>
  </si>
  <si>
    <t>1294-15-007</t>
  </si>
  <si>
    <t>2217-29-0089</t>
  </si>
  <si>
    <t>2217-29-0072</t>
  </si>
  <si>
    <t>2217-29-0126</t>
  </si>
  <si>
    <t>1294-15-039</t>
  </si>
  <si>
    <t>2217-29-0098</t>
  </si>
  <si>
    <t>2217-29-0107</t>
  </si>
  <si>
    <t>2217-29-0058</t>
  </si>
  <si>
    <t>1294-15-002</t>
  </si>
  <si>
    <t>2217-29-0135</t>
  </si>
  <si>
    <t>26383-15-137</t>
  </si>
  <si>
    <t>2217-29-0034</t>
  </si>
  <si>
    <t>2217-29-0042</t>
  </si>
  <si>
    <t>2217-29-0076</t>
  </si>
  <si>
    <t>2217-29-0055</t>
  </si>
  <si>
    <t>2217-29-0065</t>
  </si>
  <si>
    <t>2217-29-0068</t>
  </si>
  <si>
    <t>1294-15-020</t>
  </si>
  <si>
    <t>2217-29-0114</t>
  </si>
  <si>
    <t>2217-29-0100</t>
  </si>
  <si>
    <t>26383-15-186</t>
  </si>
  <si>
    <t>2217-29-0001</t>
  </si>
  <si>
    <t>2217-29-0070</t>
  </si>
  <si>
    <t>2217-29-0149</t>
  </si>
  <si>
    <t>2217-29-0145</t>
  </si>
  <si>
    <t>Reduktor tlenowy</t>
  </si>
  <si>
    <t>Medeline</t>
  </si>
  <si>
    <t>GCE Warszawa</t>
  </si>
  <si>
    <t>09020755</t>
  </si>
  <si>
    <t>R-9b</t>
  </si>
  <si>
    <t>50213</t>
  </si>
  <si>
    <t>1975</t>
  </si>
  <si>
    <t>brak(Aryk)</t>
  </si>
  <si>
    <t>0227</t>
  </si>
  <si>
    <t>ARxD</t>
  </si>
  <si>
    <t>0180</t>
  </si>
  <si>
    <t>0177</t>
  </si>
  <si>
    <t>2217-29-0066</t>
  </si>
  <si>
    <t>2217-29-0142</t>
  </si>
  <si>
    <t>2217-29-0102</t>
  </si>
  <si>
    <t>2217-29-0120</t>
  </si>
  <si>
    <t>2217-29-0082</t>
  </si>
  <si>
    <t>2217-29-0109</t>
  </si>
  <si>
    <t>2217-29-0124</t>
  </si>
  <si>
    <t>2217-29-0022</t>
  </si>
  <si>
    <t>2217-29-0010</t>
  </si>
  <si>
    <t>2217-29-0028</t>
  </si>
  <si>
    <t>26383-15-195</t>
  </si>
  <si>
    <t>2217-29-0030</t>
  </si>
  <si>
    <t>26383-15-191</t>
  </si>
  <si>
    <t>2217-29-0119</t>
  </si>
  <si>
    <t>2217-29-0079</t>
  </si>
  <si>
    <t>2217-29-0011</t>
  </si>
  <si>
    <t>1294-15-028</t>
  </si>
  <si>
    <t>26383-15-058</t>
  </si>
  <si>
    <t>2217-29-0031</t>
  </si>
  <si>
    <t>2217-29-0014</t>
  </si>
  <si>
    <t>2217-29-0118</t>
  </si>
  <si>
    <t>R-9A</t>
  </si>
  <si>
    <t>II pulm</t>
  </si>
  <si>
    <t>2217-29-0105</t>
  </si>
  <si>
    <t>2217-29-0106</t>
  </si>
  <si>
    <t>2217-29-0125</t>
  </si>
  <si>
    <t>2217-29-0121</t>
  </si>
  <si>
    <t>2217-29-0078</t>
  </si>
  <si>
    <t>2217-29-0150</t>
  </si>
  <si>
    <t>2217-29-0021</t>
  </si>
  <si>
    <t>1294-15-025</t>
  </si>
  <si>
    <t>1294-15-024</t>
  </si>
  <si>
    <t>2217-29-0043</t>
  </si>
  <si>
    <t>2217-29-0032</t>
  </si>
  <si>
    <t>2217-29-0045</t>
  </si>
  <si>
    <t>2217-29-0101</t>
  </si>
  <si>
    <t>2217-29-0132</t>
  </si>
  <si>
    <t>2217-29-0139</t>
  </si>
  <si>
    <t>2217-29-0111</t>
  </si>
  <si>
    <t>2217-29-0005</t>
  </si>
  <si>
    <t>2217-29-0134</t>
  </si>
  <si>
    <t>AwaMed</t>
  </si>
  <si>
    <t>2217-29-0096</t>
  </si>
  <si>
    <t>1294-15-040</t>
  </si>
  <si>
    <t>2217-29-0144</t>
  </si>
  <si>
    <t>2217-29-0085</t>
  </si>
  <si>
    <t>2217-29-0143</t>
  </si>
  <si>
    <t>2217-29-0054</t>
  </si>
  <si>
    <t>2217-29-0064</t>
  </si>
  <si>
    <t>Negatoskop</t>
  </si>
  <si>
    <t>EMTEL</t>
  </si>
  <si>
    <t>Litotryptor Endourologiczny</t>
  </si>
  <si>
    <t>Lithoclast Master</t>
  </si>
  <si>
    <t>ELEKTRO Medical Systems</t>
  </si>
  <si>
    <t>BC02833</t>
  </si>
  <si>
    <t>T-802/8-2425</t>
  </si>
  <si>
    <t>Aparat nerkozastępczy</t>
  </si>
  <si>
    <t>GAMBRO</t>
  </si>
  <si>
    <t>PRISMAFLEX 8.XX ROW</t>
  </si>
  <si>
    <t>PA 18692</t>
  </si>
  <si>
    <t>413/ŚT</t>
  </si>
  <si>
    <t xml:space="preserve">Monitor do pomiaru rzutu serca - Platforma kliniczna </t>
  </si>
  <si>
    <t>EV080631 - platforma</t>
  </si>
  <si>
    <t>102/ŚT</t>
  </si>
  <si>
    <t>2015/2016</t>
  </si>
  <si>
    <t>Myjnia Endoskopowa automatyczna</t>
  </si>
  <si>
    <t>INNOVA E3 New</t>
  </si>
  <si>
    <t>BHT</t>
  </si>
  <si>
    <t>70096001</t>
  </si>
  <si>
    <t>42/ŚT</t>
  </si>
  <si>
    <t>Kamera Endoskopowa - ZESTAW</t>
  </si>
  <si>
    <t>JSB</t>
  </si>
  <si>
    <t>44/ŚT</t>
  </si>
  <si>
    <t>Komputer Monitor</t>
  </si>
  <si>
    <t>OR-PC</t>
  </si>
  <si>
    <t>1911515040108</t>
  </si>
  <si>
    <t>Aparat USG z Videoprinterem SONY</t>
  </si>
  <si>
    <t>TE7</t>
  </si>
  <si>
    <t>7P-73001099/          7050594</t>
  </si>
  <si>
    <t>383/ŚT</t>
  </si>
  <si>
    <t>Aparat do elektrokoagulacji</t>
  </si>
  <si>
    <t>Spectrum</t>
  </si>
  <si>
    <t>BeneHeart D3</t>
  </si>
  <si>
    <t>Biameditek</t>
  </si>
  <si>
    <t>EZ-84004594</t>
  </si>
  <si>
    <t>524/ŚT</t>
  </si>
  <si>
    <t>415/ŚT</t>
  </si>
  <si>
    <t>122JXP</t>
  </si>
  <si>
    <t>T-802/8-2413</t>
  </si>
  <si>
    <t>120JVG</t>
  </si>
  <si>
    <t>T-802/8-2389</t>
  </si>
  <si>
    <t>T-802/8-1210</t>
  </si>
  <si>
    <t>T-802/8-2175</t>
  </si>
  <si>
    <t>1215S2</t>
  </si>
  <si>
    <t>T-802/8-2288</t>
  </si>
  <si>
    <t>2014/2015</t>
  </si>
  <si>
    <t>SM1-0134</t>
  </si>
  <si>
    <t>OUC ST 30 040 S</t>
  </si>
  <si>
    <t>160016</t>
  </si>
  <si>
    <t>T-802/8-2397</t>
  </si>
  <si>
    <t>170045</t>
  </si>
  <si>
    <t>T-802/8-2421</t>
  </si>
  <si>
    <t>120N2M</t>
  </si>
  <si>
    <t>T-802/8-2467</t>
  </si>
  <si>
    <t>T-802/8-2468</t>
  </si>
  <si>
    <t>T-802/8-1388</t>
  </si>
  <si>
    <t>Gem Premier 3500</t>
  </si>
  <si>
    <t>411/ŚT</t>
  </si>
  <si>
    <t>19/08/0251</t>
  </si>
  <si>
    <t>T-802/8-2466</t>
  </si>
  <si>
    <t>RADSPEED</t>
  </si>
  <si>
    <t>SHIMADZU</t>
  </si>
  <si>
    <t>T-802/8-818</t>
  </si>
  <si>
    <t>2005</t>
  </si>
  <si>
    <t>T-802/8-902</t>
  </si>
  <si>
    <t>2384</t>
  </si>
  <si>
    <t>SM1-0053</t>
  </si>
  <si>
    <t>EIZO</t>
  </si>
  <si>
    <t>2020</t>
  </si>
  <si>
    <t>Cena netto                  za 1 przegląd</t>
  </si>
  <si>
    <t>J315231614AAF</t>
  </si>
  <si>
    <t>J31527667D170</t>
  </si>
  <si>
    <t>J315276349D53</t>
  </si>
  <si>
    <t>MW/PZ/PS/802/20/240</t>
  </si>
  <si>
    <t>MW/PZ/PS/802/20/241</t>
  </si>
  <si>
    <t>MW/PZ/PS/802/20/242</t>
  </si>
  <si>
    <t>WBRZ00542</t>
  </si>
  <si>
    <t>MW/PZ/ST/802/20/353</t>
  </si>
  <si>
    <t>WBRZ00544</t>
  </si>
  <si>
    <t>MW/PZ/ST/802/20/293</t>
  </si>
  <si>
    <t>MW/PZ/ST/802/20/294</t>
  </si>
  <si>
    <t>MW/PZ/ST/802/20/295</t>
  </si>
  <si>
    <t>SV600</t>
  </si>
  <si>
    <t>AA6-08008145</t>
  </si>
  <si>
    <t>AA6-08008160</t>
  </si>
  <si>
    <t>STORZ</t>
  </si>
  <si>
    <t>302010003201203181</t>
  </si>
  <si>
    <t>302010003201203096</t>
  </si>
  <si>
    <t>302010003201203047</t>
  </si>
  <si>
    <t>S1SNE0850</t>
  </si>
  <si>
    <t>S1SNE2472</t>
  </si>
  <si>
    <t>S1SNE1290</t>
  </si>
  <si>
    <t>S1SNE0517</t>
  </si>
  <si>
    <t>S1SNE1701</t>
  </si>
  <si>
    <t>Optyka cystoskopowa 30'</t>
  </si>
  <si>
    <t>T-802/8-2436</t>
  </si>
  <si>
    <t>T-802/8-2435</t>
  </si>
  <si>
    <t>Pompa objętościowa</t>
  </si>
  <si>
    <t>Bbraun</t>
  </si>
  <si>
    <t>MW/PZ/PS/802/20/518</t>
  </si>
  <si>
    <t>MW/PZ/PS/802/20/517</t>
  </si>
  <si>
    <t>MW/PZ/PS/802/20/515</t>
  </si>
  <si>
    <t>MW/PZ/PS/802/20/528</t>
  </si>
  <si>
    <t>MW/PZ/PS/802/20/525</t>
  </si>
  <si>
    <t>MW/PZ/PS/802/20/519</t>
  </si>
  <si>
    <t>MW/PZ/PS/802/20/527</t>
  </si>
  <si>
    <t>MW/PZ/PS/802/20/529</t>
  </si>
  <si>
    <t>MW/PZ/PS/802/20/521</t>
  </si>
  <si>
    <t>Pompa Strzałkowa</t>
  </si>
  <si>
    <t>Braun</t>
  </si>
  <si>
    <t>MW/PZ/PS/802/20/398</t>
  </si>
  <si>
    <t>MW/PZ/PS/802/20/397</t>
  </si>
  <si>
    <t>MW/PZ/PS/802/20/411</t>
  </si>
  <si>
    <t>MW/PZ/PS/802/20/412</t>
  </si>
  <si>
    <t>MW/PZ/PS/802/20/406</t>
  </si>
  <si>
    <t>MW/PZ/PS/802/20/523</t>
  </si>
  <si>
    <t>MW/PZ/PS/802/20/520</t>
  </si>
  <si>
    <t>MW/PZ/PS/802/20/404</t>
  </si>
  <si>
    <t>MW/PZ/PS/802/20/415</t>
  </si>
  <si>
    <t>MW/PZ/PS/802/20/399</t>
  </si>
  <si>
    <t>MW/PZ/PS/802/20/409</t>
  </si>
  <si>
    <t>MW/PZ/PS/802/20/403</t>
  </si>
  <si>
    <t>MW/PZ/PS/802/20/400</t>
  </si>
  <si>
    <t>MW/PZ/PS/802/20/416</t>
  </si>
  <si>
    <t>MW/PZ/PS/802/20/407</t>
  </si>
  <si>
    <t>MW/PZ/PS/802/20/410</t>
  </si>
  <si>
    <t>MW/PZ/PS/802/20/413</t>
  </si>
  <si>
    <t>MW/PZ/PS/802/20/401</t>
  </si>
  <si>
    <t>MW/PZ/PS/802/20/543</t>
  </si>
  <si>
    <t>MW/PZ/PS/802/20/556</t>
  </si>
  <si>
    <t>T-802/8-2477</t>
  </si>
  <si>
    <t>Biolight</t>
  </si>
  <si>
    <t>Q071E006947</t>
  </si>
  <si>
    <t>Q071E006944</t>
  </si>
  <si>
    <t>Q071E006945</t>
  </si>
  <si>
    <t>Q071E010852</t>
  </si>
  <si>
    <t>DZIAŁ EKSPLOATACJI ŁAGIEWNIKI</t>
  </si>
  <si>
    <t>Zakup na notatkę, FV 0279/06/FA/24</t>
  </si>
  <si>
    <t>2Q24A00266</t>
  </si>
  <si>
    <t>PARI</t>
  </si>
  <si>
    <t>Pari Boy Classic</t>
  </si>
  <si>
    <t>Inhalator</t>
  </si>
  <si>
    <t>x</t>
  </si>
  <si>
    <t>166/ZP/TP/U/2023 DRAEGER</t>
  </si>
  <si>
    <t>VAMOS przy FABIUS TRIO ARYM-0077</t>
  </si>
  <si>
    <t>Draeger</t>
  </si>
  <si>
    <t>VAMOS</t>
  </si>
  <si>
    <t>Kardiomonitor przy FABIUS GS ARXF-0207</t>
  </si>
  <si>
    <t>Kardiomonitor przy TRIO ARYM-0077</t>
  </si>
  <si>
    <t>zakup 21.05.2024</t>
  </si>
  <si>
    <t>P202304176</t>
  </si>
  <si>
    <t>T-802/8-2669</t>
  </si>
  <si>
    <t>REVITA</t>
  </si>
  <si>
    <t>ADA + M.88.20</t>
  </si>
  <si>
    <t>Materac przeciwodleżynowe</t>
  </si>
  <si>
    <t>P202304175</t>
  </si>
  <si>
    <t>T-802/8-2668</t>
  </si>
  <si>
    <t>Materac przeciwodleżynowy</t>
  </si>
  <si>
    <t>gwarancja</t>
  </si>
  <si>
    <t>21-05-2024 r. Dostawa, instalacja, uruchomienie i szkolenie.
GWARANCJA 36 miesiecy</t>
  </si>
  <si>
    <t>T-802/8-2667</t>
  </si>
  <si>
    <t>SPECTRUM</t>
  </si>
  <si>
    <t>Aparat Elektrochirurgiczny
Diatermia</t>
  </si>
  <si>
    <t xml:space="preserve"> 
167/ZP/TP/U/2023 Namedall</t>
  </si>
  <si>
    <t>30-04-2024 Przeniesiony z C2(Łagiewniki na Oddział Wewnętrzny w Tuszynie</t>
  </si>
  <si>
    <t>SC 7000</t>
  </si>
  <si>
    <t>Aparatura Medyczna Sp. z o.o.</t>
  </si>
  <si>
    <t>Instalacja: Aparatura Medyczna Sp. z o.o., Maksymilian Żukowski,
Wzorcowanie/kalibracja/przeglądy bez zlecenia (kwiecień)</t>
  </si>
  <si>
    <t>D05160103</t>
  </si>
  <si>
    <t>abbvie Sp. z o.o.</t>
  </si>
  <si>
    <t>Penlon</t>
  </si>
  <si>
    <t>Sigma Delta</t>
  </si>
  <si>
    <t>Parownik do ap. Do znieczulenia</t>
  </si>
  <si>
    <t>D04140114</t>
  </si>
  <si>
    <t>D02170197</t>
  </si>
  <si>
    <t>15-19.04.2024 optyka była nna parapecie u Oddziałowej. Wytypowana do ewentualnej wymiany przy zakupie w STORZ</t>
  </si>
  <si>
    <t>brak oznaczeń</t>
  </si>
  <si>
    <t>Optyka</t>
  </si>
  <si>
    <t>Hopkins II 30 st.</t>
  </si>
  <si>
    <t>2024 - Unitech na nonatkę</t>
  </si>
  <si>
    <t>1304-16-006</t>
  </si>
  <si>
    <t>Hersill</t>
  </si>
  <si>
    <t>VACUSILL 2 HV</t>
  </si>
  <si>
    <t>Regulator próżni</t>
  </si>
  <si>
    <t>W zestawie ze skanerem laserowym SK-1 SN:23043</t>
  </si>
  <si>
    <t>23104
23043</t>
  </si>
  <si>
    <t>Lasertronic LT-3</t>
  </si>
  <si>
    <t>Zakup z umowy prewencyjnej nr U/PR/BWK/41/2022
Umowa szpitala 19/ZP/WŁ/D/2023 z dnia 23.01.2023</t>
  </si>
  <si>
    <t>w 2023 przeglądy wykonał Medicor-Pol</t>
  </si>
  <si>
    <t>Technomex Sp. Z o.o.</t>
  </si>
  <si>
    <t>PIERWSZE URUCHOMIENIE 2024-03-28
03-2024 wypożyczono CHKLP na czas przegladu</t>
  </si>
  <si>
    <t>SET</t>
  </si>
  <si>
    <t>DZ Medicale</t>
  </si>
  <si>
    <t>FLSM05SG</t>
  </si>
  <si>
    <t>Dozownik tlenu</t>
  </si>
  <si>
    <t>notatka - UNI-TECH</t>
  </si>
  <si>
    <t>1304-16-009</t>
  </si>
  <si>
    <t>Blok</t>
  </si>
  <si>
    <t>1304-16-004</t>
  </si>
  <si>
    <t>1304-16-016</t>
  </si>
  <si>
    <t>SPÓŁKA</t>
  </si>
  <si>
    <t>S5240126016</t>
  </si>
  <si>
    <t>/ŚT</t>
  </si>
  <si>
    <t>COMEN Shenzhen</t>
  </si>
  <si>
    <t>S5</t>
  </si>
  <si>
    <t>S5240126015</t>
  </si>
  <si>
    <t>S5240126014</t>
  </si>
  <si>
    <t>S5240126013</t>
  </si>
  <si>
    <t>S5240126012</t>
  </si>
  <si>
    <t>SPÓŁKA (sprzęt z Łagiewnik)</t>
  </si>
  <si>
    <t>USBDG-2703080 (podejrzany ten numer)</t>
  </si>
  <si>
    <t>BTL Industries LTD</t>
  </si>
  <si>
    <t>BTL Cardio Point Ergo E600</t>
  </si>
  <si>
    <t>Zestaw do prób wysiłkowych</t>
  </si>
  <si>
    <t>Gwarancja</t>
  </si>
  <si>
    <t>REHABILITACJA.ROBOTY.2023</t>
  </si>
  <si>
    <t>O2WOYN4V</t>
  </si>
  <si>
    <t>EgzoTech</t>
  </si>
  <si>
    <t>Sidra Leg</t>
  </si>
  <si>
    <t>Mobilny robot kończyn dolnych</t>
  </si>
  <si>
    <t>132/ZP/TP/D/2023 - gwarancja 24 miesiące
REHABILITACJA.ROBOTY.2023</t>
  </si>
  <si>
    <t>X91ZP15A</t>
  </si>
  <si>
    <t>Eccentron</t>
  </si>
  <si>
    <t>Urzadzenie do ćwiczeń ekscentrycznych</t>
  </si>
  <si>
    <t>(01)00850022788000(21)AF-10466
134/ZP/TP/D/2023 - gwarancja 36 miesięcy
REHABILITACJA.ROBOTY.2023</t>
  </si>
  <si>
    <t>AF-10466</t>
  </si>
  <si>
    <t>Technomex / USA</t>
  </si>
  <si>
    <t>Alter-G VIA</t>
  </si>
  <si>
    <t>Bieżnia antygrawitacyjna</t>
  </si>
  <si>
    <t>Instalacja TRIMED 20.12.2023
Gwarancja 48 miesięcy</t>
  </si>
  <si>
    <t>Acuson Redwood</t>
  </si>
  <si>
    <t>Aparat ultrasonograficzny USG</t>
  </si>
  <si>
    <t>Instalacja VARIMED 13.10.2023
Gwarancja: 24 m</t>
  </si>
  <si>
    <t>G3198476</t>
  </si>
  <si>
    <t>FUJI / HITACHI</t>
  </si>
  <si>
    <t>ARIETA 750</t>
  </si>
  <si>
    <t>Aparat ultrasonograficzny USG EBUS</t>
  </si>
  <si>
    <t>B0023Z0272</t>
  </si>
  <si>
    <t>EPK-I8020C</t>
  </si>
  <si>
    <t>Procesor Obrazu Wideoprocesor EBUS</t>
  </si>
  <si>
    <t>B00UJA0566</t>
  </si>
  <si>
    <t>EB19-J10U</t>
  </si>
  <si>
    <t>Wideobronchoskop Ultrasonograficzny EBUS</t>
  </si>
  <si>
    <t>SPRAWNY</t>
  </si>
  <si>
    <t>wysyłka do UNITECH</t>
  </si>
  <si>
    <t>Dozownik Tlenu</t>
  </si>
  <si>
    <t>2023 - przeglad wykonał UNI-TECH</t>
  </si>
  <si>
    <t>Shenzen Instrumend</t>
  </si>
  <si>
    <t>LAX AC</t>
  </si>
  <si>
    <t>Dozownik Tlenu Inspired</t>
  </si>
  <si>
    <t>TESTY</t>
  </si>
  <si>
    <t>0162M46307</t>
  </si>
  <si>
    <t>RTG B</t>
  </si>
  <si>
    <t>Aparat Rtg</t>
  </si>
  <si>
    <t>0162Z18207</t>
  </si>
  <si>
    <t>Mobile Art.Plus  Mux 100H</t>
  </si>
  <si>
    <t>16/ZP/TP/U/2024 Medikol Quality</t>
  </si>
  <si>
    <t>TESTY
przegląd poz. 813</t>
  </si>
  <si>
    <t>FCRXR1</t>
  </si>
  <si>
    <t>Stacja techników, czytnik płyt, drukarka</t>
  </si>
  <si>
    <t>przegląd gwarancyjny? Zakupiony z notatki</t>
  </si>
  <si>
    <t>[UDI](01)04048223086728(11)230131(10)02477520</t>
  </si>
  <si>
    <t>PAJUNK</t>
  </si>
  <si>
    <t>DeltaCut</t>
  </si>
  <si>
    <t>Pistolet do biopsji</t>
  </si>
  <si>
    <t>gwarancja! 
36 miesiecy od 
15.11.2021</t>
  </si>
  <si>
    <r>
      <t xml:space="preserve">Przenisiony z Łagiewnik 14-02-2023
</t>
    </r>
    <r>
      <rPr>
        <sz val="11"/>
        <color theme="3" tint="0.39997558519241921"/>
        <rFont val="Calibri"/>
        <family val="2"/>
        <charset val="238"/>
      </rPr>
      <t>Gwarancja 36 miesięcy, przeglady na koszt i ryzyko wykonawcy umowy 120/ZP/PN/2021 Erbe Polska Sp. z.o.o.</t>
    </r>
  </si>
  <si>
    <t>T-802/8-2506</t>
  </si>
  <si>
    <t>Erbe Polska Sp. z o.o.</t>
  </si>
  <si>
    <t>ERBECRYO2</t>
  </si>
  <si>
    <t>Aparat do kriobiopsji</t>
  </si>
  <si>
    <r>
      <t xml:space="preserve">Instalował Żochowski
Gwarancja 24m od 09.12.2022
Przeglądy gwarnacyjne
Wymiana gwarancyjna 06.02.2023 r.
</t>
    </r>
    <r>
      <rPr>
        <b/>
        <sz val="11"/>
        <color rgb="FF000000"/>
        <rFont val="Calibri"/>
        <family val="2"/>
        <charset val="238"/>
      </rPr>
      <t>Przed końcem gwarancji zlecić przegląd na GRUDZIEŃ (LUTY?), ostatni.</t>
    </r>
  </si>
  <si>
    <t>endoskop giętki 11272CK1</t>
  </si>
  <si>
    <t>Cystofiberoskop</t>
  </si>
  <si>
    <r>
      <t xml:space="preserve">Instalował Żabierek
Gwarancja 24m od 09.12.2022
</t>
    </r>
    <r>
      <rPr>
        <b/>
        <u/>
        <sz val="11"/>
        <color rgb="FF000000"/>
        <rFont val="Calibri"/>
        <family val="2"/>
        <charset val="238"/>
      </rPr>
      <t xml:space="preserve">Przeglądy gwarnacyjne
</t>
    </r>
    <r>
      <rPr>
        <b/>
        <sz val="11"/>
        <color rgb="FF000000"/>
        <rFont val="Calibri"/>
        <family val="2"/>
        <charset val="238"/>
      </rPr>
      <t>Przed końcem gwarancji zlecić przegląd na GRUDZIEŃ, ostatni.</t>
    </r>
  </si>
  <si>
    <r>
      <t xml:space="preserve">Instalował Żabierek
Gwarancja 24m od 09.12.2022
</t>
    </r>
    <r>
      <rPr>
        <b/>
        <sz val="11"/>
        <color rgb="FF000000"/>
        <rFont val="Calibri"/>
        <family val="2"/>
        <charset val="238"/>
      </rPr>
      <t>Przeglądy gwarnacyjne
Przed końcem gwarancji zlecić przegląd na GRUDZIEŃ, ostatni.</t>
    </r>
  </si>
  <si>
    <r>
      <t xml:space="preserve">USZKODZONY - NAPRAWA POPRZEZ WYMIANĘ - STORZ. NOWY NUMER SERYJNY: 2273473
Instalował Żabierek
Gwarancja 24m od 09.12.2022
</t>
    </r>
    <r>
      <rPr>
        <b/>
        <u/>
        <sz val="11"/>
        <color rgb="FF000000"/>
        <rFont val="Calibri"/>
        <family val="2"/>
        <charset val="238"/>
      </rPr>
      <t xml:space="preserve">Przeglądy gwarnacyjne
</t>
    </r>
    <r>
      <rPr>
        <b/>
        <sz val="11"/>
        <color rgb="FF000000"/>
        <rFont val="Calibri"/>
        <family val="2"/>
        <charset val="238"/>
      </rPr>
      <t>Przed końcem gwarancji zlecić przegląd na GRUDZIEŃ, ostatni.</t>
    </r>
  </si>
  <si>
    <r>
      <t>2273473</t>
    </r>
    <r>
      <rPr>
        <strike/>
        <sz val="11"/>
        <color rgb="FF000000"/>
        <rFont val="Calibri"/>
        <family val="2"/>
        <charset val="238"/>
      </rPr>
      <t xml:space="preserve">
2272695</t>
    </r>
  </si>
  <si>
    <r>
      <t xml:space="preserve">Instalował Żabierek
Gwarancja 24m od 09.12.2022
</t>
    </r>
    <r>
      <rPr>
        <b/>
        <u/>
        <sz val="11"/>
        <color rgb="FF000000"/>
        <rFont val="Calibri"/>
        <family val="2"/>
        <charset val="238"/>
      </rPr>
      <t xml:space="preserve">Przeglądy gwarnacyjne
</t>
    </r>
    <r>
      <rPr>
        <b/>
        <sz val="11"/>
        <color rgb="FF000000"/>
        <rFont val="Calibri"/>
        <family val="2"/>
        <charset val="238"/>
      </rPr>
      <t>Przed końcem gwarancji zlecić przegląd na GRUDZIEŃ, ostatni</t>
    </r>
    <r>
      <rPr>
        <b/>
        <u/>
        <sz val="11"/>
        <color rgb="FF000000"/>
        <rFont val="Calibri"/>
        <family val="2"/>
        <charset val="238"/>
      </rPr>
      <t>.</t>
    </r>
  </si>
  <si>
    <t>Varimed gwarancja</t>
  </si>
  <si>
    <t>Dostarczył Varmed
07.12.2022 r.
Gwarancja 24m
Do zestawu z laserem</t>
  </si>
  <si>
    <t>T-802/8-2552</t>
  </si>
  <si>
    <t>Hawk</t>
  </si>
  <si>
    <t>SD-700B</t>
  </si>
  <si>
    <t>Jednostka sterująca do video-endoskopów ze źródłem światła</t>
  </si>
  <si>
    <t>Dostarczył Varimed
07.12.2022 r.
Gwarancja 24m</t>
  </si>
  <si>
    <t>CYH3605-1122</t>
  </si>
  <si>
    <t>Quanta System</t>
  </si>
  <si>
    <t>Cyber Ho 100</t>
  </si>
  <si>
    <t>Laser Holmowy</t>
  </si>
  <si>
    <t>II Klasa</t>
  </si>
  <si>
    <t>WM-0429</t>
  </si>
  <si>
    <t>STIEGELMEYER</t>
  </si>
  <si>
    <t>Łóżko Elektryczne</t>
  </si>
  <si>
    <t>I klasa - brak ochrony - Krzysztof naprawił</t>
  </si>
  <si>
    <t>WM-0444</t>
  </si>
  <si>
    <t>Sicuro</t>
  </si>
  <si>
    <t>łóżko znalezione na oddziale wewnetrznym podczas inwentaryzacji z Anną T.
Istnienie potwierdzone przez Pawła K. w trakcie przeglądu.</t>
  </si>
  <si>
    <t>ST000002198
1912154908</t>
  </si>
  <si>
    <t>T-802/8-1276</t>
  </si>
  <si>
    <t>gwarancja 24M</t>
  </si>
  <si>
    <t>Zakup ze środków własnych, przeglądy gwarancyjne co 12m</t>
  </si>
  <si>
    <t>SUE22420072WA</t>
  </si>
  <si>
    <t>nie nadano</t>
  </si>
  <si>
    <t>GE</t>
  </si>
  <si>
    <t>MAC5 A4</t>
  </si>
  <si>
    <t>przegląd gwarancyjny</t>
  </si>
  <si>
    <t>gwarancja 24 miesiące od 07.10.2022
136/Zp/WŁ/D/2022</t>
  </si>
  <si>
    <t>T-802/8-2527</t>
  </si>
  <si>
    <t>T-802/8-2528</t>
  </si>
  <si>
    <t>gwarancja 24 miesiące od 07.10.2022
zakup z umowy 136/Zp/WŁ/D/2022</t>
  </si>
  <si>
    <t>T-802/8-2529</t>
  </si>
  <si>
    <t>gwarancyjny BTL</t>
  </si>
  <si>
    <t>instalacja 18.08.2022 / na gwarancji przeglądy BTL
umowa 112/ZP/WŁ/D/2022
ostatni pregląd gwarancyjny zlecić 7 dni przed końcem gwarancji</t>
  </si>
  <si>
    <t>T-802/8-2525</t>
  </si>
  <si>
    <t>Holter RR</t>
  </si>
  <si>
    <t>T-802/8-2526</t>
  </si>
  <si>
    <t>Urządzenie nie wymaga przeglądów okresowych
Przeglądane co roku przez Eksploatacja Łagiewniki</t>
  </si>
  <si>
    <t>SA0120080564</t>
  </si>
  <si>
    <t>ELMASLAR</t>
  </si>
  <si>
    <t>LIFETIME SA 01HT</t>
  </si>
  <si>
    <t>Ssak chirurgiczny</t>
  </si>
  <si>
    <t>Protokół 92/2024</t>
  </si>
  <si>
    <t>Vitea CARE</t>
  </si>
  <si>
    <t>Protokół 90/2024</t>
  </si>
  <si>
    <t>Protokół 89/2024</t>
  </si>
  <si>
    <t>w 2023 przegląd na 2 lata</t>
  </si>
  <si>
    <t>201488 / 199641</t>
  </si>
  <si>
    <t>MetalErg. Otawa</t>
  </si>
  <si>
    <t>R100N</t>
  </si>
  <si>
    <t>201871 / 191304</t>
  </si>
  <si>
    <t>201880 / 191312</t>
  </si>
  <si>
    <t>201841 / 199681</t>
  </si>
  <si>
    <t>201878 / 191332</t>
  </si>
  <si>
    <t>201869 / 191311</t>
  </si>
  <si>
    <t>201855 / 199608</t>
  </si>
  <si>
    <t>201840 / 199669</t>
  </si>
  <si>
    <t>201494 / 190235</t>
  </si>
  <si>
    <t>201487 / 190232</t>
  </si>
  <si>
    <t>201881  /191231</t>
  </si>
  <si>
    <t>201859 / 199673</t>
  </si>
  <si>
    <t>201879 / 191314</t>
  </si>
  <si>
    <t>201870 / 191279</t>
  </si>
  <si>
    <t>201838 / 199656</t>
  </si>
  <si>
    <t>201874 / 191335</t>
  </si>
  <si>
    <t>MES - w 2024 r. zgłąsza Beata (ostatni gwarancyjny)
MES - w 2022 r. zgłasza Beata</t>
  </si>
  <si>
    <t>Świadectwo sprawdzenia i kalibracji nr. 202100378/17/05/2024
Dopisany 21-07-2022
Gwarancja 36miesięcy od 24.06.2021</t>
  </si>
  <si>
    <r>
      <t xml:space="preserve">202100378 (paszport)
lub </t>
    </r>
    <r>
      <rPr>
        <b/>
        <sz val="11"/>
        <color rgb="FF00B050"/>
        <rFont val="Calibri"/>
        <family val="2"/>
        <charset val="238"/>
      </rPr>
      <t xml:space="preserve">202100379 </t>
    </r>
    <r>
      <rPr>
        <sz val="11"/>
        <color rgb="FF000000"/>
        <rFont val="Czcionka tekstu podstawowego"/>
        <family val="2"/>
        <charset val="238"/>
      </rPr>
      <t>(protokół)</t>
    </r>
  </si>
  <si>
    <t>MW/PZ/ST/802/21/833</t>
  </si>
  <si>
    <t>MES Sp.z o.o.</t>
  </si>
  <si>
    <t>Lungtest Lab</t>
  </si>
  <si>
    <t>dopisać do postępowania na 2025</t>
  </si>
  <si>
    <t>Dopisany 14.07.2022</t>
  </si>
  <si>
    <t>6V20E01325
2Q20F01341</t>
  </si>
  <si>
    <t>MW/PZ/PS/802/20/74</t>
  </si>
  <si>
    <t>Pari</t>
  </si>
  <si>
    <t>Pari Boy Pro</t>
  </si>
  <si>
    <t>6V20F01326
2Q20F01342</t>
  </si>
  <si>
    <t>MW/PZ/PS/802/20/89</t>
  </si>
  <si>
    <t>6V20F01327
2Q20F01343</t>
  </si>
  <si>
    <t>MW/PZ/PS/802/20/61</t>
  </si>
  <si>
    <r>
      <t xml:space="preserve">Sprzęt znajduje się w piwnicy. Z przeglądu w 2023 r wrócił z długą listą usterek.
20-06-2023 wysłany do Endo Trade na przegląd z umowy
Paszport oryginalny VARIMED'u
</t>
    </r>
    <r>
      <rPr>
        <sz val="11"/>
        <color rgb="FF000000"/>
        <rFont val="Czcionka tekstu podstawowego"/>
        <family val="2"/>
        <charset val="238"/>
      </rPr>
      <t xml:space="preserve">Dopisany w dniu przeglądu tj. 21-06-2022 </t>
    </r>
  </si>
  <si>
    <t>AP Plan</t>
  </si>
  <si>
    <t>Legalizacja co 1 rok
Zakup około 19 maja 2022</t>
  </si>
  <si>
    <t>(21) 1802152</t>
  </si>
  <si>
    <t>WP1-1465</t>
  </si>
  <si>
    <t>EKSPLOA</t>
  </si>
  <si>
    <t>Accoson</t>
  </si>
  <si>
    <t>Greenlight 300</t>
  </si>
  <si>
    <t>Manometr wzorcowy</t>
  </si>
  <si>
    <t>zestaw z: 865/866/867/868
Wprowadzenie do eksploatacji: 2021.12.16
Gwarancja 24m</t>
  </si>
  <si>
    <t>001X003300</t>
  </si>
  <si>
    <t>WOLF</t>
  </si>
  <si>
    <t>Wózek</t>
  </si>
  <si>
    <t xml:space="preserve">Videobronchoskop </t>
  </si>
  <si>
    <t>D21021290022</t>
  </si>
  <si>
    <t>FSN</t>
  </si>
  <si>
    <t>Monitor Medyczny</t>
  </si>
  <si>
    <t>Flex HD</t>
  </si>
  <si>
    <t>Endocam Flex HD</t>
  </si>
  <si>
    <t>2022-06-01 przeniesiono z Łagiewnik
2022-08-01 – wróciło do Łagiewnik</t>
  </si>
  <si>
    <t>2022-06-01 przeniesiono z Łagiewnik
08-2022 wróciło do Łagiewnik</t>
  </si>
  <si>
    <t>Przeglądy chyba robi firma zewnętrzna - bez zgłaszania
2021.01.30 - wymieniono rzep, pokrywkę, rotor, obudowę</t>
  </si>
  <si>
    <t>Flocare Infinity</t>
  </si>
  <si>
    <t>Pompa do żywienia dojelitowego</t>
  </si>
  <si>
    <t>Przeglądy chyba robi firma zewnętrzna - bez zgłaszania</t>
  </si>
  <si>
    <t>Dopisany 27.05.2022</t>
  </si>
  <si>
    <t>6V20F01352
2Q20F01368</t>
  </si>
  <si>
    <t>MW/PZ/PS/802/20/66</t>
  </si>
  <si>
    <r>
      <rPr>
        <b/>
        <sz val="11"/>
        <color rgb="FF000000"/>
        <rFont val="Calibri"/>
        <family val="2"/>
        <charset val="238"/>
      </rPr>
      <t>15-19.04.2024 optyka była nna parapecie u Oddziałowej. Wytypowana do ewentualnej wymiany przy zakupie w STORZ</t>
    </r>
    <r>
      <rPr>
        <sz val="11"/>
        <color rgb="FF000000"/>
        <rFont val="Czcionka tekstu podstawowego"/>
        <family val="2"/>
        <charset val="238"/>
      </rPr>
      <t xml:space="preserve">
Pozycja 853 w całości utworzona 25.05.2022
Ta optyka znajduje się w piwnicy BLOKU - oczywiście uszkodzona
w dn.12.10.2022 ponownie widziana na BLOKU</t>
    </r>
  </si>
  <si>
    <t>120B76</t>
  </si>
  <si>
    <t>oferta STORZ / zapytanie TART</t>
  </si>
  <si>
    <t>LOTKM0543</t>
  </si>
  <si>
    <t>Storz</t>
  </si>
  <si>
    <t>Optyka 30</t>
  </si>
  <si>
    <t>Sprzęt z ARM
Bezpłatny przegląd w 2022 r. Przegląd co 24 miesiące
kolejny przegląd - płatny 2024r.</t>
  </si>
  <si>
    <t>Drager Polska</t>
  </si>
  <si>
    <t>Vista 120S</t>
  </si>
  <si>
    <t>Umowa użyczenia
81/2020 
Gwarancja 48 miesięcy
zakup: 23-07-2020</t>
  </si>
  <si>
    <t>6V20F01363
2020E01379</t>
  </si>
  <si>
    <t>MW/PZ/PS/802/20/109</t>
  </si>
  <si>
    <t>12.05.2022 - Ujawniony przy okazji przeglądów innych aparatów RR</t>
  </si>
  <si>
    <t>202101C0423VG</t>
  </si>
  <si>
    <t>Omron</t>
  </si>
  <si>
    <t>M2</t>
  </si>
  <si>
    <t>Aparat RR</t>
  </si>
  <si>
    <t>Microlife</t>
  </si>
  <si>
    <t xml:space="preserve">Sprzęt z ARM
Bezpłatny przegląd w 2022 r. Przegląd co 24 miesiące
kolejny przegląd - płatny 2024r. </t>
  </si>
  <si>
    <t>6V20F01364
2Q20F01380</t>
  </si>
  <si>
    <t>MW/PZ/PS/802/20/99</t>
  </si>
  <si>
    <t>6V20F01365
2Q20F01381</t>
  </si>
  <si>
    <t>MW/PZ/PS/802/20/105</t>
  </si>
  <si>
    <t>6V20F01366
2Q20F01382</t>
  </si>
  <si>
    <t>MW/PZ/PS/802/20/110</t>
  </si>
  <si>
    <t>6V20F01367
2Q20F01383</t>
  </si>
  <si>
    <t>MW/PZ/PS/802/20/100</t>
  </si>
  <si>
    <t>6V20F01368
2Q20F01384</t>
  </si>
  <si>
    <t>MW/PZ/PS/802/20/106</t>
  </si>
  <si>
    <t xml:space="preserve">Sprzęt prawdopodobnie z użyczenia
Wpisany przegląd ważny do 28.02.2023 </t>
  </si>
  <si>
    <t>81/2020 umowa użyczenia IMŁ</t>
  </si>
  <si>
    <t>w Łagiewnikach
dostarczone GE Medical Systems 06.10.2020</t>
  </si>
  <si>
    <t>MW/PZ/PS/802/20/359</t>
  </si>
  <si>
    <t>CARESCAPE R860</t>
  </si>
  <si>
    <t>respirator bez kompresora</t>
  </si>
  <si>
    <t xml:space="preserve">Medim umowa zakupu przegląd gwarancyjny
nefroskop nr. ref:27830KAK
światłowód 3,5mm ref:495NAC
kosz druciany ref:39501XK
kleszcze chwytające 27830 </t>
  </si>
  <si>
    <t>27830KAK</t>
  </si>
  <si>
    <t>Mini PCNL</t>
  </si>
  <si>
    <t>Zestaw do Mini PCNL-Nefroskop</t>
  </si>
  <si>
    <t xml:space="preserve">Medim umowa zakupu przegląd gwarancyjny </t>
  </si>
  <si>
    <t>27001 LK</t>
  </si>
  <si>
    <t xml:space="preserve">8Fr </t>
  </si>
  <si>
    <t>Ureterenoskop</t>
  </si>
  <si>
    <r>
      <rPr>
        <sz val="11"/>
        <rFont val="Calibri"/>
        <family val="2"/>
        <charset val="238"/>
      </rPr>
      <t>Przegląd wg. Pani Ryby był 01.11.2023</t>
    </r>
    <r>
      <rPr>
        <sz val="11"/>
        <color rgb="FFFF0000"/>
        <rFont val="Calibri"/>
        <family val="2"/>
        <charset val="238"/>
      </rPr>
      <t xml:space="preserve">
</t>
    </r>
    <r>
      <rPr>
        <b/>
        <u/>
        <sz val="11"/>
        <rFont val="Calibri"/>
        <family val="2"/>
        <charset val="238"/>
      </rPr>
      <t>ZMIANA LOKALIZACJI: WEW 0.43
UTRZYMUJEMY W SPRAWNOŚCI - ROBIMY PRZEGLADY</t>
    </r>
    <r>
      <rPr>
        <sz val="11"/>
        <color rgb="FFE46C0A"/>
        <rFont val="Calibri"/>
        <family val="2"/>
        <charset val="238"/>
      </rPr>
      <t xml:space="preserve">
02-11-2022 ZGŁOSZENIE Uszkodzenie głowicy liniowej JgL4 (sn:3029D033</t>
    </r>
    <r>
      <rPr>
        <sz val="11"/>
        <color rgb="FF000000"/>
        <rFont val="Czcionka tekstu podstawowego"/>
        <family val="2"/>
        <charset val="238"/>
      </rPr>
      <t>) 
04-11-2021przeglad wykonal Zalim
20-01-2022 przeniesiony z Łagiewnik</t>
    </r>
  </si>
  <si>
    <t>Ultrasonograf
USG</t>
  </si>
  <si>
    <t>Zakup umowa Sprzedazy 147/ZP/TP/D/2021
Element składowy Aparatu do znieczulenia SQS21450040WA</t>
  </si>
  <si>
    <t>SGV21433027HA</t>
  </si>
  <si>
    <t>E-sCAiOV</t>
  </si>
  <si>
    <t>Moduł gazowy</t>
  </si>
  <si>
    <t>Zakup umowa Sprzedazy 147/ZP/TP/D/2021</t>
  </si>
  <si>
    <t>SR821462054WA</t>
  </si>
  <si>
    <t>Carescape B155</t>
  </si>
  <si>
    <t>Elementem składowym jest parownik wymagający corocznego wzorcowania - ostatnie 15.04.2024 (wzorcowanie wykonuje Aparatura Medyczna Sp. Z o.o. bez zlecenia SET)
Zakup umowa Sprzedazy 147/ZP/TP/D/2021</t>
  </si>
  <si>
    <t>SQS21450040WA</t>
  </si>
  <si>
    <t>T-802/8-2508</t>
  </si>
  <si>
    <t>Carestation 750</t>
  </si>
  <si>
    <t>Aparat do znieczulenia</t>
  </si>
  <si>
    <t>Zakup 2021 z notatki set/414/2021   77/KR/21</t>
  </si>
  <si>
    <r>
      <rPr>
        <sz val="11"/>
        <color rgb="FF000000"/>
        <rFont val="Czcionka tekstu podstawowego"/>
        <family val="2"/>
        <charset val="238"/>
      </rPr>
      <t xml:space="preserve">210303822
</t>
    </r>
    <r>
      <rPr>
        <sz val="11"/>
        <color rgb="FF558ED5"/>
        <rFont val="Calibri"/>
        <family val="2"/>
        <charset val="238"/>
      </rPr>
      <t>lub 210315822</t>
    </r>
  </si>
  <si>
    <t>MDH</t>
  </si>
  <si>
    <t>169/ZP/TP/U/2023 TART MEDICAL</t>
  </si>
  <si>
    <t xml:space="preserve">NZ TECHNO 0 przeglad gwarancyjny do 30.03.2022 </t>
  </si>
  <si>
    <t>MW/PZ/ST/802/21/808</t>
  </si>
  <si>
    <t>NZ TECHNO</t>
  </si>
  <si>
    <t>HUMID-BH</t>
  </si>
  <si>
    <t>Urzadzenie do wysokoprzepływowej tlenoterapi</t>
  </si>
  <si>
    <t>MW/PZ/ST/802/21/809</t>
  </si>
  <si>
    <t>MW/PZ/ST/802/21/810</t>
  </si>
  <si>
    <t>Sterimed</t>
  </si>
  <si>
    <r>
      <rPr>
        <sz val="11"/>
        <color rgb="FFE46C0A"/>
        <rFont val="Calibri"/>
        <family val="2"/>
        <charset val="238"/>
      </rPr>
      <t xml:space="preserve">Sprzęt w serwisie  zgłoszony z gwarancji
</t>
    </r>
    <r>
      <rPr>
        <sz val="11"/>
        <color rgb="FF000000"/>
        <rFont val="Czcionka tekstu podstawowego"/>
        <family val="2"/>
        <charset val="238"/>
      </rPr>
      <t>Gwarancja na 36 miesięcy  przegląd co 12 3 naprawa  gwarancyjna wymiana sprzętu na nowy</t>
    </r>
  </si>
  <si>
    <t>0001452</t>
  </si>
  <si>
    <t>MW/PZ/ST/802/21/912</t>
  </si>
  <si>
    <t>VirusJet</t>
  </si>
  <si>
    <t>Zamgławiacz – Urządzenie do fumigacji</t>
  </si>
  <si>
    <t>Gwarancja na 36 miesięcy  przegląd co 12 3 naprawa  gwarancyjna wymiana sprzętu na nowy</t>
  </si>
  <si>
    <t>0000972</t>
  </si>
  <si>
    <t>MW/PZ/ST/802/21/910</t>
  </si>
  <si>
    <t>Zakup 24-11-2021 z notatki set/414/2021   77/KR/21</t>
  </si>
  <si>
    <r>
      <rPr>
        <sz val="11"/>
        <color theme="5" tint="-0.249977111117893"/>
        <rFont val="Calibri"/>
        <family val="2"/>
        <charset val="238"/>
      </rPr>
      <t>Prosba od Pani Ryby aby przegląd zaplanować na inny dzień niż wtorek i czwartek</t>
    </r>
    <r>
      <rPr>
        <sz val="11"/>
        <color rgb="FF00B050"/>
        <rFont val="Calibri"/>
        <family val="2"/>
        <charset val="238"/>
      </rPr>
      <t xml:space="preserve">
01.03.2023 - Medikol - wymiana dysku twardego, reainstalacja oprogramowania. Sprzęt sprawny.</t>
    </r>
    <r>
      <rPr>
        <sz val="11"/>
        <color rgb="FFE46C0A"/>
        <rFont val="Calibri"/>
        <family val="2"/>
        <charset val="238"/>
      </rPr>
      <t xml:space="preserve">
02.11.2022 - po przeglądzie stwierdzono konieczność wymiany dysku twardego i reinstalację systemu.
</t>
    </r>
    <r>
      <rPr>
        <sz val="11"/>
        <color rgb="FF000000"/>
        <rFont val="Czcionka tekstu podstawowego"/>
        <family val="2"/>
        <charset val="238"/>
      </rPr>
      <t xml:space="preserve">
30.05.2022 - naprawa przez MEDIKOL - SET/197
przeniesione z Łagiewnik
ZESTAW ZAWIERA:
Konsola CR
Czytnik Płyt - FCR XG1
Drukarka DRYPIX 2000</t>
    </r>
  </si>
  <si>
    <t>Gwarancja
VARIMED</t>
  </si>
  <si>
    <r>
      <rPr>
        <sz val="11"/>
        <rFont val="Calibri"/>
        <family val="2"/>
        <charset val="238"/>
      </rPr>
      <t xml:space="preserve">10-08-2022 - zgłoszenie awarii, nieszczelność
</t>
    </r>
    <r>
      <rPr>
        <sz val="11"/>
        <color rgb="FFFF0000"/>
        <rFont val="Calibri"/>
        <family val="2"/>
        <charset val="238"/>
      </rPr>
      <t>Gwarancja na 36 miesięcy  przegląd co 12 3 naprawa  gwarancyjna wymiana sprzętu na nowy</t>
    </r>
  </si>
  <si>
    <t>N121450</t>
  </si>
  <si>
    <t>Hoya Corporation PENTAX</t>
  </si>
  <si>
    <t>EB19-J10N</t>
  </si>
  <si>
    <t xml:space="preserve">videobronchoskop </t>
  </si>
  <si>
    <r>
      <rPr>
        <sz val="11"/>
        <color theme="1"/>
        <rFont val="Calibri"/>
        <family val="2"/>
        <charset val="238"/>
      </rPr>
      <t>naprawa gwarancyjna: 29-03-2024
dostawa, uruchomienie: 02.11.2021</t>
    </r>
    <r>
      <rPr>
        <sz val="11"/>
        <color rgb="FFFF0000"/>
        <rFont val="Calibri"/>
        <family val="2"/>
        <charset val="238"/>
      </rPr>
      <t xml:space="preserve"> 
Gwarancja na 36 miesięcy  przegląd co 12 3 naprawa  gwarancyjna wymiana sprzętu na nowy</t>
    </r>
  </si>
  <si>
    <t>N121413</t>
  </si>
  <si>
    <t>EB19-J10</t>
  </si>
  <si>
    <t>N121402</t>
  </si>
  <si>
    <t xml:space="preserve">Gwarancja na 36 miesięcy od 2021-11-09
 przegląd co 12 3 naprawa  gwarancyjna wymiana sprzętu na nowy
2022-09-06 – naprawa gwarancyjna
</t>
  </si>
  <si>
    <t>N121411</t>
  </si>
  <si>
    <t>N121354</t>
  </si>
  <si>
    <t xml:space="preserve">Gwarancja na 36 miesięcy od 09.11.2021
 przegląd co 12 3 naprawa  gwarancyjna wymiana sprzętu na nowy
16-09-2022  pierwsza naprawa gwarancyjna </t>
  </si>
  <si>
    <t>N121398</t>
  </si>
  <si>
    <t>Hersill / a może zrobi UNI-TECH ?</t>
  </si>
  <si>
    <t>Info od InMed (dostawcy reduktora), że przegląd i konserwacja co 5 lat, otrzymaliśmy maila oraz instrukcję z tym zapisem</t>
  </si>
  <si>
    <t>55286-0013</t>
  </si>
  <si>
    <t>MW/PZ/WYP/802/21/99</t>
  </si>
  <si>
    <t>reduktor tlenowy</t>
  </si>
  <si>
    <t>sekcja eksploatacji</t>
  </si>
  <si>
    <t>na ORO jest inny Hersil, prawdopodobnie były podmieniane z Beatą.
Przegląd prawdopodobnie co 5 lat, tak samo jak poz808</t>
  </si>
  <si>
    <t>56293-0004</t>
  </si>
  <si>
    <t>MW/PZ/WYP/802/21/106</t>
  </si>
  <si>
    <t>P30002-0004</t>
  </si>
  <si>
    <t>Medleander/Inspired Zgłoszone przez Beate</t>
  </si>
  <si>
    <t>09.02.2024 r. PRZEKAZANY DO ŁAGIEWNIK razem z [2042020038] dozownikiem o SN:2303143
umowa użyczenia 619/2020</t>
  </si>
  <si>
    <t>MW/PZ/PS/802/20/785</t>
  </si>
  <si>
    <t>Medleander/Inspired</t>
  </si>
  <si>
    <t>Inspired 02FLO</t>
  </si>
  <si>
    <t>umowa użyczenia 619/2020</t>
  </si>
  <si>
    <t>MW/PZ/PS/802/20/784</t>
  </si>
  <si>
    <t>MW/PZ/PS/802/20/760</t>
  </si>
  <si>
    <t>MW/PZ/PS/802/20/762</t>
  </si>
  <si>
    <t>MW/PZ/PS/802/20/758</t>
  </si>
  <si>
    <t>MW/PZ/PS/802/20/786</t>
  </si>
  <si>
    <t>MW/PZ/PS/802/20/759</t>
  </si>
  <si>
    <t>dozownik tlenowy</t>
  </si>
  <si>
    <t>Przekazane 14.04.2021 z II PULM</t>
  </si>
  <si>
    <r>
      <rPr>
        <sz val="11"/>
        <color theme="9" tint="-0.499984740745262"/>
        <rFont val="Calibri"/>
        <family val="2"/>
        <charset val="238"/>
      </rPr>
      <t>19.06.2024 wrócił z naprawy w POL-MED. Wojciech Dmowski</t>
    </r>
    <r>
      <rPr>
        <sz val="11"/>
        <color rgb="FF000000"/>
        <rFont val="Czcionka tekstu podstawowego"/>
        <family val="2"/>
        <charset val="238"/>
      </rPr>
      <t xml:space="preserve">
Po naprawie 21.04.2022 w POL-MED. Wystawiony protokół z przeglądem do 21.04.2023</t>
    </r>
  </si>
  <si>
    <t>27005 BA</t>
  </si>
  <si>
    <t>120FQ3</t>
  </si>
  <si>
    <t>Optyka 70</t>
  </si>
  <si>
    <t>270408K</t>
  </si>
  <si>
    <t>Cystoskop</t>
  </si>
  <si>
    <t>KASACJA</t>
  </si>
  <si>
    <t>kasacja</t>
  </si>
  <si>
    <t>29.04.2022 Raport serwisowy z POL-MEDu - naprawa niemożliwa, wyeksploatowanie wyrobu - wniosek o kasację wysłany do księgowości
protokół 2/T/2021</t>
  </si>
  <si>
    <t>T-802/8-2385</t>
  </si>
  <si>
    <t>Opti med.</t>
  </si>
  <si>
    <r>
      <rPr>
        <sz val="11"/>
        <color theme="1"/>
        <rFont val="Calibri"/>
        <family val="2"/>
        <charset val="238"/>
      </rPr>
      <t>2023.11 - urządzenie wysłane do przeglądu i naprawy do PAJUNK GmbH</t>
    </r>
    <r>
      <rPr>
        <sz val="11"/>
        <color rgb="FFE46C0A"/>
        <rFont val="Calibri"/>
        <family val="2"/>
        <charset val="238"/>
      </rPr>
      <t xml:space="preserve">
po przeglądzie 13-10-2022 znaczne zużycie, problem z zaczepem wyzwalacza.</t>
    </r>
  </si>
  <si>
    <t>Opti med</t>
  </si>
  <si>
    <t>39/ZP/TP/U/2024 MERIKO</t>
  </si>
  <si>
    <t>NOVAMEDPL Sp. Z.o.o
stary sn: J28551280E77E
Wymiana na nowy 29.04.2022
kod kreskowy: K000000558</t>
  </si>
  <si>
    <t>Dream Station BiPAP S/T</t>
  </si>
  <si>
    <t>NOVAMEDPL Sp. Z.o.o
stary sn: J28551553E998
wymiana na nowy 29.04.2022
kod kreskowy: K000000559</t>
  </si>
  <si>
    <t>NOVAMEDPL Sp. Z.o.o
stary sn: J28551283D5E5
wymiana na nowy 29.04.2022
kod kreskowy: K000000557</t>
  </si>
  <si>
    <t>Anesmed</t>
  </si>
  <si>
    <r>
      <rPr>
        <sz val="11"/>
        <color rgb="FFFF0000"/>
        <rFont val="Calibri"/>
        <family val="2"/>
        <charset val="238"/>
      </rPr>
      <t xml:space="preserve">Przeniesiony z PULM na UROL w dn. 14.10.2022
</t>
    </r>
    <r>
      <rPr>
        <sz val="11"/>
        <color rgb="FF000000"/>
        <rFont val="Czcionka tekstu podstawowego"/>
        <family val="2"/>
        <charset val="238"/>
      </rPr>
      <t>Gwarancja 36m-cy, brak przeglądów gwarancyjnych ze strony ANESMED. Potrzebne oferty.</t>
    </r>
  </si>
  <si>
    <t>T-802/8-2482</t>
  </si>
  <si>
    <t>Q7</t>
  </si>
  <si>
    <t>32/ZP/TP/U/2024 MEDICOR-POL</t>
  </si>
  <si>
    <t>Gwarancja 36m-cy, brak przeglądów gwarancyjnych ze strony ANESMED. Potrzebne oferty.</t>
  </si>
  <si>
    <t>S6136095</t>
  </si>
  <si>
    <t>WM-0549</t>
  </si>
  <si>
    <t>BH Fitnes</t>
  </si>
  <si>
    <t>CarbonBike H8702R</t>
  </si>
  <si>
    <t>Rowerek Treningowy</t>
  </si>
  <si>
    <t>Protokół 233/2023
Gwarancja 36 miesięcy od 17-07-2020</t>
  </si>
  <si>
    <t>S6136074</t>
  </si>
  <si>
    <t>WM-0548</t>
  </si>
  <si>
    <t>Gwarancja 36 miesięcy od 17-07-2020</t>
  </si>
  <si>
    <t>S6137627</t>
  </si>
  <si>
    <t>T-802/8-2480</t>
  </si>
  <si>
    <t>BH FITNESS</t>
  </si>
  <si>
    <t>G260</t>
  </si>
  <si>
    <t>Orbitek Khronos Generator</t>
  </si>
  <si>
    <t>S6137622</t>
  </si>
  <si>
    <t>T-802/8-2481</t>
  </si>
  <si>
    <t xml:space="preserve">   32/ZP/TP/U/2024 MEDICOR-POL</t>
  </si>
  <si>
    <r>
      <rPr>
        <sz val="11"/>
        <color rgb="FFFF0000"/>
        <rFont val="Calibri"/>
        <family val="2"/>
        <charset val="238"/>
      </rPr>
      <t xml:space="preserve">Gwarancja do dn2022-03-07
</t>
    </r>
    <r>
      <rPr>
        <b/>
        <sz val="11"/>
        <rFont val="Calibri"/>
        <family val="2"/>
        <charset val="238"/>
      </rPr>
      <t xml:space="preserve">w 2022 przegląd ZNAM
</t>
    </r>
    <r>
      <rPr>
        <sz val="11"/>
        <rFont val="Calibri"/>
        <family val="2"/>
        <charset val="238"/>
      </rPr>
      <t>w 2021 r. przegląd wykonał ZNAM</t>
    </r>
  </si>
  <si>
    <t>05850B017325</t>
  </si>
  <si>
    <t>BTL-4000 Smart(BTL 4825 Smart)</t>
  </si>
  <si>
    <t>VITEA CARE</t>
  </si>
  <si>
    <t>Materac przeciwodleżynowy z pompą</t>
  </si>
  <si>
    <t>błedny wpis Prawidłowy pod lp=776</t>
  </si>
  <si>
    <t>Linde Oxyl Hersil</t>
  </si>
  <si>
    <t xml:space="preserve">Dozownik Tlenu </t>
  </si>
  <si>
    <t>błedny wpis
Prawidłowy pod lp=775</t>
  </si>
  <si>
    <t>błedny wpis Prawidłowy pod lp=774</t>
  </si>
  <si>
    <t>błedny wpis Prawidłowy pod lp=773</t>
  </si>
  <si>
    <t>błedny wpis Prawidłowy pod lp=772</t>
  </si>
  <si>
    <t>błedny wpis Prawidłowy pod lp=771</t>
  </si>
  <si>
    <t>błedny wpis Prawidłowy pod lp=770</t>
  </si>
  <si>
    <t>błedny wpis Prawidłowy pod lp=794</t>
  </si>
  <si>
    <t>GRUŹ</t>
  </si>
  <si>
    <t>błedny wpis Prawidłowy pod lp=793</t>
  </si>
  <si>
    <t>błedny wpis Prawidłowy pod lp=792</t>
  </si>
  <si>
    <t>błedny wpis Prawidłowy pod lp=791</t>
  </si>
  <si>
    <t>221-29-0144</t>
  </si>
  <si>
    <t>błedny wpis Prawidłowy pod lp=790</t>
  </si>
  <si>
    <t>SEKCJA EKSPLOATACJI TUSZYN</t>
  </si>
  <si>
    <t>202006024037V</t>
  </si>
  <si>
    <t>SM-0399</t>
  </si>
  <si>
    <t>OMRON N-2</t>
  </si>
  <si>
    <t>GE Medical 6.10.2020 instalował sprzęt</t>
  </si>
  <si>
    <t>GE Medical System</t>
  </si>
  <si>
    <t>respirator z kompresorem</t>
  </si>
  <si>
    <r>
      <rPr>
        <sz val="11"/>
        <color rgb="FFFF0000"/>
        <rFont val="Calibri"/>
        <family val="2"/>
        <charset val="238"/>
      </rPr>
      <t>09.02.2024 r. PRZEKAZANY DO ŁAGIEWNIK razem z 2042020038</t>
    </r>
    <r>
      <rPr>
        <sz val="11"/>
        <color rgb="FF000000"/>
        <rFont val="Czcionka tekstu podstawowego"/>
        <family val="2"/>
        <charset val="238"/>
      </rPr>
      <t xml:space="preserve"> 
2023 - przeglad wykonał UNI-TECH</t>
    </r>
  </si>
  <si>
    <t>Greenpol</t>
  </si>
  <si>
    <t>15.03.2023 - telefoniczna informacja z oddziału o pozytywnym wyniku przeglądu - R.Ingier.
08-02-2023 r. - zgłoszenie osobiste Pani Renaty - proces nie dochodzi do końca, zacina się, zawiesza. #D08 - problem z dopływem wody. Wyczyścić filtr za panelem zamykanym na kluczyk. 
sprzęt na gwarancji Zlecono Greenpol</t>
  </si>
  <si>
    <t>ARKANIA by Sofinor</t>
  </si>
  <si>
    <t>Płuczko Dezynfektor</t>
  </si>
  <si>
    <t>Informacja w paszporcie "BLOK"</t>
  </si>
  <si>
    <t>01.09.2022 – data ze sprawozdania</t>
  </si>
  <si>
    <t>dostarczył Aesculap chifa 18.11.2020</t>
  </si>
  <si>
    <t>Przeniosiona z PULM II</t>
  </si>
  <si>
    <t>2023 - oferta STORZ na przegląd</t>
  </si>
  <si>
    <t>Urol</t>
  </si>
  <si>
    <t>Hopkins II</t>
  </si>
  <si>
    <t>Optyka cystoskopowa 30’</t>
  </si>
  <si>
    <t>2023 - oferta STORZ na przegląd
sn z paszportu: 120N2M
chyba błędnie odczytany :120N24</t>
  </si>
  <si>
    <t>Optyka cystoskopowa 0’</t>
  </si>
  <si>
    <r>
      <rPr>
        <b/>
        <u/>
        <sz val="11"/>
        <color rgb="FF000000"/>
        <rFont val="Calibri"/>
        <family val="2"/>
        <charset val="238"/>
      </rPr>
      <t>WSTRZYMANE PRZEGLĄDY</t>
    </r>
    <r>
      <rPr>
        <sz val="11"/>
        <color rgb="FF000000"/>
        <rFont val="Czcionka tekstu podstawowego"/>
        <family val="2"/>
        <charset val="238"/>
      </rPr>
      <t xml:space="preserve">
8/ZP/TP/U/2024 Technika dla Zdrowia</t>
    </r>
  </si>
  <si>
    <r>
      <rPr>
        <b/>
        <sz val="11"/>
        <rFont val="Calibri"/>
        <family val="2"/>
        <charset val="238"/>
      </rPr>
      <t xml:space="preserve">ZMIANA LOKALIZACJI: WEW 0.43
</t>
    </r>
    <r>
      <rPr>
        <b/>
        <u/>
        <sz val="11"/>
        <rFont val="Calibri"/>
        <family val="2"/>
        <charset val="238"/>
      </rPr>
      <t>WYŁĄCZAMY Z UŻYTKOWANIA - NIEZLECAMY PRZEGLĄDÓW</t>
    </r>
    <r>
      <rPr>
        <sz val="11"/>
        <color rgb="FF000000"/>
        <rFont val="Czcionka tekstu podstawowego"/>
        <family val="2"/>
        <charset val="238"/>
      </rPr>
      <t xml:space="preserve">
23-11-2022 - reinstalacja oprogramowania realizowana przez Siemens
09-11-2022 - odebrana informacja od Pani Ryby, że aparat nie był użytkowany od przeglądu a nie działa. Wniosek - podczas przegladu napisali nieprawdę.
20-06-2022 przegląd wykonał ZALIM - info z RTG o pozytywnym wyniku
06-2021 przegląd wykonał ZALIM
W dniu 04-02-2021  przekazano z Łagiewnik do Tuszyna założyć teczkę </t>
    </r>
  </si>
  <si>
    <t>ACUSON X700</t>
  </si>
  <si>
    <t xml:space="preserve">Aparat USG </t>
  </si>
  <si>
    <t>Spółka</t>
  </si>
  <si>
    <t xml:space="preserve">SPÓŁKA
2022-Tydzień po przeglądzie zgłoszenie o zużytej kasecie. Pan serwisant stwierdził dużą ilość skrzepów, prawdopodobnie nieprawidłowa obsługa aparatu
wg. Protokołu z 2022 przegląd do 30-06-2023 r.
Werfen Polska </t>
  </si>
  <si>
    <t>Instrumentation Laborator</t>
  </si>
  <si>
    <t>Aparat do analizy biochemicznej</t>
  </si>
  <si>
    <t>instalacja Viridian 22-10-2020</t>
  </si>
  <si>
    <t>GETINGE</t>
  </si>
  <si>
    <t>servo-air</t>
  </si>
  <si>
    <t>respirator</t>
  </si>
  <si>
    <t>instalacja 23-10-2020 firma Biameditek</t>
  </si>
  <si>
    <t>MW/PZ/PS/802/20/312</t>
  </si>
  <si>
    <t>Mindray</t>
  </si>
  <si>
    <t>Respirator Transportowy</t>
  </si>
  <si>
    <t>MW/PZ/PS/802/20/311</t>
  </si>
  <si>
    <t xml:space="preserve">RES - MED. </t>
  </si>
  <si>
    <t>18.11.2022 przegląd gwarancyjny wykonał Resmed</t>
  </si>
  <si>
    <t>RES-MED.</t>
  </si>
  <si>
    <r>
      <rPr>
        <sz val="11"/>
        <color rgb="FF00B050"/>
        <rFont val="Calibri"/>
        <family val="2"/>
        <charset val="238"/>
      </rPr>
      <t xml:space="preserve">Pożyczona z Łagiewnik i chyba oddana
</t>
    </r>
    <r>
      <rPr>
        <sz val="11"/>
        <color rgb="FF000000"/>
        <rFont val="Czcionka tekstu podstawowego"/>
        <family val="2"/>
        <charset val="238"/>
      </rPr>
      <t>zakup 2020-09-13 z aesculap chifa</t>
    </r>
  </si>
  <si>
    <r>
      <rPr>
        <sz val="11"/>
        <color rgb="FF00B050"/>
        <rFont val="Calibri"/>
        <family val="2"/>
        <charset val="238"/>
      </rPr>
      <t xml:space="preserve">Pożyczona z Łagiewnik i chyba oddana
</t>
    </r>
    <r>
      <rPr>
        <sz val="11"/>
        <color rgb="FF000000"/>
        <rFont val="Czcionka tekstu podstawowego"/>
        <family val="2"/>
        <charset val="238"/>
      </rPr>
      <t>zakup 2012-11-23 z aesculap chifa</t>
    </r>
  </si>
  <si>
    <r>
      <rPr>
        <sz val="11"/>
        <color rgb="FF000000"/>
        <rFont val="Czcionka tekstu podstawowego"/>
        <family val="2"/>
        <charset val="238"/>
      </rPr>
      <t xml:space="preserve">15.06.2022 - zwrot po naprawie </t>
    </r>
    <r>
      <rPr>
        <sz val="11"/>
        <color rgb="FFFF0000"/>
        <rFont val="Calibri"/>
        <family val="2"/>
        <charset val="238"/>
      </rPr>
      <t>(przegląd na 24miesiące - do 10.06.2024</t>
    </r>
    <r>
      <rPr>
        <sz val="11"/>
        <color rgb="FF000000"/>
        <rFont val="Czcionka tekstu podstawowego"/>
        <family val="2"/>
        <charset val="238"/>
      </rPr>
      <t>)
Wysłana do Bbrauna na naprawę gwarancyjną - komunikat o występującym powietrzu w drenie.
10.06.2022 - informacja od Bbrauna o uznaniu naprawy gwarancyjnej</t>
    </r>
  </si>
  <si>
    <t>06-04-2022 została przeniesiona z II Pulm na WEW</t>
  </si>
  <si>
    <t>Zakup 2020-04-28</t>
  </si>
  <si>
    <t>SM1-0363</t>
  </si>
  <si>
    <t>OXIMETER</t>
  </si>
  <si>
    <t>CMS50D</t>
  </si>
  <si>
    <t>właściwy numer 201877/191298</t>
  </si>
  <si>
    <t>201877/191298</t>
  </si>
  <si>
    <t>201491/190213</t>
  </si>
  <si>
    <t>201876/191269</t>
  </si>
  <si>
    <t>201475/190239</t>
  </si>
  <si>
    <t>201873/191280</t>
  </si>
  <si>
    <t>Nadany numer 10 (1a?)</t>
  </si>
  <si>
    <t>201857/199647</t>
  </si>
  <si>
    <t>Nadany numer 20 (2a?)</t>
  </si>
  <si>
    <t>201865/191271</t>
  </si>
  <si>
    <t>201853/199621</t>
  </si>
  <si>
    <t>201852/199642</t>
  </si>
  <si>
    <t>201856/199675</t>
  </si>
  <si>
    <t>KASACJA 1/2024
2022-08-29 – urzadzenie niesprawne, naprawa nieopłacalna, zalecana kasacja – UNITECH</t>
  </si>
  <si>
    <t>65050</t>
  </si>
  <si>
    <t>WP1-0576</t>
  </si>
  <si>
    <t>1977</t>
  </si>
  <si>
    <t>173/ZP/TP/U/2023 UNITECH</t>
  </si>
  <si>
    <t>Nadany numer 10</t>
  </si>
  <si>
    <t>Drager Niemcy</t>
  </si>
  <si>
    <t>Nadany numer 8</t>
  </si>
  <si>
    <t>Nadany numer 54</t>
  </si>
  <si>
    <t>Nadany numer 53</t>
  </si>
  <si>
    <t>Nadany numer 52</t>
  </si>
  <si>
    <t>2022-08-29 – urzadzenie niesprawne, naprawa nieopłacalna, zalecana kasacja – UNITECH</t>
  </si>
  <si>
    <t>06121162</t>
  </si>
  <si>
    <t>nadany numer 60</t>
  </si>
  <si>
    <t>nadany numer 59</t>
  </si>
  <si>
    <t>SERWIS</t>
  </si>
  <si>
    <t>nadany numer 16</t>
  </si>
  <si>
    <t>nadany numer 15</t>
  </si>
  <si>
    <t>nadany numer 11</t>
  </si>
  <si>
    <t>36551</t>
  </si>
  <si>
    <t>R-9a</t>
  </si>
  <si>
    <t>Reduktor Tlenowy</t>
  </si>
  <si>
    <t>21719</t>
  </si>
  <si>
    <t>26090</t>
  </si>
  <si>
    <t>61648</t>
  </si>
  <si>
    <t>30/2023</t>
  </si>
  <si>
    <t>SM1-0356</t>
  </si>
  <si>
    <t>Ca-Mi</t>
  </si>
  <si>
    <t>Clineb</t>
  </si>
  <si>
    <t>Inhalator tłokowy</t>
  </si>
  <si>
    <t>26/2023</t>
  </si>
  <si>
    <t>SM1-0357</t>
  </si>
  <si>
    <t>27/2023</t>
  </si>
  <si>
    <t>SM1-0358</t>
  </si>
  <si>
    <t>NASZ NR 3</t>
  </si>
  <si>
    <t xml:space="preserve">Aparat RR  </t>
  </si>
  <si>
    <t>NASZ NR 4</t>
  </si>
  <si>
    <t>167/ZP/TP/U/2023 NAMEDALL</t>
  </si>
  <si>
    <t>2022 - informacja z Oddziału o pozytywnym przeglądzie</t>
  </si>
  <si>
    <t>ITAM Zabrze</t>
  </si>
  <si>
    <t>MIP-801</t>
  </si>
  <si>
    <t>kardiostymulator</t>
  </si>
  <si>
    <t>38/ZP/TP/U/2024 TART MEDICAL</t>
  </si>
  <si>
    <t>resektoskop</t>
  </si>
  <si>
    <t>NWV RRM ST 24/26 CHA</t>
  </si>
  <si>
    <r>
      <rPr>
        <sz val="11"/>
        <color theme="9" tint="-0.249977111117893"/>
        <rFont val="Calibri"/>
        <family val="2"/>
        <charset val="238"/>
      </rPr>
      <t>20.06.2024 resektoskop wrócił z naprawy w POL-MED</t>
    </r>
    <r>
      <rPr>
        <sz val="11"/>
        <color rgb="FF000000"/>
        <rFont val="Czcionka tekstu podstawowego"/>
        <family val="2"/>
        <charset val="238"/>
      </rPr>
      <t xml:space="preserve">
Resektoskop wysłany do przeglądu wymagał naprawy. Oferta na 972 zł, urządzenie wróciło 22/03/2023.</t>
    </r>
  </si>
  <si>
    <t>Sekcja eksploatacji w Tuszynie</t>
  </si>
  <si>
    <t>DISPLATOS</t>
  </si>
  <si>
    <t>kalibracja 16-09-2022</t>
  </si>
  <si>
    <t>CE-0483</t>
  </si>
  <si>
    <t>CERTIFIED</t>
  </si>
  <si>
    <t>SPHYGOMAMOMETR</t>
  </si>
  <si>
    <t>STOHIL 3</t>
  </si>
  <si>
    <t>niesprawny
nieliniowe wskazania, błąd zmienny błąd pomiaru</t>
  </si>
  <si>
    <r>
      <rPr>
        <sz val="11"/>
        <color rgb="FFFF0000"/>
        <rFont val="Calibri"/>
        <family val="2"/>
        <charset val="238"/>
      </rPr>
      <t>23424</t>
    </r>
    <r>
      <rPr>
        <sz val="11"/>
        <color rgb="FF000000"/>
        <rFont val="Czcionka tekstu podstawowego"/>
        <family val="2"/>
        <charset val="238"/>
      </rPr>
      <t xml:space="preserve"> ?
TS-1446</t>
    </r>
  </si>
  <si>
    <t>Warszawa PRL</t>
  </si>
  <si>
    <t>kalibracja 16-09-2022
wymieniono mankiet i gruszkę</t>
  </si>
  <si>
    <t>CE0483</t>
  </si>
  <si>
    <t>CE-019</t>
  </si>
  <si>
    <t>HAJA PINY</t>
  </si>
  <si>
    <t>CE-123</t>
  </si>
  <si>
    <t>kalibracja 16-09-2022
nasz nr 1</t>
  </si>
  <si>
    <t>CE-0197</t>
  </si>
  <si>
    <t>TECH MED.</t>
  </si>
  <si>
    <t>TM-Z</t>
  </si>
  <si>
    <t>TECH-MED
nr. z paszportu CE-197</t>
  </si>
  <si>
    <t>CE-0123</t>
  </si>
  <si>
    <t>INTER MED.</t>
  </si>
  <si>
    <t>INCO</t>
  </si>
  <si>
    <t xml:space="preserve">nasz nr 2  </t>
  </si>
  <si>
    <r>
      <rPr>
        <sz val="11"/>
        <color rgb="FFFF0000"/>
        <rFont val="Calibri"/>
        <family val="2"/>
        <charset val="238"/>
      </rPr>
      <t xml:space="preserve">niesprawny do kasacji
</t>
    </r>
    <r>
      <rPr>
        <sz val="11"/>
        <color rgb="FF000000"/>
        <rFont val="Czcionka tekstu podstawowego"/>
        <family val="2"/>
        <charset val="238"/>
      </rPr>
      <t>nasz nr 2</t>
    </r>
  </si>
  <si>
    <t>SM1-0117</t>
  </si>
  <si>
    <t>nasz nr 3</t>
  </si>
  <si>
    <t>nasz nr 1</t>
  </si>
  <si>
    <t>Sphygmomanometr</t>
  </si>
  <si>
    <t>PRZYŚCIENNY</t>
  </si>
  <si>
    <t>SM1-0181</t>
  </si>
  <si>
    <t>SPEIDEL-KELLER</t>
  </si>
  <si>
    <t>nasz nr 4 PRZYŚCIENNY</t>
  </si>
  <si>
    <t>nasz nr 3 PRZYŚCIENNY</t>
  </si>
  <si>
    <t>wymieniono  mankietnasz nr 1 PRZYŚCIENNY</t>
  </si>
  <si>
    <t>ZEGAROWY</t>
  </si>
  <si>
    <t>niesprawny</t>
  </si>
  <si>
    <t>SM1-0039</t>
  </si>
  <si>
    <t>nasz nr 5 ZEGAROWY</t>
  </si>
  <si>
    <t>nasz nr 2 ZEGAROWY</t>
  </si>
  <si>
    <t>NASZ NR 8
Protokół 02-2020 – Tuszyn
Z 30.10.2020</t>
  </si>
  <si>
    <t>SM1-0337</t>
  </si>
  <si>
    <t>gess</t>
  </si>
  <si>
    <t>NASZ NR 7
Protokół 02-2020 – Tuszyn
Z 30.10.2020</t>
  </si>
  <si>
    <t>NASZ NR 6
Protokół 02-2020 – Tuszyn
Z 30.10.2020</t>
  </si>
  <si>
    <t xml:space="preserve">Aparat RR </t>
  </si>
  <si>
    <t>KASACJA 1/2024
NASZ NR 1</t>
  </si>
  <si>
    <t>S197871</t>
  </si>
  <si>
    <t>classicc</t>
  </si>
  <si>
    <t>classic</t>
  </si>
  <si>
    <t>KASACJA 1/2024
Naprawa nieszczelności + kalibracja wskazań 30.01.2023 r.
NASZ NR 5</t>
  </si>
  <si>
    <t xml:space="preserve">Aparat RR    </t>
  </si>
  <si>
    <t>KASACJA 1/2024
NASZ NR 2</t>
  </si>
  <si>
    <t xml:space="preserve">Aparat RR   </t>
  </si>
  <si>
    <t>nasz nr 2</t>
  </si>
  <si>
    <t>20190334069VG</t>
  </si>
  <si>
    <t>WP-2663</t>
  </si>
  <si>
    <t>OMRON</t>
  </si>
  <si>
    <t>M2 BASIC</t>
  </si>
  <si>
    <t>Duże rozbieżności wskazań. 
Przegląd niezaliczony. 
Sugerowana KASACJA.
nasz nr 1</t>
  </si>
  <si>
    <t>SM1-0155</t>
  </si>
  <si>
    <t>FANZINI ITALY</t>
  </si>
  <si>
    <t>nasz nr.8</t>
  </si>
  <si>
    <t>HONSUN</t>
  </si>
  <si>
    <t>HS 50A</t>
  </si>
  <si>
    <t>INCO MEDICA</t>
  </si>
  <si>
    <t>EMM5</t>
  </si>
  <si>
    <t>SM1-0334</t>
  </si>
  <si>
    <t>PRLTS26</t>
  </si>
  <si>
    <t>Przyścienny  nasz nr.4</t>
  </si>
  <si>
    <t>SM1-0126</t>
  </si>
  <si>
    <t>MAXI STABIL 3</t>
  </si>
  <si>
    <t>Przyścienny nasz nr.5</t>
  </si>
  <si>
    <t>SM1-0145</t>
  </si>
  <si>
    <t>Przyścienny nasz nr 6</t>
  </si>
  <si>
    <t xml:space="preserve">Przyścienny nasz nr 7 </t>
  </si>
  <si>
    <t xml:space="preserve">Zegarowy </t>
  </si>
  <si>
    <t>WP-0173</t>
  </si>
  <si>
    <t>disytest</t>
  </si>
  <si>
    <t>SM1-0351</t>
  </si>
  <si>
    <t>SEKCJA  EKSPLOATACJI TUSZYN</t>
  </si>
  <si>
    <t>Zegarowy nasz nr6</t>
  </si>
  <si>
    <t>0E0047</t>
  </si>
  <si>
    <t>SM1-0240</t>
  </si>
  <si>
    <t>Zegarowy  nasz nr 10</t>
  </si>
  <si>
    <t>/Brak nr/175436</t>
  </si>
  <si>
    <t>SM1-0351/Brak nr/</t>
  </si>
  <si>
    <t>Zegarowy  nasz nr 9</t>
  </si>
  <si>
    <t>/Brak nr /164201</t>
  </si>
  <si>
    <t>KASACJA 1/2024
COVID ma oddziale - czekamy na udostępnienie RR
Zegarowy  nasz nr.3</t>
  </si>
  <si>
    <t>SM1-0173</t>
  </si>
  <si>
    <t>Zegarowy  nasz nr 5</t>
  </si>
  <si>
    <t>TM-Z0E1434</t>
  </si>
  <si>
    <t>TECH-MED.</t>
  </si>
  <si>
    <t>KASACJA 1/2024
COVID ma oddziale - czekamy na udostępnienie RR
Zegarowy  nasz nr.2</t>
  </si>
  <si>
    <t>Zegarowy nasz nr7</t>
  </si>
  <si>
    <t xml:space="preserve"> /172725/161571</t>
  </si>
  <si>
    <t>Zegarowy Naramienny</t>
  </si>
  <si>
    <t>SM1-0046</t>
  </si>
  <si>
    <t xml:space="preserve">  MEDEL</t>
  </si>
  <si>
    <t>Przyścienny nasz nr.2</t>
  </si>
  <si>
    <t xml:space="preserve"> SPEIDEL-KELLER</t>
  </si>
  <si>
    <t>Przyścienny nasz nr.1</t>
  </si>
  <si>
    <t>numer sn zdarty</t>
  </si>
  <si>
    <t>T-802/8-1275</t>
  </si>
  <si>
    <t>NOVERA</t>
  </si>
  <si>
    <t>Łóżko elektryczne</t>
  </si>
  <si>
    <t>Styczniowy przegląd z notatki SET/494/2022</t>
  </si>
  <si>
    <t>Wózek Laparaskopowy nr 171100,Sterownik Kamery 822489,żródło światła 735401,monitor 3D E7IE10710,głowica734018
zakup z umowy 171/ZP/PN/D/2017 Aesculap</t>
  </si>
  <si>
    <t>EINSTAIN</t>
  </si>
  <si>
    <t>Zestaw Laparoskopowy EISTAIN</t>
  </si>
  <si>
    <t>Montaż29.12.2019</t>
  </si>
  <si>
    <t>10449567</t>
  </si>
  <si>
    <t>TOPIC 20</t>
  </si>
  <si>
    <t>Myjnia Dezynfektor Automatyczna</t>
  </si>
  <si>
    <t>10449566</t>
  </si>
  <si>
    <t>10449565</t>
  </si>
  <si>
    <t>10449564</t>
  </si>
  <si>
    <t>10449563</t>
  </si>
  <si>
    <t>SN0021556992</t>
  </si>
  <si>
    <t>T-802/8-1277</t>
  </si>
  <si>
    <t>Stolter</t>
  </si>
  <si>
    <t xml:space="preserve">Łóżko elektryczne </t>
  </si>
  <si>
    <t>przegląd Sekcja Eksploatacji</t>
  </si>
  <si>
    <t xml:space="preserve"> ZAKUP 24-09-2019</t>
  </si>
  <si>
    <t>FS2C1904150300150</t>
  </si>
  <si>
    <t>SM1-0354</t>
  </si>
  <si>
    <t>accurate</t>
  </si>
  <si>
    <t>Apollo FS20C</t>
  </si>
  <si>
    <t>Wprowadzone 17-07-2019
Protokół kasacji 3/T/2020 z 30.10.2020</t>
  </si>
  <si>
    <t>BRAK NUMERU</t>
  </si>
  <si>
    <t>ITB EXTRA FRAME</t>
  </si>
  <si>
    <t>Protokół kasacji 3/T/2020 z 30.10.2020</t>
  </si>
  <si>
    <t>WM-0298</t>
  </si>
  <si>
    <t>KETTLER</t>
  </si>
  <si>
    <t>Favorit</t>
  </si>
  <si>
    <t>Aparat treningowy WIOŚLARZ</t>
  </si>
  <si>
    <t>gwarancja producenta do 19-06-2021
sterownik - DEWERT MCLII CARE     70167
siłownik - DEWERT MEGAMAT MCZ         78254</t>
  </si>
  <si>
    <t>protokół zdawczo-odbiorczy z 06-03-2019</t>
  </si>
  <si>
    <t>10-03-2023 Bezpłatny przegląd techniczny - POL-MED. (konieczność wysyłki sprzętu)
protokół zdawczo-odbiorczy z 06-03-2019</t>
  </si>
  <si>
    <t>40/ZP/TP/U/2024 BIAMEDITEK</t>
  </si>
  <si>
    <r>
      <t xml:space="preserve">SPRZĘT ZE ŚWIADCZEŃ KONTRAKTOWYCH
</t>
    </r>
    <r>
      <rPr>
        <sz val="11"/>
        <color rgb="FF000000"/>
        <rFont val="Czcionka tekstu podstawowego"/>
        <family val="2"/>
        <charset val="238"/>
      </rPr>
      <t>SPÓŁKA
gwarancja 2 lata od 14-05-2018
11.05.2022 - rano ma przyjechać serwisant Biameditek
534-827-720
Potwierdzenie z Oddziału, że przeszedł przegląd
09-05-2023 r. Przeglad wykonał Biameditek (z notatki) przy okazji diagnostytki pod kątem podejrzenia usterki. Usterki nie wykryto. Sprzęt sprawny.</t>
    </r>
  </si>
  <si>
    <t>174/ZP/TP/U/2023 BAXTER</t>
  </si>
  <si>
    <r>
      <rPr>
        <b/>
        <u/>
        <sz val="11"/>
        <color rgb="FF000000"/>
        <rFont val="Calibri"/>
        <family val="2"/>
        <charset val="238"/>
      </rPr>
      <t xml:space="preserve">ŚWIADCZENIA KONRAKTOWE
</t>
    </r>
    <r>
      <rPr>
        <sz val="11"/>
        <color rgb="FF000000"/>
        <rFont val="Czcionka tekstu podstawowego"/>
        <family val="2"/>
        <charset val="238"/>
      </rPr>
      <t>SPÓŁKA
GAMBRO - gwarancja do 2019-07-17 informacja z oddziału ze był
wykonuje Baxter
24.03.2022 BAXTER - naprawa SET/81</t>
    </r>
  </si>
  <si>
    <t>175/ZP/TP/U/2023 AB MED.</t>
  </si>
  <si>
    <r>
      <rPr>
        <b/>
        <u/>
        <sz val="11"/>
        <color rgb="FF000000"/>
        <rFont val="Calibri"/>
        <family val="2"/>
        <charset val="238"/>
      </rPr>
      <t xml:space="preserve">ŚWIADCZENIA KONTRAKTOWE
</t>
    </r>
    <r>
      <rPr>
        <sz val="11"/>
        <color rgb="FF000000"/>
        <rFont val="Czcionka tekstu podstawowego"/>
        <family val="2"/>
        <charset val="238"/>
      </rPr>
      <t>SPÓŁKA
Zalecenia po przeglądzie: wymiana przewodów FloTrac (2017-04-16) i ethernet (2019-12-01)</t>
    </r>
  </si>
  <si>
    <t>kasacja 1/T/2021</t>
  </si>
  <si>
    <t>1623</t>
  </si>
  <si>
    <t>T-802/8-728</t>
  </si>
  <si>
    <t>AGFA GEVAERT</t>
  </si>
  <si>
    <t>Curix 60</t>
  </si>
  <si>
    <t>Wywoływarka do zdjęć RTG</t>
  </si>
  <si>
    <t>TESTY (2X100zł)</t>
  </si>
  <si>
    <t>L: 20555026 | P:20547026</t>
  </si>
  <si>
    <t>RadiForce RX250</t>
  </si>
  <si>
    <t xml:space="preserve">TESTY </t>
  </si>
  <si>
    <t>DIGITAL DIAGNOST        ( ogólny )</t>
  </si>
  <si>
    <t>Optyka HOPKINS II 30*</t>
  </si>
  <si>
    <t>de</t>
  </si>
  <si>
    <t>typ: 27002L</t>
  </si>
  <si>
    <t>6°</t>
  </si>
  <si>
    <t>Stary numer seryjny:1987368
POL-MED.</t>
  </si>
  <si>
    <t>4015365
RV03</t>
  </si>
  <si>
    <t>27292AMA
27293BD</t>
  </si>
  <si>
    <r>
      <rPr>
        <sz val="12"/>
        <color rgb="FF00B050"/>
        <rFont val="Calibri"/>
        <family val="2"/>
        <charset val="238"/>
      </rPr>
      <t xml:space="preserve">30-05-2022 r. - po naprawie w POL-MED.
</t>
    </r>
    <r>
      <rPr>
        <sz val="12"/>
        <color rgb="FF000000"/>
        <rFont val="Calibri"/>
        <family val="2"/>
        <charset val="238"/>
      </rPr>
      <t>POL-MED.nie przeszedł przegladu awaria</t>
    </r>
  </si>
  <si>
    <t>781771
3157</t>
  </si>
  <si>
    <t>BEZ PRZEGLĄDÓW</t>
  </si>
  <si>
    <t xml:space="preserve">Gwarancja do 29.12.2019 Naprawa sprzęt w serwisie
Przegląd 2021 potwierdzony protokołem z ZALIM </t>
  </si>
  <si>
    <t>w 2023 - CRISTAL MED
sierpień 2022 - poszukać potwierdzenia przeglądu</t>
  </si>
  <si>
    <t>Gwarancja 24 m-c od 16.04.2018
Informacja telefoniczna z Oddziału o pozytywnym wyniku przeglądu</t>
  </si>
  <si>
    <t>Powrót po naprawie w POL-MED. 29.05.2024
Naprawa w POL-MED.: 09.03.2022</t>
  </si>
  <si>
    <t>POL - MED.</t>
  </si>
  <si>
    <t>brak zgody na naprawe
11.08.2022(mk)-protokół 2/T/2020</t>
  </si>
  <si>
    <t>27005BA</t>
  </si>
  <si>
    <t>T-802/8-2383</t>
  </si>
  <si>
    <t>uskodzony siłownik brak zgłoszenia - przeglad 2023 bez uwag</t>
  </si>
  <si>
    <t>1655647-202010-003</t>
  </si>
  <si>
    <t>T-802/8-1371</t>
  </si>
  <si>
    <t>Sicuro Plus</t>
  </si>
  <si>
    <t>Łóżko szpitalne</t>
  </si>
  <si>
    <t>1655647-202010-002</t>
  </si>
  <si>
    <t>T-802/8-1370</t>
  </si>
  <si>
    <t>Z rozpędu pan serwisant przy okazji przeglądu G111711 zrobił przegląd i temu 21-06-2023
zgodnie z umową Varimed wykonał przegląd z poślizgiem do 17.01.2023</t>
  </si>
  <si>
    <t>G111716</t>
  </si>
  <si>
    <t>5390296161</t>
  </si>
  <si>
    <t>SE 7000</t>
  </si>
  <si>
    <t>Kiedyś przegląd co 2 lata</t>
  </si>
  <si>
    <t>T-802/8-1280</t>
  </si>
  <si>
    <t>Przegląd i legalizacja co 2 lata
Stara waga, bez numeru, do kasacji</t>
  </si>
  <si>
    <t>6353</t>
  </si>
  <si>
    <t>WPL-150</t>
  </si>
  <si>
    <t>Waga stojąca</t>
  </si>
  <si>
    <t>z</t>
  </si>
  <si>
    <t>Przegląd i legalizacja co 2 lata</t>
  </si>
  <si>
    <t>50608</t>
  </si>
  <si>
    <t>4/ZP/TP/U/2024 MEDIKOL</t>
  </si>
  <si>
    <r>
      <rPr>
        <sz val="11"/>
        <color rgb="FF00B050"/>
        <rFont val="Calibri"/>
        <family val="2"/>
        <charset val="238"/>
      </rPr>
      <t xml:space="preserve">06.06.2022- informacja od serwisanta że ok
</t>
    </r>
    <r>
      <rPr>
        <sz val="11"/>
        <color rgb="FF000000"/>
        <rFont val="Czcionka tekstu podstawowego"/>
        <family val="2"/>
        <charset val="238"/>
      </rPr>
      <t>w 2021/2020 - aumed wykonał</t>
    </r>
  </si>
  <si>
    <t xml:space="preserve"> 38/ZP/TP/U/2024 TART MEDICAL</t>
  </si>
  <si>
    <t>POL-MED.
Skład zestawu:
optyka 8575AA sn:914530
Mediskinoskop 10970BE LOT ED
Płaszcz 10970BR</t>
  </si>
  <si>
    <t>412/ŚT</t>
  </si>
  <si>
    <t>przy kardiomonitorze o nr 5399067061</t>
  </si>
  <si>
    <t>T-802/8-1341</t>
  </si>
  <si>
    <t>przy kardiomonitorze o nr 5397470458</t>
  </si>
  <si>
    <t>przy kardiomonitorze o nr 5397473357</t>
  </si>
  <si>
    <t>przy kardiomonitorze o nr 5397473259</t>
  </si>
  <si>
    <t>przy kardiomonitorze o nr 5397438351</t>
  </si>
  <si>
    <t>przy kardiomonitorze o nr 5397435060</t>
  </si>
  <si>
    <t>SIO532000895</t>
  </si>
  <si>
    <t>GWARANCJA  do 8.12.2018
Styczeń 2023 - brak umowy na przeglądy, pisać notatkę.</t>
  </si>
  <si>
    <t>InteliVue MPS</t>
  </si>
  <si>
    <t>Kardiomonitor + moduł do pomiaru cisnienia śródczaszkowego</t>
  </si>
  <si>
    <r>
      <rPr>
        <sz val="11"/>
        <color rgb="FF00B050"/>
        <rFont val="Calibri"/>
        <family val="2"/>
        <charset val="238"/>
      </rPr>
      <t xml:space="preserve">Po naprawie przegląd do 23-06-2023
</t>
    </r>
    <r>
      <rPr>
        <sz val="11"/>
        <color rgb="FF000000"/>
        <rFont val="Czcionka tekstu podstawowego"/>
        <family val="2"/>
        <charset val="238"/>
      </rPr>
      <t>w zestawie z KARDIOMONITOREM cm-0B114718</t>
    </r>
  </si>
  <si>
    <t>VL014704</t>
  </si>
  <si>
    <t>Vigileo MHM1E</t>
  </si>
  <si>
    <t>Monitor do pomiaru rzutu serca ( CO )</t>
  </si>
  <si>
    <t>Sekcja Eksploatacji</t>
  </si>
  <si>
    <t>CZ3451KS2J</t>
  </si>
  <si>
    <t>Komputer systemu infuzyjnego                      ZESTAW</t>
  </si>
  <si>
    <t>0498H4MGAO3846Z</t>
  </si>
  <si>
    <t>SAMSUNG 24</t>
  </si>
  <si>
    <t>Monitor systemu infuzyjnego               ZESTAW</t>
  </si>
  <si>
    <t>17824</t>
  </si>
  <si>
    <t>T-802/8-1217</t>
  </si>
  <si>
    <t>ŁÓŻKO REHABILITACYJNE</t>
  </si>
  <si>
    <t>Patrz wyżej. Podobne numery seryjne. Prawdopodobnie podmienione w MM</t>
  </si>
  <si>
    <t>2375
02375</t>
  </si>
  <si>
    <t>T-802/8-1220</t>
  </si>
  <si>
    <t>2396
3-02375</t>
  </si>
  <si>
    <t>T-802/8-1219</t>
  </si>
  <si>
    <t>HILL-ROM</t>
  </si>
  <si>
    <t>ARNOLD</t>
  </si>
  <si>
    <t>8291794</t>
  </si>
  <si>
    <t>WM-0449</t>
  </si>
  <si>
    <t>SISSACH</t>
  </si>
  <si>
    <t>ŁÓŻKO SZPITALNE</t>
  </si>
  <si>
    <t>BRAK, nie ma, nie znaleziono podczas przeglądu</t>
  </si>
  <si>
    <t>WP1-0526</t>
  </si>
  <si>
    <t>779218</t>
  </si>
  <si>
    <t>WM-0432</t>
  </si>
  <si>
    <t>8291779</t>
  </si>
  <si>
    <t>WM-0453</t>
  </si>
  <si>
    <t>8990140</t>
  </si>
  <si>
    <t>WM-0451</t>
  </si>
  <si>
    <t>Nie znalazłem podczas inwentaryzacji z Anną T. ale Paszport istnieje</t>
  </si>
  <si>
    <t>8891120</t>
  </si>
  <si>
    <t>779648</t>
  </si>
  <si>
    <t>WM - 0452</t>
  </si>
  <si>
    <t>8291800 (chyba błędny)
1561236</t>
  </si>
  <si>
    <t>WM - 0448</t>
  </si>
  <si>
    <t>Nie znalazłem podczas inwentaryzacji z Anną T.</t>
  </si>
  <si>
    <t>00242</t>
  </si>
  <si>
    <t>WM - 0455</t>
  </si>
  <si>
    <t>ŁÓŻKO ELEKTRYCZNE</t>
  </si>
  <si>
    <t>00105</t>
  </si>
  <si>
    <t>WM - 0459</t>
  </si>
  <si>
    <t>9603-00096</t>
  </si>
  <si>
    <t>WM - 0461</t>
  </si>
  <si>
    <t>Protokół 88/2024</t>
  </si>
  <si>
    <t>00025</t>
  </si>
  <si>
    <t>WM - 0463</t>
  </si>
  <si>
    <t>WM - 0450</t>
  </si>
  <si>
    <t>00225</t>
  </si>
  <si>
    <t>WM - 0457</t>
  </si>
  <si>
    <t>9603-00097</t>
  </si>
  <si>
    <t>WM-0454</t>
  </si>
  <si>
    <t>00137</t>
  </si>
  <si>
    <t>WM-0456</t>
  </si>
  <si>
    <t>00086</t>
  </si>
  <si>
    <t>WM-0460</t>
  </si>
  <si>
    <t>00184</t>
  </si>
  <si>
    <t>WM-0458</t>
  </si>
  <si>
    <t>00300</t>
  </si>
  <si>
    <t>WM-0462</t>
  </si>
  <si>
    <t>Urządzenie bezobsługowe nie wymagajace kalibracji i przeglądów w okresie gwarancyjnym
data zakupu: 21-09-2017</t>
  </si>
  <si>
    <t>ZW 12104336</t>
  </si>
  <si>
    <t>T-802/8-1865</t>
  </si>
  <si>
    <t>PARI BOY SX</t>
  </si>
  <si>
    <t>PARI GMBU</t>
  </si>
  <si>
    <t>ZW 12104349</t>
  </si>
  <si>
    <t>T-802/8-1859</t>
  </si>
  <si>
    <t>ZW 12104327</t>
  </si>
  <si>
    <t>T-802/8-1864</t>
  </si>
  <si>
    <t>ZW 12104334</t>
  </si>
  <si>
    <t>T-802/8-1866</t>
  </si>
  <si>
    <t>co 24 m-ce                     PRO-X-MED.
Decyzja pani Ryby nie wykonujemy przeglądu od 12-04-2022</t>
  </si>
  <si>
    <t>3329</t>
  </si>
  <si>
    <t>T-802/8-760</t>
  </si>
  <si>
    <t>X-RITE</t>
  </si>
  <si>
    <t>Model 396</t>
  </si>
  <si>
    <t>Sensytometr</t>
  </si>
  <si>
    <t>2980</t>
  </si>
  <si>
    <t>T-802/8-761</t>
  </si>
  <si>
    <t>579</t>
  </si>
  <si>
    <t>T-802/8-754</t>
  </si>
  <si>
    <t>Model 390U</t>
  </si>
  <si>
    <t>Densytometr automatyczny</t>
  </si>
  <si>
    <t>Protokół kasacyjny Nr 2/2017</t>
  </si>
  <si>
    <t>035268</t>
  </si>
  <si>
    <t>WM-0309</t>
  </si>
  <si>
    <t>PHILIPS RESPIRONICS</t>
  </si>
  <si>
    <t>Pro Soft Touch</t>
  </si>
  <si>
    <t>Protokół kasacyjny nr 2/T/2014</t>
  </si>
  <si>
    <t>526284</t>
  </si>
  <si>
    <t>SM1-0005</t>
  </si>
  <si>
    <t>Powrót po naprawie w POL-MED. 29.05.2024
Po naprawie 22.03.2022 w POL-MED. Wystawiony protokół z przeglądem do 22.03.2023</t>
  </si>
  <si>
    <t>22161217936</t>
  </si>
  <si>
    <t>RESMED</t>
  </si>
  <si>
    <r>
      <rPr>
        <b/>
        <sz val="11"/>
        <color rgb="FFFF0000"/>
        <rFont val="Calibri"/>
        <family val="2"/>
        <charset val="238"/>
      </rPr>
      <t xml:space="preserve">
ORZECZENIE O NIESPRAWNOŚCI
Protokół 4/T/2019
</t>
    </r>
    <r>
      <rPr>
        <sz val="11"/>
        <color rgb="FF000000"/>
        <rFont val="Czcionka tekstu podstawowego"/>
        <family val="2"/>
        <charset val="238"/>
      </rPr>
      <t>(orzeczenie lub naprawa - stary wpis ?)</t>
    </r>
  </si>
  <si>
    <r>
      <rPr>
        <sz val="11"/>
        <color rgb="FF00B050"/>
        <rFont val="Calibri"/>
        <family val="2"/>
        <charset val="238"/>
      </rPr>
      <t xml:space="preserve">
</t>
    </r>
    <r>
      <rPr>
        <sz val="11"/>
        <color rgb="FF000000"/>
        <rFont val="Czcionka tekstu podstawowego"/>
        <family val="2"/>
        <charset val="238"/>
      </rPr>
      <t>00277</t>
    </r>
  </si>
  <si>
    <t>T-802/8-1086</t>
  </si>
  <si>
    <t>Spirometria  i EKG</t>
  </si>
  <si>
    <t>LUNGEST 1000</t>
  </si>
  <si>
    <r>
      <t>SYNGO-SERVICE - notatka, zlecenie, umówione na 08.02.2024 g.10:00
FVS 45/02/2024
2023 - ADOMED- oferta/notatka/</t>
    </r>
    <r>
      <rPr>
        <u/>
        <sz val="11"/>
        <color rgb="FF000000"/>
        <rFont val="Calibri"/>
        <family val="2"/>
        <charset val="238"/>
      </rPr>
      <t>zlecone</t>
    </r>
  </si>
  <si>
    <r>
      <rPr>
        <b/>
        <u/>
        <sz val="11"/>
        <color rgb="FF000000"/>
        <rFont val="Calibri"/>
        <family val="2"/>
        <charset val="238"/>
      </rPr>
      <t xml:space="preserve">ŚWIADCZENIA KONTRAKTOWE
</t>
    </r>
    <r>
      <rPr>
        <sz val="11"/>
        <color rgb="FF000000"/>
        <rFont val="Czcionka tekstu podstawowego"/>
        <family val="2"/>
        <charset val="238"/>
      </rPr>
      <t>SPÓŁKA
04.02.2022 – informacja o wykonaniu przegladu telefoniczna od R.Ingier</t>
    </r>
  </si>
  <si>
    <t>004-1704364</t>
  </si>
  <si>
    <t>T-802/8-1638</t>
  </si>
  <si>
    <t>STOLTER</t>
  </si>
  <si>
    <t>NOVERA 3A</t>
  </si>
  <si>
    <t>008-1704364</t>
  </si>
  <si>
    <t>T-802/8-1632</t>
  </si>
  <si>
    <t>005-1704363</t>
  </si>
  <si>
    <t>T-802/8-1630</t>
  </si>
  <si>
    <t>001-1704363</t>
  </si>
  <si>
    <t>T-802/8-1643</t>
  </si>
  <si>
    <t>004-1704363</t>
  </si>
  <si>
    <t>T-802/8-1636</t>
  </si>
  <si>
    <t>009-1704364</t>
  </si>
  <si>
    <t>T-802/8-1635</t>
  </si>
  <si>
    <t>003-1704364</t>
  </si>
  <si>
    <t>T-802/8-1631</t>
  </si>
  <si>
    <t>002-1704364</t>
  </si>
  <si>
    <t>T-802/8-1641</t>
  </si>
  <si>
    <t>002-1704363</t>
  </si>
  <si>
    <t>T-802/8-1628</t>
  </si>
  <si>
    <t>008-1704363</t>
  </si>
  <si>
    <t>T-802/8-1629</t>
  </si>
  <si>
    <t>007-1704364</t>
  </si>
  <si>
    <t>T-802/8-1637</t>
  </si>
  <si>
    <t>001-1704364</t>
  </si>
  <si>
    <t>T-802/8-1634</t>
  </si>
  <si>
    <t>007-1704363</t>
  </si>
  <si>
    <t>T-802/8-1627</t>
  </si>
  <si>
    <t>006-1704363</t>
  </si>
  <si>
    <t>T-802/8-1633</t>
  </si>
  <si>
    <t>006-1704364</t>
  </si>
  <si>
    <t>T-802/8-1639</t>
  </si>
  <si>
    <t>009-1704363</t>
  </si>
  <si>
    <t>T-802/8-1644</t>
  </si>
  <si>
    <t>003-1704363</t>
  </si>
  <si>
    <t>T-802/8-1640</t>
  </si>
  <si>
    <t xml:space="preserve"> </t>
  </si>
  <si>
    <t>005-1704364</t>
  </si>
  <si>
    <t>T-802/8-1642</t>
  </si>
  <si>
    <t>ORZECZENIE</t>
  </si>
  <si>
    <t>orzeczenie kasacyjne wyslano do księgowości</t>
  </si>
  <si>
    <t>T-802/8-637</t>
  </si>
  <si>
    <t>stary numer inw. WM-0405</t>
  </si>
  <si>
    <t>8291775</t>
  </si>
  <si>
    <t>WP1-0343</t>
  </si>
  <si>
    <t>BASLER SISSACH</t>
  </si>
  <si>
    <t>stary numer inw. WM-0403</t>
  </si>
  <si>
    <t>7991147</t>
  </si>
  <si>
    <t>WP1-0525</t>
  </si>
  <si>
    <t>STARY NUMER INW: WM-0402</t>
  </si>
  <si>
    <t>8891123</t>
  </si>
  <si>
    <t>8291766</t>
  </si>
  <si>
    <t>WM-0404/WPI0343/</t>
  </si>
  <si>
    <t>Istnieje identyczny SPÓŁKOWY sprzęt o tym samym nr. seryjnym na Sali Bronchoskopowej</t>
  </si>
  <si>
    <r>
      <rPr>
        <sz val="11"/>
        <color rgb="FF00B050"/>
        <rFont val="Calibri"/>
        <family val="2"/>
        <charset val="238"/>
      </rPr>
      <t xml:space="preserve">09.05.2022 - Informacja z Oddziału o przeglądzie
</t>
    </r>
    <r>
      <rPr>
        <sz val="11"/>
        <color rgb="FF000000"/>
        <rFont val="Czcionka tekstu podstawowego"/>
        <family val="2"/>
        <charset val="238"/>
      </rPr>
      <t>ultrasonograf przegląd/ wykonano 13.05.21r./osobny przegląd</t>
    </r>
  </si>
  <si>
    <t>AVIUS</t>
  </si>
  <si>
    <t>176/ZP/TP/U/2023 VARIMED</t>
  </si>
  <si>
    <t>Monitor Medyczny - cześć składowa</t>
  </si>
  <si>
    <t>czasowe zawieszenie przeglądów covid</t>
  </si>
  <si>
    <t>05.05.2022 - sprawdzanie paszportów, data następnego przeglądu trudna do odczytania. Wpisana z umowy 133</t>
  </si>
  <si>
    <t>Wózek medyczny endokopowy - cześć składowa zestawu</t>
  </si>
  <si>
    <t>MEDIKOL zwrócił uwagę na odpadającą kolumnę po wyłaczeniu zasilania - zgłosić przy przeglądzie
20.03.2024 - SK-MED. Dostawa 3 szt. baterii do detektora przenośnego SKY Plate
DF45331, DF45330, DF45329
Częścią składową jest nagrywarka Rimage 2000i sn: 10039060</t>
  </si>
  <si>
    <t>w naprawie?
Ekspertyza o kasacji?</t>
  </si>
  <si>
    <t>14081</t>
  </si>
  <si>
    <t>T-802/8-1037</t>
  </si>
  <si>
    <t>14088</t>
  </si>
  <si>
    <t>168/ZP/TP/U/2023 MEDICOR-POL</t>
  </si>
  <si>
    <t>14075</t>
  </si>
  <si>
    <t>Dodatkowe urządzenie - nie sprzęt medyczny
Gwarancja 24-m-ce od 19.10.2016</t>
  </si>
  <si>
    <t>82LI150</t>
  </si>
  <si>
    <t>NOCOSPRAY</t>
  </si>
  <si>
    <t>Przenośny aparat do dezynfekcji powietrza</t>
  </si>
  <si>
    <t>Protokół kasacyjny nr 2/2016</t>
  </si>
  <si>
    <t>035244</t>
  </si>
  <si>
    <t>WM-0310</t>
  </si>
  <si>
    <t>Część nieelektryczną robi Sekcja Eksploatacji</t>
  </si>
  <si>
    <t>878398-odcinek LS</t>
  </si>
  <si>
    <t>T-802/8-2347</t>
  </si>
  <si>
    <t>EMPI</t>
  </si>
  <si>
    <t>SAUNDERS</t>
  </si>
  <si>
    <t>Sprzęt do trakcji kręgosłupa             (odcinek szyjny i lędźwiowy)</t>
  </si>
  <si>
    <t>15120425</t>
  </si>
  <si>
    <t>platforma do ćwiczeń równoważnych</t>
  </si>
  <si>
    <r>
      <t xml:space="preserve">bieżnia + komputer SN 129
</t>
    </r>
    <r>
      <rPr>
        <sz val="11"/>
        <color rgb="FFFF0000"/>
        <rFont val="Calibri"/>
        <family val="2"/>
        <charset val="238"/>
      </rPr>
      <t xml:space="preserve">komputer obsługuje też stare holtery  GE
</t>
    </r>
    <r>
      <rPr>
        <i/>
        <sz val="11"/>
        <rFont val="Calibri"/>
        <family val="2"/>
        <charset val="238"/>
      </rPr>
      <t>2023 - przegląd potwierdzony telefonicznie przez A.Wozną
15-01-2024 - przeglad z umowy Namedall</t>
    </r>
  </si>
  <si>
    <t>167</t>
  </si>
  <si>
    <t>Cardiv 1.4.8</t>
  </si>
  <si>
    <t>5/ZP/TP/U/2024 NAMEDALL</t>
  </si>
  <si>
    <t>3911401517</t>
  </si>
  <si>
    <t>21-08-2020 - informacja serwisu o przesunięciu terminu ze względu na profilaktyczną kwarantanne serwisanta, w przyszłym tyg zadzwonią ustalić termin.   NIESTPRAWNY – DO KASACJI | SKASOWANY !</t>
  </si>
  <si>
    <t>300275</t>
  </si>
  <si>
    <t>T-802/8-816</t>
  </si>
  <si>
    <t>Sonoline G40</t>
  </si>
  <si>
    <t>PRZENIESIONO</t>
  </si>
  <si>
    <t>oddany</t>
  </si>
  <si>
    <t>PEDIATRIA Łagiewniki</t>
  </si>
  <si>
    <t>25-08-2021 – informacja od Beaty z Łagiwewnik ze jest on w Varimedzie
Protokół kasacji 3/T/2022</t>
  </si>
  <si>
    <t>zepsuty
PROTOKÓŁ KASACJI 1/T/2024</t>
  </si>
  <si>
    <t>Naprawa ekonomicznie nieuzasadniona
OT ENDOTRADE / KASACJA</t>
  </si>
  <si>
    <t>Protokół kasacji 3/T/2022</t>
  </si>
  <si>
    <t>Urovision z notatki</t>
  </si>
  <si>
    <t>Przeglądy - UROVISION Piotr Płonka</t>
  </si>
  <si>
    <t>PE13-7SBL0850</t>
  </si>
  <si>
    <t>MEDICAL MEASUREMENT SYSTEMS B.V.</t>
  </si>
  <si>
    <t>01.06.2023 - rozpoczęcie sprawy nocnych wycieków. Woda wyciekała z odpływu zmiękczacza.
od 28-10-2022 obserwujemy pod kątem nie pobierania płynu do mycia (jest ok)
SPÓŁKA
co 800 cykli  / MMM</t>
  </si>
  <si>
    <t>Pozyskać ofertę MMM</t>
  </si>
  <si>
    <t>19-06-2023 Feeling Max
co 800 cykli  / MMM</t>
  </si>
  <si>
    <t>54313001</t>
  </si>
  <si>
    <t>Epiq 7</t>
  </si>
  <si>
    <t>Aparat usg-Ultrasonograf</t>
  </si>
  <si>
    <t>bez przeglądu</t>
  </si>
  <si>
    <t>T-802/8-2351</t>
  </si>
  <si>
    <t>Meden-Inmed</t>
  </si>
  <si>
    <t>kineza-osprzęt</t>
  </si>
  <si>
    <t>UGUL</t>
  </si>
  <si>
    <t>T-802/8-2350</t>
  </si>
  <si>
    <t>Protokół 94/2023
Nie zgadza się nic poza numerem inwentaryzacyjnym
w skład wchodzi bieżnia oraz system do odciążania
Część nieelektryczna robi Sekcja Eksploatacji</t>
  </si>
  <si>
    <t>15100207- bieżnia          1022015-system do odciążania</t>
  </si>
  <si>
    <t>T-802/8-2358</t>
  </si>
  <si>
    <t>ELEVO            950-401</t>
  </si>
  <si>
    <t>Bieżnia do nauki chodu  z możliwością podwieszenia</t>
  </si>
  <si>
    <t>Sekcja Eksploatacji Tuszyn</t>
  </si>
  <si>
    <r>
      <rPr>
        <sz val="11"/>
        <rFont val="Calibri"/>
        <family val="2"/>
        <charset val="238"/>
      </rPr>
      <t xml:space="preserve">składa się z dwóch oddzielnych urządzeń </t>
    </r>
    <r>
      <rPr>
        <b/>
        <sz val="11"/>
        <rFont val="Calibri"/>
        <family val="2"/>
        <charset val="238"/>
      </rPr>
      <t>nie elektryczne zrobi przegląd sekcja eksploatacji</t>
    </r>
  </si>
  <si>
    <t>8546697-odcinek szyjny</t>
  </si>
  <si>
    <t>Sprzęt do trakcji kręgosłupa( odcinek szyjny i lędźwiowy)</t>
  </si>
  <si>
    <t>0130-2015</t>
  </si>
  <si>
    <t>T-802/8-2352</t>
  </si>
  <si>
    <t>ORIONMED</t>
  </si>
  <si>
    <t>Wanna do masażu podwodnego</t>
  </si>
  <si>
    <t>0129-2015</t>
  </si>
  <si>
    <t>T-802/8-2353</t>
  </si>
  <si>
    <t>Aktualnie w naprawie</t>
  </si>
  <si>
    <t>NIESPRAWNY. Uszkodzony silnik. ZNAM nie naprawił. Maciej znalazł firmę i pilotuje sprawę.20-06-2023 - naprawione/przegląd Kalmed
DOSTAWCA:21-12-2015-Meden Inmed z Koszalina</t>
  </si>
  <si>
    <t>22901</t>
  </si>
  <si>
    <t>ORMED</t>
  </si>
  <si>
    <t>Zestaw do ćwiczeń biernych kończyn górnych</t>
  </si>
  <si>
    <t>DOSTAWCA: BIOCOR 28-01-2016</t>
  </si>
  <si>
    <t>3002 - 05000207</t>
  </si>
  <si>
    <t>T-802/8-2354</t>
  </si>
  <si>
    <t>THETA 20</t>
  </si>
  <si>
    <t>Wanna(wirówka) do masażu wirowego KD</t>
  </si>
  <si>
    <t>3002 - 05000208</t>
  </si>
  <si>
    <t>T-802/8-2355</t>
  </si>
  <si>
    <t>ZETA 20</t>
  </si>
  <si>
    <t>Wanna(wirówka) do masażu wirowego KG</t>
  </si>
  <si>
    <t>20.06.2024 zakup spodni 24-komorowych BTL</t>
  </si>
  <si>
    <t>Wideoprocesor               (źródło światła) część składowa do EBUSA</t>
  </si>
  <si>
    <t>M150305338+P150600243</t>
  </si>
  <si>
    <t>T-802/8-2366</t>
  </si>
  <si>
    <t>AGA</t>
  </si>
  <si>
    <t>przegląd wykonany przez firmę revita 22-02-2019</t>
  </si>
  <si>
    <t>M150305335+P150600208</t>
  </si>
  <si>
    <t>T-802/8-2365</t>
  </si>
  <si>
    <t>M150305332+P150600543</t>
  </si>
  <si>
    <t>T-802/8-2364</t>
  </si>
  <si>
    <t>MMM notatka</t>
  </si>
  <si>
    <r>
      <rPr>
        <sz val="11"/>
        <color rgb="FFFF0000"/>
        <rFont val="Calibri"/>
        <family val="2"/>
        <charset val="238"/>
      </rPr>
      <t>MYJNIA NARZĘDZIOWA</t>
    </r>
    <r>
      <rPr>
        <sz val="11"/>
        <color rgb="FF000000"/>
        <rFont val="Czcionka tekstu podstawowego"/>
        <family val="2"/>
        <charset val="238"/>
      </rPr>
      <t xml:space="preserve">
co 800 cykli  / MMM
11.07.2022 Naprawa połączenia czujnika PT100
29-12-2022 - zgłoszenie - myjka rozkodowana
09-10-2023 - awaria, błąd RPT100</t>
    </r>
  </si>
  <si>
    <t>Stacja dokująca do pomp infuzyjnych ZESTAW</t>
  </si>
  <si>
    <t>15.12.2022 - wymiana akumulatora - Sekcja Eksploatacji</t>
  </si>
  <si>
    <t>Pompa infuzyjna ZESTAW</t>
  </si>
  <si>
    <t>29.07.2022 – wróciło po naprawie z Medicor-Pol</t>
  </si>
  <si>
    <t>05.01.2023 - zwrot z Aesculap, wymiana akumulatora i przegląd. Przeglad ważny do 01.2025</t>
  </si>
  <si>
    <t>14.02.2023 - wymiana akumulatora SN:K1504357</t>
  </si>
  <si>
    <t>16.01.2023 powrót z Aesculap po naprawie i przeglądzie. Przegląd do 09/01/2025</t>
  </si>
  <si>
    <t>Zalecana wymiana akumulatora</t>
  </si>
  <si>
    <t>14.02.2023 - wymiana akumulatora SN:K1500430</t>
  </si>
  <si>
    <t>WM0323/361459</t>
  </si>
  <si>
    <t>02.02.2023 - info telefoniczne od Pani Chojnackiej o pozytywnym wyniku przeglądu</t>
  </si>
  <si>
    <t>02.02.2023 - info telefoniczne od Pani Chojnackiej o pozytywnym wyniku przeglądu.
03.02.2023 - karta awarii w związku z zaleceniami po przegladzie "zalecana wymiana przewodu pacjenta"</t>
  </si>
  <si>
    <t>KASACJA 16.11.2022
Orzeczenie kasacyjne z Varimed z dn. 12.05.2022
wysłane do księgowości
Brak zgody na naprawę, zwrócony z VARIMEDU - 26.04.2022</t>
  </si>
  <si>
    <t>H120619</t>
  </si>
  <si>
    <t>T-802/8-2374</t>
  </si>
  <si>
    <t>USZKODZONY / na częsci / w piwnicy
09-2023 wysłany do Varimed. 
10-08-2021 – przeniesiony z bloku</t>
  </si>
  <si>
    <t>Walizka w piwnicy SET a w środku H120619
03.2024 - uszkodzony, naprawa ENDOTRADE</t>
  </si>
  <si>
    <t>Walizka w piwnicy SET</t>
  </si>
  <si>
    <t>Zestaw zabrany przez informatyków bo nie współpracował z nowymi holterami BTL - info od Pani Izy i Pani Oddziałowej</t>
  </si>
  <si>
    <t>1221</t>
  </si>
  <si>
    <t>7/ZP/TP/U/2024 SK-MED.</t>
  </si>
  <si>
    <t xml:space="preserve">co pół roku </t>
  </si>
  <si>
    <t>Łagiewniki</t>
  </si>
  <si>
    <t>SDM2: 25/12     CORAL: 0078      CRG-200: 125/12   CRG-200: 126/12   B-612: 75/12</t>
  </si>
  <si>
    <t>T-802/8-1843</t>
  </si>
  <si>
    <t>CardioTEST Beta System</t>
  </si>
  <si>
    <t>Zestaw do elektrokardiograficznych badań wysiłkowych (stanowisko diagnostyki medycznej SDM2 + elektrokardiograf AsCARD Coral + 2 szt. cykloergometrów CRG-200 + bieżnia rehabilitacyjna B-612)</t>
  </si>
  <si>
    <t>5799323115973</t>
  </si>
  <si>
    <t>WP1-0401</t>
  </si>
  <si>
    <t>SECA</t>
  </si>
  <si>
    <t>Waga elektroniczna</t>
  </si>
  <si>
    <t>4589</t>
  </si>
  <si>
    <t>WP-2249</t>
  </si>
  <si>
    <t>LFW FAWAG SA</t>
  </si>
  <si>
    <t>TP-200/1</t>
  </si>
  <si>
    <t>KASACJA 1/2024
4878/06/0449/08</t>
  </si>
  <si>
    <t>SM1-0336</t>
  </si>
  <si>
    <t>DZ MEDICALE</t>
  </si>
  <si>
    <t>ASPI</t>
  </si>
  <si>
    <t>Ssak próżniowy</t>
  </si>
  <si>
    <t>KASACJA 1/2024
3636/07/4002/08</t>
  </si>
  <si>
    <t>Protokół 213/2023
opóźniony przegląd z powodu pobytu użądzenia w serwisie  celem przeprowadzenia kalibracji</t>
  </si>
  <si>
    <t>1405184 - brak na sprzęcie</t>
  </si>
  <si>
    <t>T-802/8-786</t>
  </si>
  <si>
    <t>MEDIST</t>
  </si>
  <si>
    <t>Mevacs M20</t>
  </si>
  <si>
    <t>opóźniony przegląd z powodu pobytu użądzenia w serwisie  celem przeprowadzenia kalibracji</t>
  </si>
  <si>
    <t>1405182 - brak na sprzęcie</t>
  </si>
  <si>
    <t>T-802/8-787</t>
  </si>
  <si>
    <t>12-12-2022 - naprawa płatna w Alfa Green (546,48 zł)</t>
  </si>
  <si>
    <t>14090</t>
  </si>
  <si>
    <t>14073</t>
  </si>
  <si>
    <t>31/2023</t>
  </si>
  <si>
    <t>010702453653003</t>
  </si>
  <si>
    <t>T-802/8-1120</t>
  </si>
  <si>
    <t>INVACARE</t>
  </si>
  <si>
    <t>Flamingo</t>
  </si>
  <si>
    <t>Podnośnik elektryczny</t>
  </si>
  <si>
    <t>M101100653 P100601399</t>
  </si>
  <si>
    <t>T-802/8-1757</t>
  </si>
  <si>
    <t>AGA 88</t>
  </si>
  <si>
    <t>M101100651 P101100134</t>
  </si>
  <si>
    <t>T-802/8-1756</t>
  </si>
  <si>
    <t>skasowana 2016</t>
  </si>
  <si>
    <t>WM-0319</t>
  </si>
  <si>
    <t>FAMED</t>
  </si>
  <si>
    <t>Emita VT-410</t>
  </si>
  <si>
    <t>Lampa kwarcowa SOLUX</t>
  </si>
  <si>
    <t>maj 2023 - AWARIA. Zgłoszenie przeglądu wstrzymane do czasu naprawy. [naprawiono]
co pół roku</t>
  </si>
  <si>
    <t>przeznaczony jest do kasacji oczekujemy na opinie w teczce</t>
  </si>
  <si>
    <t>177</t>
  </si>
  <si>
    <t>SM1-0022</t>
  </si>
  <si>
    <t>TEMED Zabrze</t>
  </si>
  <si>
    <t>WT-3</t>
  </si>
  <si>
    <t>11761</t>
  </si>
  <si>
    <t>orzeczenie kasacyjne wysłano do księgowości
11.08.2022(mk) – protokół 5/T/2019</t>
  </si>
  <si>
    <t>14087</t>
  </si>
  <si>
    <t>T-802/8-846</t>
  </si>
  <si>
    <t>Protokół 215/2023
opóźniony przegląd z powodu pobytu użądzenia w serwisie  celem przeprowadzenia kalibracji</t>
  </si>
  <si>
    <t>1906134</t>
  </si>
  <si>
    <t>T-802/8-862</t>
  </si>
  <si>
    <t>Protokół 216/2023
opóźniony przegląd z powodu pobytu użądzenia w serwisie  celem przeprowadzenia kalibracji</t>
  </si>
  <si>
    <t>1906121</t>
  </si>
  <si>
    <t>T-802/8-865</t>
  </si>
  <si>
    <t>AAE09380021 NA 101207494</t>
  </si>
  <si>
    <t>6/ZP/TP/U/2024 Tart Medical</t>
  </si>
  <si>
    <t>Naprawa w MEDEMA - zmiana daty przeglądu (02.2025)</t>
  </si>
  <si>
    <r>
      <rPr>
        <sz val="11"/>
        <color rgb="FFE46C0A"/>
        <rFont val="Calibri"/>
        <family val="2"/>
        <charset val="238"/>
      </rPr>
      <t xml:space="preserve">03-10-2022 - do wymiany głowica CH5-2
</t>
    </r>
    <r>
      <rPr>
        <sz val="11"/>
        <color rgb="FF000000"/>
        <rFont val="Czcionka tekstu podstawowego"/>
        <family val="2"/>
        <charset val="238"/>
      </rPr>
      <t>19.08.2020.-.przeniesiony tymczasowo na poradnie urologiczną</t>
    </r>
  </si>
  <si>
    <t>320815</t>
  </si>
  <si>
    <t>07.03.2023 - Potwierdzenie przegladu i pozytywnego wyniku - Oddziałowa.
08.03.2022 Medicor-Pol - zalecana diagnostyka
Aparat niesprawny
05.2022 wrócił z naprawy
12.05.2022 - uszkodzona szybka</t>
  </si>
  <si>
    <t>AsCard Mr Blue</t>
  </si>
  <si>
    <t>550032206</t>
  </si>
  <si>
    <t>50597</t>
  </si>
  <si>
    <t>WP1-0314</t>
  </si>
  <si>
    <t>LFW</t>
  </si>
  <si>
    <t>waga lekarska stojąca</t>
  </si>
  <si>
    <t>9512</t>
  </si>
  <si>
    <t>Urofluometr</t>
  </si>
  <si>
    <t>1906138</t>
  </si>
  <si>
    <t>T-802/8-861</t>
  </si>
  <si>
    <t>31.01.2023 - MedicorPol poproszony w zleceniach na przeglady o OT
przeznaczony do kasacji
01.02.2022- aparat nie przeszedł przegladu
Kasacja 1/T/2023</t>
  </si>
  <si>
    <t>FMUY01316</t>
  </si>
  <si>
    <t>T-802/8-534</t>
  </si>
  <si>
    <t>14076</t>
  </si>
  <si>
    <t>Protokół kasacji 1/T/2022 z 13.04.2022</t>
  </si>
  <si>
    <t>14089</t>
  </si>
  <si>
    <t>T-802/8-840</t>
  </si>
  <si>
    <t>07.12.2021 Zalecana diagnostyka - urządzenie nie w pałni sprawne</t>
  </si>
  <si>
    <t>01749</t>
  </si>
  <si>
    <t>WM-0316</t>
  </si>
  <si>
    <t>Bilux B-200</t>
  </si>
  <si>
    <t>Lampa bezcieniowa</t>
  </si>
  <si>
    <t>2/T/2019</t>
  </si>
  <si>
    <t>T-802/8-520</t>
  </si>
  <si>
    <t>S&amp;W</t>
  </si>
  <si>
    <t>Diascope 2</t>
  </si>
  <si>
    <t>Kardiomonitor -                   Zespół monitorowania pacjenta</t>
  </si>
  <si>
    <t>70073/G</t>
  </si>
  <si>
    <t>T-802/8-1074</t>
  </si>
  <si>
    <t>RQL Haviřov</t>
  </si>
  <si>
    <t>Golem 6E</t>
  </si>
  <si>
    <t>Fotel ginekologiczno-urologiczny</t>
  </si>
  <si>
    <t>43399923</t>
  </si>
  <si>
    <t>550032940</t>
  </si>
  <si>
    <t>PK/2023/415/1
protokół z przeglądu PK/2022/360/2</t>
  </si>
  <si>
    <t>385-112593</t>
  </si>
  <si>
    <t>T-802/8-519</t>
  </si>
  <si>
    <t>SPACELABS MEDICAL</t>
  </si>
  <si>
    <t>JBP1</t>
  </si>
  <si>
    <t>Nie przeszła przeglądu.
Prośba z 05.12.2022 r. Oddziałowej UROL o kasację.
Protokół kasacji 1/T/2023</t>
  </si>
  <si>
    <t>14079</t>
  </si>
  <si>
    <t>T-802/8-867</t>
  </si>
  <si>
    <r>
      <t xml:space="preserve">08.03.2023 - przesłana przez Pania Rybę Karta zgłoszenia przeglądu z prośbą o testy negatoskopu
TESTY 
</t>
    </r>
    <r>
      <rPr>
        <strike/>
        <sz val="11"/>
        <color rgb="FFFF0000"/>
        <rFont val="Calibri"/>
        <family val="2"/>
        <charset val="238"/>
      </rPr>
      <t>ZGODNIE Z ŻYCZENIEM PANI BEATY RYBY od 19-05-2022 NIE WYKONUJEMY TESTÓW i PRZEGLĄDÓW</t>
    </r>
  </si>
  <si>
    <t>Negatoskop - 1 szt.</t>
  </si>
  <si>
    <t>Dawny numer: SM-0339</t>
  </si>
  <si>
    <t>269</t>
  </si>
  <si>
    <t>WM-0324</t>
  </si>
  <si>
    <r>
      <rPr>
        <b/>
        <u/>
        <sz val="11"/>
        <color rgb="FF000000"/>
        <rFont val="Calibri"/>
        <family val="2"/>
        <charset val="238"/>
      </rPr>
      <t xml:space="preserve">TESTY </t>
    </r>
    <r>
      <rPr>
        <sz val="11"/>
        <color rgb="FF000000"/>
        <rFont val="Czcionka tekstu podstawowego"/>
        <family val="2"/>
        <charset val="238"/>
      </rPr>
      <t>razem ze stacją techników FUJI. Aktualnie kaset jest 10 szt, z czego do testów personel okazał 6-7 szt.</t>
    </r>
  </si>
  <si>
    <t>Kasety - 20 szt.</t>
  </si>
  <si>
    <t>3004</t>
  </si>
  <si>
    <t>3006</t>
  </si>
  <si>
    <t>T-802/8-727</t>
  </si>
  <si>
    <r>
      <rPr>
        <sz val="11"/>
        <color rgb="FFFF0000"/>
        <rFont val="Calibri"/>
        <family val="2"/>
        <charset val="238"/>
      </rPr>
      <t xml:space="preserve">KASACJA 16-11-2022
</t>
    </r>
    <r>
      <rPr>
        <sz val="11"/>
        <color rgb="FF808080"/>
        <rFont val="Calibri"/>
        <family val="2"/>
        <charset val="238"/>
      </rPr>
      <t>Protokół MMC o uszkodzeniu monitora. Naprawa urządzenia jest ekonomicznie nieuzasadniona.
Wniosek kasacyjny wysłany do księgowości.
aparat na stanie UROLOGII -miejsce użytkowania w Poradni UROL.
---przekazano na RTG uszkodzony do naprawy był serwisant przegląd nie przeszedł wysłano do firmy</t>
    </r>
  </si>
  <si>
    <t>311133</t>
  </si>
  <si>
    <t>T-802/8-1087</t>
  </si>
  <si>
    <t>TESTY
Zdemontowana</t>
  </si>
  <si>
    <t>Ciemnia</t>
  </si>
  <si>
    <t>Protokół 224/2023
w serwisie (informacja z 03-07-2020) Turcja
stary nr 190100B1212017A</t>
  </si>
  <si>
    <t>300C1301006
300K2007005 
190100F2005010H</t>
  </si>
  <si>
    <t>T-802/8-1846</t>
  </si>
  <si>
    <t>ISTANBUL MEDIKAL</t>
  </si>
  <si>
    <t>Kontroler W-300
Koc grzewczy IM-190B</t>
  </si>
  <si>
    <t>System do ogrzewania pacjenta</t>
  </si>
  <si>
    <t>Protokół 223/2023
w serwisie (informacja z 03-07-2020) Turcja nowy
stary nr 190100B1212012A</t>
  </si>
  <si>
    <t>300C1301003
300K2007002 
190100F2005001H</t>
  </si>
  <si>
    <t>T-802/8-1845</t>
  </si>
  <si>
    <t>H/1202/0086</t>
  </si>
  <si>
    <t>T-802/8-2214</t>
  </si>
  <si>
    <t>TECHNOMEX</t>
  </si>
  <si>
    <t>1114T</t>
  </si>
  <si>
    <t>Wanna wirowa kończyn górnych</t>
  </si>
  <si>
    <t>1214/06</t>
  </si>
  <si>
    <t>T-802/8-2191</t>
  </si>
  <si>
    <t>1115T</t>
  </si>
  <si>
    <t>Wanna wirowa kończyn dolnych</t>
  </si>
  <si>
    <t>4591</t>
  </si>
  <si>
    <t>WM-0466</t>
  </si>
  <si>
    <t>Protokół 230/2023</t>
  </si>
  <si>
    <t>00163</t>
  </si>
  <si>
    <t>T-802/8-1043</t>
  </si>
  <si>
    <t>RIMEC</t>
  </si>
  <si>
    <t>Fisiotek LT</t>
  </si>
  <si>
    <t>Szyna do ćwiczeń biernych do stawu barkowego</t>
  </si>
  <si>
    <t>T-802/8-1042</t>
  </si>
  <si>
    <t>Fisiotek 2000 TS</t>
  </si>
  <si>
    <t>Urządzenie nieelektryczne.
Do przeglądu przez Sekcję Eksploatacji</t>
  </si>
  <si>
    <t>K/1111/0411</t>
  </si>
  <si>
    <t>AC INTERNATIONAL</t>
  </si>
  <si>
    <t>VECTOR Leg tensor</t>
  </si>
  <si>
    <t>Urządzenie do ćwiczeń kończyn dolnych</t>
  </si>
  <si>
    <t>990008</t>
  </si>
  <si>
    <t>Terapuls</t>
  </si>
  <si>
    <t>990007</t>
  </si>
  <si>
    <t>T-802/8-319</t>
  </si>
  <si>
    <t>Protokół 229/2023</t>
  </si>
  <si>
    <t>H878952 0004</t>
  </si>
  <si>
    <t>WM-0479</t>
  </si>
  <si>
    <t>DEWERT</t>
  </si>
  <si>
    <t>MEGAMAT MBZ 60859</t>
  </si>
  <si>
    <t>Stół rehabilitacyjny pionizacyjny</t>
  </si>
  <si>
    <t>Protokół 228/2023</t>
  </si>
  <si>
    <t>0215/07</t>
  </si>
  <si>
    <t>T-802/8-1060</t>
  </si>
  <si>
    <t>Opal</t>
  </si>
  <si>
    <t>Stół rehabilitacyjny elektryczny</t>
  </si>
  <si>
    <t>1906131</t>
  </si>
  <si>
    <t>T-802/8-854</t>
  </si>
  <si>
    <r>
      <rPr>
        <b/>
        <sz val="11"/>
        <color rgb="FFFF0000"/>
        <rFont val="Calibri"/>
        <family val="2"/>
        <charset val="238"/>
      </rPr>
      <t xml:space="preserve">01.12.2022 - NAMEDALL wystawił opinię techniczną
</t>
    </r>
    <r>
      <rPr>
        <sz val="11"/>
        <color rgb="FFFF0000"/>
        <rFont val="Calibri"/>
        <family val="2"/>
        <charset val="238"/>
      </rPr>
      <t xml:space="preserve">06.04.2022 - prośba Oddziałowej o kasację
DOSTAWCA: BRAK DANYCH
</t>
    </r>
    <r>
      <rPr>
        <sz val="11"/>
        <rFont val="Calibri"/>
        <family val="2"/>
        <charset val="238"/>
      </rPr>
      <t>w 2021 r. przegląd wykonał MEDICOR-POL</t>
    </r>
  </si>
  <si>
    <t>0747</t>
  </si>
  <si>
    <t>T-802/8-1049</t>
  </si>
  <si>
    <t>ACCURO</t>
  </si>
  <si>
    <t>Terapus 2</t>
  </si>
  <si>
    <t>Samodzielny skaner laserowy</t>
  </si>
  <si>
    <t>010702551502005</t>
  </si>
  <si>
    <t>T-802/8-1130</t>
  </si>
  <si>
    <t>010702517813001</t>
  </si>
  <si>
    <t>T-802/8-1129</t>
  </si>
  <si>
    <t>308</t>
  </si>
  <si>
    <t>Protokół 225/2023</t>
  </si>
  <si>
    <t>brak / nieczytelny</t>
  </si>
  <si>
    <t>WM-0321</t>
  </si>
  <si>
    <t>ZALIMP</t>
  </si>
  <si>
    <t>Lampa Sollux</t>
  </si>
  <si>
    <t>Protokół 22/2023</t>
  </si>
  <si>
    <t>494
49482</t>
  </si>
  <si>
    <t>WM-0320</t>
  </si>
  <si>
    <t>Protokół kasacji 4/T/2020</t>
  </si>
  <si>
    <t>UJENGV6550</t>
  </si>
  <si>
    <t>PROTEUS</t>
  </si>
  <si>
    <t>Ergometr treningowy</t>
  </si>
  <si>
    <t>UJENGV6543</t>
  </si>
  <si>
    <r>
      <rPr>
        <sz val="11"/>
        <color rgb="FFFF0000"/>
        <rFont val="Calibri"/>
        <family val="2"/>
        <charset val="238"/>
      </rPr>
      <t>21-09-2023 - zabrany przez  ZNAM do naprawy</t>
    </r>
    <r>
      <rPr>
        <sz val="11"/>
        <color rgb="FF000000"/>
        <rFont val="Czcionka tekstu podstawowego"/>
        <family val="2"/>
        <charset val="238"/>
      </rPr>
      <t xml:space="preserve">
09.05.2022 - naprawione przez ZNAM - naprawa zasilacza</t>
    </r>
  </si>
  <si>
    <t>COSMOGAMMA</t>
  </si>
  <si>
    <t>Opóżniony (przez naprawę) przegląd w 2023 r.
21-09-2023 - zwrócionny przez ZNAM po naprawie (bez przeglądu - zlecić MEDICORPOL)</t>
  </si>
  <si>
    <t>12126450</t>
  </si>
  <si>
    <t>UI3290Z16410</t>
  </si>
  <si>
    <t>WM-0465</t>
  </si>
  <si>
    <t>PEC-3290</t>
  </si>
  <si>
    <t>Cykloergometr rowerowy</t>
  </si>
  <si>
    <t>Protokół kasacyjny nr 4/T/2017</t>
  </si>
  <si>
    <t>41/1992</t>
  </si>
  <si>
    <t>T-802/8-629</t>
  </si>
  <si>
    <t>WAMED</t>
  </si>
  <si>
    <t>LMB-3A</t>
  </si>
  <si>
    <t>Biostymulator laserowy</t>
  </si>
  <si>
    <t xml:space="preserve"> 32/ZP/TP/U/2024 MEDICOR-POL</t>
  </si>
  <si>
    <t>12.05.2022 - naprawa w MEDICOR - wymiana baterii RTC</t>
  </si>
  <si>
    <t>550056070</t>
  </si>
  <si>
    <t>MG-Wave 7W</t>
  </si>
  <si>
    <t>236</t>
  </si>
  <si>
    <t>116</t>
  </si>
  <si>
    <t>690</t>
  </si>
  <si>
    <t>CRYOFLEX</t>
  </si>
  <si>
    <t>BOA Max</t>
  </si>
  <si>
    <t>Aparat do masażu uciskowego</t>
  </si>
  <si>
    <r>
      <t xml:space="preserve">01-12-2022 NAMEDALL wystawił opinię techniczną.
</t>
    </r>
    <r>
      <rPr>
        <sz val="11"/>
        <color theme="0" tint="-0.34998626667073579"/>
        <rFont val="Calibri"/>
        <family val="2"/>
        <charset val="238"/>
      </rPr>
      <t>06.04.2022 - Prośba Oddziałowej o kasację
Kasacj 1/T/2023</t>
    </r>
  </si>
  <si>
    <t>603048</t>
  </si>
  <si>
    <t>T-802/8-1055</t>
  </si>
  <si>
    <t>DAESUNG MAREF</t>
  </si>
  <si>
    <t>Doctor Life DL2002B</t>
  </si>
  <si>
    <t>informacja telefoniczna od pani oddziałowej o wykonaniu przeglą</t>
  </si>
  <si>
    <t>1007/00173</t>
  </si>
  <si>
    <t>T-802/8-1119</t>
  </si>
  <si>
    <t>LE-13</t>
  </si>
  <si>
    <t>Łóżko wielofunkcyjne</t>
  </si>
  <si>
    <t>1007/00172</t>
  </si>
  <si>
    <t>T-802/8-1118</t>
  </si>
  <si>
    <t>1007/00171</t>
  </si>
  <si>
    <t>T-802/8-1117</t>
  </si>
  <si>
    <t>1007/01115</t>
  </si>
  <si>
    <t>T-802/8-1116</t>
  </si>
  <si>
    <t>LE-12</t>
  </si>
  <si>
    <t>1007/00117</t>
  </si>
  <si>
    <t>T-802/8-1115</t>
  </si>
  <si>
    <t>1007/01116</t>
  </si>
  <si>
    <t>T-802/8-1114</t>
  </si>
  <si>
    <t>13/ZP/TP/U/2024 AB.MED</t>
  </si>
  <si>
    <t>Platforma hemodynamiczna</t>
  </si>
  <si>
    <t>EV1000A</t>
  </si>
  <si>
    <t xml:space="preserve">w zestawie z monitorem do pomiaru rzutu serca VL014704 </t>
  </si>
  <si>
    <t>CM-0B114718</t>
  </si>
  <si>
    <t>tart umowa 8/....</t>
  </si>
  <si>
    <t>Kingsystems</t>
  </si>
  <si>
    <t>Videolaryngoskop</t>
  </si>
  <si>
    <t>Dzierżawa</t>
  </si>
  <si>
    <t>22831604</t>
  </si>
  <si>
    <t>Fresenius Kabi</t>
  </si>
  <si>
    <t>Amika</t>
  </si>
  <si>
    <t>Pompa do żywienia pozajelitowego</t>
  </si>
  <si>
    <t>22831603</t>
  </si>
  <si>
    <t>Stacja dokująca do pomp infuzyjnych</t>
  </si>
  <si>
    <t>W okresie 09-02-2024 do 07-03-2024 znajdowała się w SET (była czasowo wyłączona z użytkowania)</t>
  </si>
  <si>
    <t>nie wymaga przeglądu</t>
  </si>
  <si>
    <t>Dzierżawa - oddano do firmy po zakonczeniu dzierżawy</t>
  </si>
  <si>
    <t>22831602</t>
  </si>
  <si>
    <t>22831601</t>
  </si>
  <si>
    <t>35/ZP/TP/U/2024 AESCULAP</t>
  </si>
  <si>
    <t>Bbraun Avitum</t>
  </si>
  <si>
    <t>2534</t>
  </si>
  <si>
    <t>BBRAUN AVITUM</t>
  </si>
  <si>
    <t>Diapact CRRT </t>
  </si>
  <si>
    <t>28-03-2023 - zgłoszenie telefoniczne od R.Ingier o awarii.
przegląd co dwa lata awaria zgłoszona</t>
  </si>
  <si>
    <t>przegląd dwa razy w roku</t>
  </si>
  <si>
    <t>Respirator stacjonarny</t>
  </si>
  <si>
    <r>
      <rPr>
        <sz val="11"/>
        <color rgb="FFFF0000"/>
        <rFont val="Calibri"/>
        <family val="2"/>
        <charset val="238"/>
      </rPr>
      <t>18.04.2024 - zgłoszenie R.Ingier o awarii. Błąd:13.01.001</t>
    </r>
    <r>
      <rPr>
        <sz val="11"/>
        <color rgb="FF000000"/>
        <rFont val="Czcionka tekstu podstawowego"/>
        <family val="2"/>
        <charset val="238"/>
      </rPr>
      <t xml:space="preserve">
przegląd dwa razy w roku luty i sierpień</t>
    </r>
  </si>
  <si>
    <t>ASBK-0341</t>
  </si>
  <si>
    <t>przegląd dwa razy w roku luty i sierpień awaria zgłoszona</t>
  </si>
  <si>
    <t>ARZM-0200</t>
  </si>
  <si>
    <t>przegląd dwa razy w roku luty i sierpień</t>
  </si>
  <si>
    <t>przegląd dwa razy w roku
26.04.2022 - DRAEGER - wymiana akumulatora i serwis
według wpisu w paszporcie przeglądy 26.04 i 26.10 (co pół roku od wymiany akku)</t>
  </si>
  <si>
    <r>
      <rPr>
        <sz val="11"/>
        <color rgb="FF000000"/>
        <rFont val="Czcionka tekstu podstawowego"/>
        <family val="2"/>
        <charset val="238"/>
      </rPr>
      <t xml:space="preserve">przegląd dwa razy w roku luty i sierpień - CZĘŚCIOWO SPRAWNY
30-03-2022 – „aparat uszkodzony oczekuje na decyzje o naprawie” </t>
    </r>
    <r>
      <rPr>
        <sz val="11"/>
        <color rgb="FFFF0000"/>
        <rFont val="Calibri"/>
        <family val="2"/>
        <charset val="238"/>
      </rPr>
      <t>ORZECZENIE O STANIE TECHNICZNYM OD DRAEGER (ZALECANA KASACJA)</t>
    </r>
  </si>
  <si>
    <t>13.03.2023 - zgłoszenie telefoniczne - respirator wyłaczył się i nie działa.
przegląd dwa razy w roku luty i sierpień</t>
  </si>
  <si>
    <t>09.05.2022 - Informacja tel z Oddziału o pozytywnym wyniku przeglądu (zalecana wymiana akumulatora)</t>
  </si>
  <si>
    <t>Monitor funkcji życiowych /  Pulsoksymetr</t>
  </si>
  <si>
    <t>7900212</t>
  </si>
  <si>
    <t>T-802/8-2282</t>
  </si>
  <si>
    <t>MAG / OIOM</t>
  </si>
  <si>
    <t>LIKO</t>
  </si>
  <si>
    <t>Viking XL</t>
  </si>
  <si>
    <t>System do przenoszenia pacjenta</t>
  </si>
  <si>
    <t>29-12-2022 - wymiana czujnika kropli (sn:102777)</t>
  </si>
  <si>
    <t>DODATKOWA</t>
  </si>
  <si>
    <t>zmiana daty po z czerwca na lipiec po informacji od R.Ingier.
29-12-2022 - wymiana czujnika kropli (sn:102768)</t>
  </si>
  <si>
    <t>podobnno nie dziala panel przedni - brak zgłoszenia</t>
  </si>
  <si>
    <r>
      <rPr>
        <b/>
        <sz val="11"/>
        <color rgb="FF000000"/>
        <rFont val="Calibri"/>
        <family val="2"/>
        <charset val="238"/>
      </rPr>
      <t>04-05-2023 - zwrot po naprawie z Aesculap - przegląd do 05-2025 r</t>
    </r>
    <r>
      <rPr>
        <sz val="11"/>
        <color rgb="FF000000"/>
        <rFont val="Czcionka tekstu podstawowego"/>
        <family val="2"/>
        <charset val="238"/>
      </rPr>
      <t>.
21.02.2023 - sprzęt w serwisie Aesculap. Brak zgody na naprawę (1908 zł)</t>
    </r>
  </si>
  <si>
    <t>zmiana daty z lipca na czerwiec po informacji od R.Ingier
DODATKOWA
Po przeglądzie 2022 - zalecana wymiana akumulatora</t>
  </si>
  <si>
    <t>24-05-2023 r. - wymiana akumulatora</t>
  </si>
  <si>
    <r>
      <rPr>
        <sz val="11"/>
        <color rgb="FF000000"/>
        <rFont val="Czcionka tekstu podstawowego"/>
        <family val="2"/>
        <charset val="238"/>
      </rPr>
      <t xml:space="preserve">06-02-2023 - powrót z Aesculap po naprawie. </t>
    </r>
    <r>
      <rPr>
        <b/>
        <sz val="11"/>
        <color rgb="FF000000"/>
        <rFont val="Calibri"/>
        <family val="2"/>
        <charset val="238"/>
      </rPr>
      <t>Przegląd ważny do 02.2025</t>
    </r>
  </si>
  <si>
    <r>
      <rPr>
        <sz val="11"/>
        <color rgb="FF000000"/>
        <rFont val="Czcionka tekstu podstawowego"/>
        <family val="2"/>
        <charset val="238"/>
      </rPr>
      <t xml:space="preserve">nie przeszła przeglądu
</t>
    </r>
    <r>
      <rPr>
        <sz val="11"/>
        <color rgb="FFFF0000"/>
        <rFont val="Calibri"/>
        <family val="2"/>
        <charset val="238"/>
      </rPr>
      <t>od 30.03.2022 w MEDICOR-POL na naprawie
08-09-2022 – wróciła z medicorpol po naprawie i przeglądzie</t>
    </r>
  </si>
  <si>
    <t>14.02.2023 - wymiana akumulatora SN:K1457919</t>
  </si>
  <si>
    <t>Po przeglądzie 2022 - zalecana wymiana akumulatora</t>
  </si>
  <si>
    <t>Protokół Nr 3/T/2017</t>
  </si>
  <si>
    <t>28941</t>
  </si>
  <si>
    <t>T-802/8-1140</t>
  </si>
  <si>
    <r>
      <rPr>
        <sz val="11"/>
        <color rgb="FFFF0000"/>
        <rFont val="Calibri"/>
        <family val="2"/>
        <charset val="238"/>
      </rPr>
      <t>PT do 08.2024</t>
    </r>
    <r>
      <rPr>
        <sz val="11"/>
        <rFont val="Calibri"/>
        <family val="2"/>
        <charset val="238"/>
      </rPr>
      <t xml:space="preserve">
od 15.04.2022 w BBraun na naprawie   </t>
    </r>
    <r>
      <rPr>
        <sz val="11"/>
        <color rgb="FFFF0000"/>
        <rFont val="Calibri"/>
        <family val="2"/>
        <charset val="238"/>
      </rPr>
      <t xml:space="preserve">   </t>
    </r>
    <r>
      <rPr>
        <sz val="11"/>
        <rFont val="Calibri"/>
        <family val="2"/>
        <charset val="238"/>
      </rPr>
      <t xml:space="preserve">                         </t>
    </r>
  </si>
  <si>
    <t>13.04.2022 Naprawa w Medicor-Pol</t>
  </si>
  <si>
    <r>
      <rPr>
        <sz val="11"/>
        <color rgb="FFFF0000"/>
        <rFont val="Calibri"/>
        <family val="2"/>
        <charset val="238"/>
      </rPr>
      <t>PT do 02.2025</t>
    </r>
    <r>
      <rPr>
        <sz val="11"/>
        <color rgb="FF000000"/>
        <rFont val="Czcionka tekstu podstawowego"/>
        <family val="2"/>
        <charset val="238"/>
      </rPr>
      <t xml:space="preserve">
</t>
    </r>
    <r>
      <rPr>
        <sz val="11"/>
        <rFont val="Calibri"/>
        <family val="2"/>
        <charset val="238"/>
      </rPr>
      <t>od 15.04.2022 w BBraun na naprawie</t>
    </r>
    <r>
      <rPr>
        <sz val="11"/>
        <color rgb="FFFF0000"/>
        <rFont val="Calibri"/>
        <family val="2"/>
        <charset val="238"/>
      </rPr>
      <t xml:space="preserve">
</t>
    </r>
    <r>
      <rPr>
        <sz val="11"/>
        <rFont val="Calibri"/>
        <family val="2"/>
        <charset val="238"/>
      </rPr>
      <t>zwrot 16-08-2022, przegląd ważny do sie-2024</t>
    </r>
  </si>
  <si>
    <r>
      <t xml:space="preserve">24-05-2023 r. - wymiana akumulatora
</t>
    </r>
    <r>
      <rPr>
        <sz val="11"/>
        <color rgb="FF00B050"/>
        <rFont val="Calibri"/>
        <family val="2"/>
        <charset val="238"/>
      </rPr>
      <t xml:space="preserve">29.06.2022 - zwrot z Bbraun po naprawie do Łagiewnik. Przegląd wg protokołu do CZERWCA 2024
</t>
    </r>
    <r>
      <rPr>
        <sz val="11"/>
        <rFont val="Calibri"/>
        <family val="2"/>
        <charset val="238"/>
      </rPr>
      <t>od 15.04.2022 w BBraun na naprawie</t>
    </r>
  </si>
  <si>
    <r>
      <t>PT do 08.2024</t>
    </r>
    <r>
      <rPr>
        <sz val="11"/>
        <color theme="1"/>
        <rFont val="Calibri"/>
        <family val="2"/>
        <charset val="238"/>
      </rPr>
      <t xml:space="preserve">
09.02.2023 - Powrót z Aesculap po zgłoszeniu gwarancyjnym - nie stwierdzono błędów w funkcjonowaniu urządzenia.</t>
    </r>
    <r>
      <rPr>
        <sz val="11"/>
        <color rgb="FFFF0000"/>
        <rFont val="Calibri"/>
        <family val="2"/>
        <charset val="238"/>
      </rPr>
      <t xml:space="preserve">
</t>
    </r>
    <r>
      <rPr>
        <sz val="11"/>
        <rFont val="Calibri"/>
        <family val="2"/>
        <charset val="238"/>
      </rPr>
      <t>od 15.04.2022 w BBraun na naprawie
08-09-2022 wróciła z serwisu po naprawie i przeglądzie</t>
    </r>
  </si>
  <si>
    <t>24-05-2023 r. - wymiana akumulatora
przegląd co dwa lata</t>
  </si>
  <si>
    <r>
      <t xml:space="preserve">PT do 12.2024
</t>
    </r>
    <r>
      <rPr>
        <sz val="11"/>
        <rFont val="Calibri"/>
        <family val="2"/>
        <charset val="238"/>
      </rPr>
      <t>od 15.04.2022 w BBraun na naprawie</t>
    </r>
    <r>
      <rPr>
        <sz val="11"/>
        <color rgb="FFFF0000"/>
        <rFont val="Calibri"/>
        <family val="2"/>
        <charset val="238"/>
      </rPr>
      <t xml:space="preserve">
</t>
    </r>
    <r>
      <rPr>
        <sz val="11"/>
        <rFont val="Calibri"/>
        <family val="2"/>
        <charset val="238"/>
      </rPr>
      <t>Info w Paszporcie o przeglądzie do 03.08.2024</t>
    </r>
  </si>
  <si>
    <t>16.01.2023 - powrót z naprawy i przeglądu w Aesculap
Następny przegląd: 11/01/2025
przegląd co dwa lata
16.10.2021 - wymiana akumulatora</t>
  </si>
  <si>
    <t>06.02.2023 - powrót z Aesculap Chifa po naprawie. Przegląd do 02.2025</t>
  </si>
  <si>
    <t>Medicor-POL</t>
  </si>
  <si>
    <t>SET/46/2024
notatka 204/24</t>
  </si>
  <si>
    <t>Data ze zlecenia serwisowego: 07.03.2024</t>
  </si>
  <si>
    <t>010702005846001</t>
  </si>
  <si>
    <t>T-802/8-1121</t>
  </si>
  <si>
    <t>M130501157 P140600633</t>
  </si>
  <si>
    <t>T-802/8-2267</t>
  </si>
  <si>
    <t>do kasacji</t>
  </si>
  <si>
    <t>M110200009 P140600637</t>
  </si>
  <si>
    <t>T-802/8-2269</t>
  </si>
  <si>
    <t>AGA 888</t>
  </si>
  <si>
    <t>M101100635 P101100132</t>
  </si>
  <si>
    <t>T-802/8-1465</t>
  </si>
  <si>
    <t>M101100634 P101100133</t>
  </si>
  <si>
    <t>T-802/8-1467</t>
  </si>
  <si>
    <t>M101100633 P101100140</t>
  </si>
  <si>
    <t>T-802/8-1466</t>
  </si>
  <si>
    <t>M101100632 P101100136</t>
  </si>
  <si>
    <t>T-802/8-1464</t>
  </si>
  <si>
    <t>PRZEKAZANA DO LABORATOIUM</t>
  </si>
  <si>
    <t>21115</t>
  </si>
  <si>
    <t>T-802/8-665</t>
  </si>
  <si>
    <t>AJL Kraków</t>
  </si>
  <si>
    <t>MLL 147/AiD</t>
  </si>
  <si>
    <t>Łaźnia laboratoryjna</t>
  </si>
  <si>
    <t>co 2 lata przy module do kapnografii (SI0919003003)</t>
  </si>
  <si>
    <t>5399067061</t>
  </si>
  <si>
    <r>
      <t xml:space="preserve">co 2 lata(przy module do kapnografii SI0609001113)
</t>
    </r>
    <r>
      <rPr>
        <sz val="11"/>
        <color rgb="FFFF0000"/>
        <rFont val="Calibri"/>
        <family val="2"/>
        <charset val="238"/>
      </rPr>
      <t>Kardiomonitor jest przy aparacie do znieczulenia Fabius ARXF-0208</t>
    </r>
  </si>
  <si>
    <t>co 2 lata(przy module do kapnografii SI0919002962)</t>
  </si>
  <si>
    <t>co 2 lata(przy module do kapnografii SI0727001881)</t>
  </si>
  <si>
    <t>co 2 lata przy module do kapnografii (SI0914002957)</t>
  </si>
  <si>
    <t>co 2 lata(przy module do kapnografii SI0532000895)</t>
  </si>
  <si>
    <t>09.02.2023 r. - wrócił z naprawy w MEDEMA - sprzęt sprawny
Nie działa na zasilaniu akumulatorowym
od 19-11-2022 wyłączony z użytkowania</t>
  </si>
  <si>
    <t>06/20021247</t>
  </si>
  <si>
    <t>PROTOKÓŁ NR 1/T/2018
w piwnicy SET łącznie z bronchofiberoskopem, bez źródła światła</t>
  </si>
  <si>
    <t>G110619 / EB041619</t>
  </si>
  <si>
    <t>T-802/8-1844</t>
  </si>
  <si>
    <t>FB-19TV / LH-150PC</t>
  </si>
  <si>
    <t>Bronchofiberoskop ze źródłem światła</t>
  </si>
  <si>
    <t>01.02.2023 - przegląd Medicor-Pol WYNIK NEGATYWNY
14-07-2023 - MEDEMA przegląd po naprawie</t>
  </si>
  <si>
    <t>550032932</t>
  </si>
  <si>
    <t>43399571</t>
  </si>
  <si>
    <t>001-1701917</t>
  </si>
  <si>
    <t>T-802/8-1564</t>
  </si>
  <si>
    <t>Mobilo Plus</t>
  </si>
  <si>
    <t>Wózek inwalidzki</t>
  </si>
  <si>
    <t>001-1678606</t>
  </si>
  <si>
    <t>T-802/8-1563</t>
  </si>
  <si>
    <t>Protokół 212/2023
opóźniony przegląd z powodu pobytu użądzenia w serwisie  celem przeprowadzenia kalibracji</t>
  </si>
  <si>
    <t>1215106.1</t>
  </si>
  <si>
    <t>T-802/8-2287</t>
  </si>
  <si>
    <t>Mevacs M38</t>
  </si>
  <si>
    <t>Przeglądy zawieszone. Oddział otrzymał nowy sprzęt COMEN S5</t>
  </si>
  <si>
    <r>
      <rPr>
        <sz val="11"/>
        <color rgb="FFFF0000"/>
        <rFont val="Calibri"/>
        <family val="2"/>
        <charset val="238"/>
      </rPr>
      <t>Urządzenie wysłane do MEDEMA
POWRÓT Z NAPRAWY: 2023.05.24</t>
    </r>
    <r>
      <rPr>
        <sz val="11"/>
        <color rgb="FF000000"/>
        <rFont val="Czcionka tekstu podstawowego"/>
        <family val="2"/>
        <charset val="238"/>
      </rPr>
      <t xml:space="preserve">
data z paszportu – mk
W serwisie Medico-Pol - nie działa na akumulatorze
23-01-2023 – naprawa nie opłacalna, firma wystawiła orzeczenie techniczne</t>
    </r>
  </si>
  <si>
    <t>550046573</t>
  </si>
  <si>
    <t>05611</t>
  </si>
  <si>
    <t>WP1-0133</t>
  </si>
  <si>
    <t>5799323115942</t>
  </si>
  <si>
    <t>WP1-0914</t>
  </si>
  <si>
    <t>5799323115941</t>
  </si>
  <si>
    <t>WP1-0113</t>
  </si>
  <si>
    <t>Protokół 203/2023
opóźniony przegląd z powodu pobytu użądzenia w serwisie  celem przeprowadzenia kalibracji</t>
  </si>
  <si>
    <t>1211126.1</t>
  </si>
  <si>
    <t>T-802/8-1770</t>
  </si>
  <si>
    <t>Protokół 202/2023
opóźniony przegląd z powodu pobytu użądzenia w serwisie  celem przeprowadzenia kalibracji</t>
  </si>
  <si>
    <t>1211124.1</t>
  </si>
  <si>
    <t>T-802/8-1769</t>
  </si>
  <si>
    <t>Protokół 205/2023
opóźniony przegląd z powodu pobytu użądzenia w serwisie  celem przeprowadzenia kalibracji</t>
  </si>
  <si>
    <t>1209178.1</t>
  </si>
  <si>
    <t>T-802/8-1345</t>
  </si>
  <si>
    <t>Protokół 204/2023
opóźniony przegląd z powodu pobytu użądzenia w serwisie  celem przeprowadzenia kalibracji</t>
  </si>
  <si>
    <t>1209175.1</t>
  </si>
  <si>
    <t>T-802/8-1347</t>
  </si>
  <si>
    <t>Protokół 206/2023
opóźniony przegląd z powodu pobytu użądzenia w serwisie  celem przeprowadzenia kalibracji</t>
  </si>
  <si>
    <t>1906140</t>
  </si>
  <si>
    <t>T-802/8-871</t>
  </si>
  <si>
    <t>Protokół 207/2023
opóźniony przegląd z powodu pobytu użądzenia w serwisie  celem przeprowadzenia kalibracji</t>
  </si>
  <si>
    <t>1906130</t>
  </si>
  <si>
    <t>T-802/8-858</t>
  </si>
  <si>
    <t>Protokół nnr 231/2023
Przeniesiony z PULM II
opóźniony przegląd z powodu pobytu użądzenia w serwisie  celem przeprowadzenia kalibracji</t>
  </si>
  <si>
    <t>1906126</t>
  </si>
  <si>
    <t>T-802/8-864</t>
  </si>
  <si>
    <t>14096</t>
  </si>
  <si>
    <t>T-802/8-842</t>
  </si>
  <si>
    <t>14094</t>
  </si>
  <si>
    <t>T-802/8-841</t>
  </si>
  <si>
    <t>14091</t>
  </si>
  <si>
    <t>T-802/8-837</t>
  </si>
  <si>
    <t>Przeniesiony z PULM II na WEW w dn. 17.06.2022 r.</t>
  </si>
  <si>
    <t>M101100654 P101102587</t>
  </si>
  <si>
    <t>T-802/8-1758</t>
  </si>
  <si>
    <t>Kasacja 5/T/2018</t>
  </si>
  <si>
    <t>697</t>
  </si>
  <si>
    <t>T-802/8-465</t>
  </si>
  <si>
    <t>FX 2000</t>
  </si>
  <si>
    <t>2005C609027</t>
  </si>
  <si>
    <t>T-802/8-701</t>
  </si>
  <si>
    <t>PROFILE Therapeutics</t>
  </si>
  <si>
    <t>CR 60</t>
  </si>
  <si>
    <t>przeznaczony do kasacji</t>
  </si>
  <si>
    <t>526246</t>
  </si>
  <si>
    <t>WM-0314</t>
  </si>
  <si>
    <t>SALTER LABS</t>
  </si>
  <si>
    <t>Salter Aire Plus 8352</t>
  </si>
  <si>
    <t>Kasacja orzeczenie w trakcie realizacji
11.08.2022(mk) – protokół 5/T/2019</t>
  </si>
  <si>
    <t>053001</t>
  </si>
  <si>
    <t>WM-0305</t>
  </si>
  <si>
    <t>051939</t>
  </si>
  <si>
    <t>WM-0306</t>
  </si>
  <si>
    <t>035266</t>
  </si>
  <si>
    <t>WM-0307</t>
  </si>
  <si>
    <t>035247</t>
  </si>
  <si>
    <t>WM-0313</t>
  </si>
  <si>
    <t>035246</t>
  </si>
  <si>
    <t>WM-0312</t>
  </si>
  <si>
    <t>035245</t>
  </si>
  <si>
    <t>WM-0311</t>
  </si>
  <si>
    <t>032898</t>
  </si>
  <si>
    <t>WM-0308</t>
  </si>
  <si>
    <t>032897</t>
  </si>
  <si>
    <t>WM-0302</t>
  </si>
  <si>
    <t>032895</t>
  </si>
  <si>
    <t>WM-0303</t>
  </si>
  <si>
    <t>032894</t>
  </si>
  <si>
    <t>WM-0304</t>
  </si>
  <si>
    <t>wykonal medicor pol
09.05.2022 - Potwierdzenie tel z Oddziału o wyniku przeglądu</t>
  </si>
  <si>
    <t>43388191</t>
  </si>
  <si>
    <t>34/03/IR</t>
  </si>
  <si>
    <t>T-802/8-457</t>
  </si>
  <si>
    <t>AsCard B56</t>
  </si>
  <si>
    <t>550032171</t>
  </si>
  <si>
    <t>354</t>
  </si>
  <si>
    <t>WM-0328</t>
  </si>
  <si>
    <t>m</t>
  </si>
  <si>
    <t>3636/07/4002/08</t>
  </si>
  <si>
    <t>Protokół 252/2023</t>
  </si>
  <si>
    <t>1906133</t>
  </si>
  <si>
    <t>T-802/8-859</t>
  </si>
  <si>
    <t>1906132</t>
  </si>
  <si>
    <t>T-802/8-860</t>
  </si>
  <si>
    <t>Zalecana wymiana pojemnika</t>
  </si>
  <si>
    <t>6598</t>
  </si>
  <si>
    <t>WM-0295</t>
  </si>
  <si>
    <r>
      <t xml:space="preserve">Stary numer SM2-0011 
Sprzęt w magazynie CHKLP. </t>
    </r>
    <r>
      <rPr>
        <b/>
        <u/>
        <sz val="11"/>
        <color rgb="FFFF0000"/>
        <rFont val="Calibri"/>
        <family val="2"/>
        <charset val="238"/>
      </rPr>
      <t>Oddziałowa prosi o orzeczenie i kasację - przy okazji przeglądu.</t>
    </r>
  </si>
  <si>
    <t>11.04.2022 Alfa Green - wymiana akumulatora
01.10.2021 wymiana akumulatora  Krzysztof</t>
  </si>
  <si>
    <t>14095</t>
  </si>
  <si>
    <t>11.04.2022 - Alfa Green - poklejono górną obudowę, wymieniono gniazdo tłoka strzykawki, dźwignię popychacza i akumulator</t>
  </si>
  <si>
    <t>14083</t>
  </si>
  <si>
    <t>Naprawa w Draeger, gwarancja 6 miesiecy od 29-07-2022
2022-03-30 – nie przeszedł przegladu Draeger</t>
  </si>
  <si>
    <t>co 2 lata</t>
  </si>
  <si>
    <t>Wrócił z naprawy po wymianie akumualtora.
16-02-2023 Zgłoszenie od P.Anity po przeglądzie wyłączony z użytkowania. Nie pracuje na akumulatorze, konieczna diagnoza.</t>
  </si>
  <si>
    <t>36304278 / 081444(zasilacz)</t>
  </si>
  <si>
    <t>SET/46/2024
notatka 245/24</t>
  </si>
  <si>
    <t>08.03.2022 Medicor-pol - zalecana wymiana baretii RTC - sprawny</t>
  </si>
  <si>
    <t>550032965</t>
  </si>
  <si>
    <t>sprzęt nie przeszedł przegladu przeznaczony do kasacji/ rozmowa z oddziałowa dn.29.12.2020/ protokół w teczce</t>
  </si>
  <si>
    <t>7837704</t>
  </si>
  <si>
    <t>SM1-0069</t>
  </si>
  <si>
    <t>OLYMPUS</t>
  </si>
  <si>
    <t>CLE-10</t>
  </si>
  <si>
    <t>12111291</t>
  </si>
  <si>
    <t>T-802/8-1768</t>
  </si>
  <si>
    <t>Protokół 201/2023
opóźniony przegląd z powodu pobytu urządzenia w serwisie - celem przeprowadzenia kalibracji</t>
  </si>
  <si>
    <t>1906139</t>
  </si>
  <si>
    <t>T-802/8-863</t>
  </si>
  <si>
    <t>36/ZP/TP/U/2024 VARIMED</t>
  </si>
  <si>
    <t>SM1-0068</t>
  </si>
  <si>
    <t>L-120</t>
  </si>
  <si>
    <t>18637</t>
  </si>
  <si>
    <t>T-802/8-274</t>
  </si>
  <si>
    <t>PAULDRACH MEDICAL</t>
  </si>
  <si>
    <t>CombiCleaner</t>
  </si>
  <si>
    <t>Myjka półautomatyczna</t>
  </si>
  <si>
    <t>20-03-2024 Uszkodzony kabel 5-odprowadzeniowy</t>
  </si>
  <si>
    <t>G111590</t>
  </si>
  <si>
    <t>T-802/8-873</t>
  </si>
  <si>
    <t>G111804</t>
  </si>
  <si>
    <t>T-802/8-1297</t>
  </si>
  <si>
    <t>Sprzęt w naprawie od sierpnia 2019 w VARIMED
Brak zgody. Sugesia z VARIMEDu o kasacji</t>
  </si>
  <si>
    <t>G111797</t>
  </si>
  <si>
    <t>T-802/8-1299</t>
  </si>
  <si>
    <t>PROTOKÓŁ NR 1/T/2018</t>
  </si>
  <si>
    <t>G111706</t>
  </si>
  <si>
    <t>T-802/8-1134</t>
  </si>
  <si>
    <t xml:space="preserve">MMM notatka </t>
  </si>
  <si>
    <t xml:space="preserve">
co 800 cykli  / MMM</t>
  </si>
  <si>
    <t>71528001</t>
  </si>
  <si>
    <t>INNOVAE3 Multi</t>
  </si>
  <si>
    <t>Myjnia Automatyczna</t>
  </si>
  <si>
    <t>orzeczenie kasacyjne wysłano do księgowości</t>
  </si>
  <si>
    <t>18/553</t>
  </si>
  <si>
    <t>MLW</t>
  </si>
  <si>
    <t>Typ 9403-0200</t>
  </si>
  <si>
    <t>0120198</t>
  </si>
  <si>
    <t>2190</t>
  </si>
  <si>
    <t>Typ 10485</t>
  </si>
  <si>
    <t>28/2023</t>
  </si>
  <si>
    <t>45</t>
  </si>
  <si>
    <t>T-808/8-1800</t>
  </si>
  <si>
    <t>T.Z.M.O.</t>
  </si>
  <si>
    <t>ZFP-15</t>
  </si>
  <si>
    <t>Zgrzewarka do folii</t>
  </si>
  <si>
    <t>06.07.2022 - Rewizja Wewnętrzna, próba wodna. Pozytywna decyzja UDT
Rychlewicz
urządzenie posiada 3 szt Paszportów</t>
  </si>
  <si>
    <t>624</t>
  </si>
  <si>
    <t>06-10-2023 Wymiana akumulatorów (MedicorPol)</t>
  </si>
  <si>
    <r>
      <t xml:space="preserve">Luty 2023 - oferta ASP -zlecone
</t>
    </r>
    <r>
      <rPr>
        <b/>
        <sz val="11"/>
        <color rgb="FFFF0000"/>
        <rFont val="Calibri"/>
        <family val="2"/>
        <charset val="238"/>
      </rPr>
      <t xml:space="preserve">przegląd dwa razy w roku
</t>
    </r>
    <r>
      <rPr>
        <b/>
        <sz val="11"/>
        <color theme="3"/>
        <rFont val="Calibri"/>
        <family val="2"/>
        <charset val="238"/>
      </rPr>
      <t>LUTY -  duży
SIERPIEŃ - mały</t>
    </r>
  </si>
  <si>
    <t>70053</t>
  </si>
  <si>
    <t>popsuta głowica brak zgody na naprawę – DO KASACJI</t>
  </si>
  <si>
    <t>BC 2467-A   HD00477</t>
  </si>
  <si>
    <t>T-802/8-1039</t>
  </si>
  <si>
    <t>Calcuson / Endomat LC</t>
  </si>
  <si>
    <t>Litotryptor ultradźwiękowy</t>
  </si>
  <si>
    <t>Będzie przeglad 02.09.2020</t>
  </si>
  <si>
    <t>OTV-SC</t>
  </si>
  <si>
    <t>FAMED-1 Łódź</t>
  </si>
  <si>
    <t>12/ZP/TP/U/2024 DRAGER</t>
  </si>
  <si>
    <r>
      <rPr>
        <b/>
        <sz val="11"/>
        <color rgb="FF000000"/>
        <rFont val="Calibri"/>
        <family val="2"/>
        <charset val="238"/>
      </rPr>
      <t>2024 - przegląd DRAGER do 30.06.2026</t>
    </r>
    <r>
      <rPr>
        <sz val="11"/>
        <color rgb="FF000000"/>
        <rFont val="Czcionka tekstu podstawowego"/>
        <family val="2"/>
        <charset val="238"/>
      </rPr>
      <t xml:space="preserve">
05.01.2023 - zgłoszenie, duża czasza nie świeci.
19.05.2022 - Remont generalny - Draeger
Przegląd ważny do 19.05.2024</t>
    </r>
  </si>
  <si>
    <r>
      <rPr>
        <b/>
        <sz val="11"/>
        <color rgb="FF000000"/>
        <rFont val="Calibri"/>
        <family val="2"/>
        <charset val="238"/>
      </rPr>
      <t>2024 - przegląd DRAGER do 30.06.2026</t>
    </r>
    <r>
      <rPr>
        <sz val="11"/>
        <color rgb="FF000000"/>
        <rFont val="Czcionka tekstu podstawowego"/>
        <family val="2"/>
        <charset val="238"/>
      </rPr>
      <t xml:space="preserve">
19.05.2022 r. - Remont generalny Draeger. Następny przegląd 19.05.2024</t>
    </r>
  </si>
  <si>
    <t>29.04.2022 - naprawiona przez ZNAM (wymiana układu sterowania + zasilacza z filtrami)</t>
  </si>
  <si>
    <t>074400705V0.01</t>
  </si>
  <si>
    <t>Fotel ginekologiczny</t>
  </si>
  <si>
    <r>
      <t xml:space="preserve"> </t>
    </r>
    <r>
      <rPr>
        <sz val="11"/>
        <color rgb="FFFF0000"/>
        <rFont val="Calibri"/>
        <family val="2"/>
        <charset val="238"/>
      </rPr>
      <t>38/ZP/TP/U/2024 TART MEDICAL</t>
    </r>
  </si>
  <si>
    <t>Gwarancja 36 m-cy od 04.2016r.</t>
  </si>
  <si>
    <t>620126</t>
  </si>
  <si>
    <r>
      <rPr>
        <b/>
        <sz val="11"/>
        <color rgb="FFFF0000"/>
        <rFont val="Calibri"/>
        <family val="2"/>
        <charset val="238"/>
      </rPr>
      <t>KASACJA</t>
    </r>
    <r>
      <rPr>
        <sz val="11"/>
        <color rgb="FF000000"/>
        <rFont val="Czcionka tekstu podstawowego"/>
        <family val="2"/>
        <charset val="238"/>
      </rPr>
      <t xml:space="preserve">
wykonał ZNAM - medicor pol przesłal informacje ze nie wykonuja</t>
    </r>
  </si>
  <si>
    <t>40184</t>
  </si>
  <si>
    <t>Protokół kasacji 3/T/2020</t>
  </si>
  <si>
    <t>36780</t>
  </si>
  <si>
    <t>T-802/8-1076</t>
  </si>
  <si>
    <t>ES350 Argon</t>
  </si>
  <si>
    <t>Protokół 217/2023</t>
  </si>
  <si>
    <t>123/10</t>
  </si>
  <si>
    <t>T-802/8-1562</t>
  </si>
  <si>
    <t>POLNA</t>
  </si>
  <si>
    <t>DE 20</t>
  </si>
  <si>
    <t>Destylator elektryczny</t>
  </si>
  <si>
    <t>190</t>
  </si>
  <si>
    <t>przeznaczony kasacji</t>
  </si>
  <si>
    <r>
      <rPr>
        <b/>
        <sz val="11"/>
        <rFont val="Calibri"/>
        <family val="2"/>
        <charset val="238"/>
      </rPr>
      <t>15-19.04.2024 optyka była nna parapecie u Oddziałowej. Wytypowana do ewentualnej wymiany przy zakupie w STORZ</t>
    </r>
    <r>
      <rPr>
        <sz val="11"/>
        <rFont val="Calibri"/>
        <family val="2"/>
        <charset val="238"/>
      </rPr>
      <t xml:space="preserve">
cystoskop 20fr, cystoskop 22fr, łącznik, kleszcze, światłowód, źródło światła</t>
    </r>
  </si>
  <si>
    <t>optyka cytoskopowa 30° wraz z wyposażeniem</t>
  </si>
  <si>
    <r>
      <rPr>
        <sz val="11"/>
        <color rgb="FF00B050"/>
        <rFont val="Calibri"/>
        <family val="2"/>
        <charset val="238"/>
      </rPr>
      <t>Raport z 17.02.2023 - przeglad STORZ-Żochowski. SPRAWNY.</t>
    </r>
    <r>
      <rPr>
        <sz val="11"/>
        <color rgb="FFFF0000"/>
        <rFont val="Calibri"/>
        <family val="2"/>
        <charset val="238"/>
      </rPr>
      <t xml:space="preserve">
MEDIM-RAPORT SERWISOW SPR/47559/2022 uszkodzone + oferta naprawy
</t>
    </r>
    <r>
      <rPr>
        <sz val="11"/>
        <rFont val="Calibri"/>
        <family val="2"/>
        <charset val="238"/>
      </rPr>
      <t>resektoskop obrotowy 24ch komplet; optyka cytoskopowa 30'(164211); Łącznik do cytoskopu; Kabel światłowodowy; źródło światła LED;</t>
    </r>
  </si>
  <si>
    <t>2013/2014</t>
  </si>
  <si>
    <t>Resektoskop z oprzyrządowaniem</t>
  </si>
  <si>
    <t>13929</t>
  </si>
  <si>
    <t>14077</t>
  </si>
  <si>
    <t>T-802/8-800</t>
  </si>
  <si>
    <t>06/20021246</t>
  </si>
  <si>
    <t>T-802/8-827</t>
  </si>
  <si>
    <t>25.07.2023 - zgłoszenie o komunikacie 10% (podejrzenie problemu z baterią) 26.07.2023 -zgłoszenie "10%" odwołane, kardiomonitor pracuje prawidłowo, komunikat zniknął. 
przegląd dwa razy w roku + KARDIOMONITOR SN:5397495752+VAMOS ARYM-0091(stary:ARKJ-0001)</t>
  </si>
  <si>
    <t>Aparat do znieczulenia ogólnego+KARDIOMONITOR+VAMOS</t>
  </si>
  <si>
    <r>
      <t>przegląd dwa razy w roku + KARDIOMONITOR SN:</t>
    </r>
    <r>
      <rPr>
        <strike/>
        <sz val="11"/>
        <color rgb="FF000000"/>
        <rFont val="Calibri"/>
        <family val="2"/>
        <charset val="238"/>
      </rPr>
      <t xml:space="preserve">5307309366
</t>
    </r>
    <r>
      <rPr>
        <sz val="11"/>
        <color rgb="FF000000"/>
        <rFont val="Czcionka tekstu podstawowego"/>
        <family val="2"/>
        <charset val="238"/>
      </rPr>
      <t>5397473357 (SN potwierdzony przez Ilonę Dominik podczas przeglądu 11-04-2023)</t>
    </r>
  </si>
  <si>
    <t>Aparat do znieczulenia ogólnego+KARDIOMONITOR</t>
  </si>
  <si>
    <t>przegląd dwa razy w roku + KARDIOMONITOR SN:5397473660</t>
  </si>
  <si>
    <t>PROTOKÓŁ KASACYJNY NR 1/T/2017</t>
  </si>
  <si>
    <t>ARLM 1110</t>
  </si>
  <si>
    <t>T-802/8-528</t>
  </si>
  <si>
    <t>Julian ARL1825</t>
  </si>
  <si>
    <t xml:space="preserve">Aparat do znieczulenia ogólnego </t>
  </si>
  <si>
    <t>NAPRAWA SPRZĘTU</t>
  </si>
  <si>
    <t>PRZEGLĄD</t>
  </si>
  <si>
    <t>LICZBA DNI POZOSTAŁA DO PRZEGLĄDU</t>
  </si>
  <si>
    <t>DATA NASTĘPNĘGO PRZEGLĄDU</t>
  </si>
  <si>
    <t>NA ILE PRZEGLĄD</t>
  </si>
  <si>
    <t>DATA WYKONANIAPRZEGLĄDU</t>
  </si>
  <si>
    <t>NAZWA FIRMY /   NR UMOWY</t>
  </si>
  <si>
    <t>UWAGI</t>
  </si>
  <si>
    <t>NR. FABRYCZNY</t>
  </si>
  <si>
    <t>NR. INWENTARYZACYJNY</t>
  </si>
  <si>
    <t>ODDZIAŁ</t>
  </si>
  <si>
    <t>ROK PRODUKCJI</t>
  </si>
  <si>
    <t>PRODUCENT</t>
  </si>
  <si>
    <t>MODEL URZĄDZENIA</t>
  </si>
  <si>
    <t>NAZWA URZĄDZENIA</t>
  </si>
  <si>
    <t>część</t>
  </si>
  <si>
    <t xml:space="preserve">             </t>
  </si>
  <si>
    <t>g</t>
  </si>
  <si>
    <t>X</t>
  </si>
  <si>
    <t>G</t>
  </si>
  <si>
    <t>umowa Sterimed</t>
  </si>
  <si>
    <t>ZNAM
Medicor-Pol</t>
  </si>
  <si>
    <t>2024 - Medicor-Pol</t>
  </si>
  <si>
    <t>2024 r. - Medicor-Pol</t>
  </si>
  <si>
    <t>170/ZP/TP/U/2023 Consultronix</t>
  </si>
  <si>
    <t>06.05.2024 - wymiana 2 szt akumulatorów - Medicor-Pol
Zalecana wymiana tapicerki - 3 segmenty</t>
  </si>
  <si>
    <t>2024 r.-Medicor-Pol</t>
  </si>
  <si>
    <t>155/2024
Protokół 200/2023
opóźniony przegląd z powodu pobytu urządzenia w serwisie - celem przeprowadzenia kalibracji</t>
  </si>
  <si>
    <t>12.06.2024 - naprawa mechanizmu drukarki - Medicor-Pol</t>
  </si>
  <si>
    <t>Protokół 162/2024
Urządzenie niesprawne, zalecana kasacja
Protokół 209/2023</t>
  </si>
  <si>
    <t>Protokół 163/2024
Urządzenie niesprawne, zalecana kasacja</t>
  </si>
  <si>
    <t>29.02.2024 - wymiana klawiatury - Medicor-Pol
02.10.2022 - naprawa gniazda przewodu pacjenta</t>
  </si>
  <si>
    <r>
      <rPr>
        <sz val="11"/>
        <rFont val="Calibri"/>
        <family val="2"/>
        <charset val="238"/>
      </rPr>
      <t>06.05.2024 - Wymiana płyty głównej Medicor-Pol</t>
    </r>
    <r>
      <rPr>
        <sz val="11"/>
        <color rgb="FF00B050"/>
        <rFont val="Calibri"/>
        <family val="2"/>
        <charset val="238"/>
      </rPr>
      <t xml:space="preserve">
20-06-2022 - zwrócony po naprawie w MEDICOR-POL
01-06-2022 podczas przeglądu MEDICOR wykrył awarię - zabrany do naprawy
</t>
    </r>
    <r>
      <rPr>
        <sz val="11"/>
        <rFont val="Calibri"/>
        <family val="2"/>
        <charset val="238"/>
      </rPr>
      <t>awaria płyta główna zabrany do servisu w dn 25.05.2021 Straker Polska
07-06-2021-przekazany na II Pulm przez Arka wraz z potwierdzeniem odbioru</t>
    </r>
  </si>
  <si>
    <r>
      <rPr>
        <sz val="11"/>
        <color theme="1" tint="4.9989318521683403E-2"/>
        <rFont val="Calibri"/>
        <family val="2"/>
        <charset val="238"/>
      </rPr>
      <t>KASACJA
3/T/2024</t>
    </r>
    <r>
      <rPr>
        <sz val="11"/>
        <color rgb="FF7030A0"/>
        <rFont val="Calibri"/>
        <family val="2"/>
        <charset val="238"/>
      </rPr>
      <t xml:space="preserve">
Prawdopodobnine błędnie wpisany SN na protokole przeglądu sprawił że teoretycznie urządzenie jest sprawne.</t>
    </r>
    <r>
      <rPr>
        <sz val="11"/>
        <color rgb="FFC00000"/>
        <rFont val="Calibri"/>
        <family val="2"/>
        <charset val="238"/>
      </rPr>
      <t xml:space="preserve">
16.12.2022 - wysłana do Aesculap do naprawy. Oferta naprawy za 3072,29 zł. W dn. 18.01.2023 wysłane info o wycenie do dr. Kozłowskiego
</t>
    </r>
    <r>
      <rPr>
        <sz val="11"/>
        <color rgb="FF000000"/>
        <rFont val="Czcionka tekstu podstawowego"/>
        <family val="2"/>
        <charset val="238"/>
      </rPr>
      <t xml:space="preserve">przegląd co dwa lata przegląd po naprawie wkonała firma AESCULAP </t>
    </r>
  </si>
  <si>
    <t>KASACJA
3/T/2024
przegląd co dwa lata                               / wróciła nie naprawiona - brak zgody dyrekcji przeglad powinien być 01-01-2021</t>
  </si>
  <si>
    <t>KASACJA
3/T/2024
sprzęt uszkodzony – brak zgody na naprawę</t>
  </si>
  <si>
    <t>2232
00232</t>
  </si>
  <si>
    <t>SET/68/2024
notatka 245/24
2024 r. - Medicor-Pol</t>
  </si>
  <si>
    <t>Protokół 156/2024
Protokół 251/2023</t>
  </si>
  <si>
    <t>2024 r. - Namedall</t>
  </si>
  <si>
    <r>
      <rPr>
        <sz val="11"/>
        <color rgb="FFFF0000"/>
        <rFont val="Calibri"/>
        <family val="2"/>
        <charset val="238"/>
      </rPr>
      <t>W medicor-polu na naprawie. Koszt naprawy około 2,300 zł. Rozważyc OT i kasację.</t>
    </r>
    <r>
      <rPr>
        <sz val="11"/>
        <color rgb="FF000000"/>
        <rFont val="Czcionka tekstu podstawowego"/>
        <family val="2"/>
        <charset val="238"/>
      </rPr>
      <t xml:space="preserve">
Protokół 232/2023
02.04.2024 - Zgłoszennie "mała siła ssania"</t>
    </r>
  </si>
  <si>
    <t>30.07.2024 - przyjęcie zgłoszenia o awarii akumulatora. Nie podtrzymuje daty i godziny. Ustalić czy bateria RTC czy główna.</t>
  </si>
  <si>
    <r>
      <t xml:space="preserve">Wymianę akumulatorów oraz przewodu wykonał Medicor-Pol
06-03-2020 przeniesiony na Blok
</t>
    </r>
    <r>
      <rPr>
        <b/>
        <sz val="11"/>
        <color rgb="FF000000"/>
        <rFont val="Calibri"/>
        <family val="2"/>
        <charset val="238"/>
      </rPr>
      <t>Po przegladzie 2022 zalecana wymiana przewodu pacjenta oraz akumulatorów - 2 szt.</t>
    </r>
  </si>
  <si>
    <t>06.08.2024 - powrót po naprawie w CIRRO - wymiana płyty CPU
NIESPRAWNY. 24.07.2024 wysłany ponownie do CIRRO (Biameditek) na diagnozę.
AWARIA / NIESPRAWNY
BRAK ZGODY NA NAPRAWĘ</t>
  </si>
  <si>
    <t>KASACJA
3/T/2024
Uszkodzone komory. Do kasacji i na części.</t>
  </si>
  <si>
    <t>0585-B-04263</t>
  </si>
  <si>
    <t>7603
7303 (?)</t>
  </si>
  <si>
    <t>Uszkodzony, wysłany do VARIMED. Na dzień 05.08.2024 BRAK ZGODY NA NAPRAWĘ</t>
  </si>
  <si>
    <t>Wykonała firma ZTM Innovations</t>
  </si>
  <si>
    <t>KASACJA
3/T/2024</t>
  </si>
  <si>
    <r>
      <rPr>
        <sz val="11"/>
        <color rgb="FFFF0000"/>
        <rFont val="Calibri"/>
        <family val="2"/>
        <charset val="238"/>
      </rPr>
      <t>KASACJA 3/T/2024 - ale łóżko naprawione przez Pana Krzysztofa. Trzeba podmienić.</t>
    </r>
    <r>
      <rPr>
        <sz val="11"/>
        <color rgb="FF000000"/>
        <rFont val="Czcionka tekstu podstawowego"/>
        <family val="2"/>
        <charset val="238"/>
      </rPr>
      <t xml:space="preserve">
Patrz niżej. Podobne numery seryjne. Prawdopodobnie podmienione w MM</t>
    </r>
  </si>
  <si>
    <t>W 2024 r. Testy specjalistyczne opóźnione - firma nie dotarła w terminie. Sporządzono pismo z prośbą o wyjaśnienie. Odpowiedź do SET nie dotarła.
TESTY</t>
  </si>
  <si>
    <t>w 2023 STORZ</t>
  </si>
  <si>
    <t>NIE ZLOKALIZOWANO W 2024</t>
  </si>
  <si>
    <t>NIE ZLOKALIZOWANO W 2024
nadany numer 12</t>
  </si>
  <si>
    <t>NIE ZLOKALIZOWANO W 2024
nadany numer 13</t>
  </si>
  <si>
    <t>NIE ZLOKALIZOWANO W 2024
nadany numer 14</t>
  </si>
  <si>
    <t>Raport po przegladzie 2024 - KASACJA
nadany numer 17</t>
  </si>
  <si>
    <t>173/ZP/TP/U/2023 UNITECH
do kasacji</t>
  </si>
  <si>
    <t>Raport po przegladzie 2024 - KASACJA
nadany numer 18</t>
  </si>
  <si>
    <t>Raport po przegladzie 2024 - KASACJA
nadany numer 19</t>
  </si>
  <si>
    <t>Raport po przegladzie 2024 - KASACJA
nadany numer 20</t>
  </si>
  <si>
    <t>Raport po przegladzie 2024 - KASACJA
nadany numer 21</t>
  </si>
  <si>
    <t>Raport po przegladzie 2024 - KASACJA
nadany numer 22</t>
  </si>
  <si>
    <t>NIE ZLOKALIZOWANO W 2024
nadany numer 23</t>
  </si>
  <si>
    <t>Raport po przegladzie 2024 - KASACJA
nadany numer 24</t>
  </si>
  <si>
    <t>Raport po przegladzie 2024 - KASACJA
nadany numer 55</t>
  </si>
  <si>
    <t>Raport po przegladzie 2024 - KASACJA
nadany numer 56</t>
  </si>
  <si>
    <t xml:space="preserve">
nadany numer 61</t>
  </si>
  <si>
    <t>Nie udostępniono do przeglądu 2024 - brak SN w raporcie Unitech</t>
  </si>
  <si>
    <t>Paszport na Oddziale WEW</t>
  </si>
  <si>
    <t>SPRAWNY / NIE ZLOKALIZOWANO W 2024 (dwie opinie)</t>
  </si>
  <si>
    <t>Brak Paszportu Technicznego</t>
  </si>
  <si>
    <t>Raport po przegladzie 2024 - KASACJA
Zdaniem Pani Agniszki reduktor nie był na na stanie IP. Prośba o kasację.
Przegląd 25.07.2023 r. - UNI-TECH - urządzenie niesprawne.</t>
  </si>
  <si>
    <t>niesprawny
Nadany numer 9</t>
  </si>
  <si>
    <t>ClinoX 3A Total</t>
  </si>
  <si>
    <r>
      <t xml:space="preserve">
</t>
    </r>
    <r>
      <rPr>
        <sz val="11"/>
        <color rgb="FF000000"/>
        <rFont val="Czcionka tekstu podstawowego"/>
        <family val="2"/>
        <charset val="238"/>
      </rPr>
      <t>Protokół 234/2023
Gwarancja 36 miesięcy od 17-07-2020</t>
    </r>
  </si>
  <si>
    <r>
      <rPr>
        <b/>
        <sz val="11"/>
        <color rgb="FF000000"/>
        <rFont val="Calibri"/>
        <family val="2"/>
        <charset val="238"/>
      </rPr>
      <t>15-19.04.2024 optyka była nna parapecie u Oddziałowej. Wytypowana do ewentualnej wymiany przy zakupie w STORZ</t>
    </r>
    <r>
      <rPr>
        <sz val="11"/>
        <color rgb="FF000000"/>
        <rFont val="Czcionka tekstu podstawowego"/>
        <family val="2"/>
        <charset val="238"/>
      </rPr>
      <t xml:space="preserve">
01-02-2023 Pani Beata S. przekazała informację o odnalezieniu optyki. Występuje problem z widocznością - plamka i zamgławienie.
MEDIM 21.11.2013 – Zmiana sn z 1203VG na 120FQ3
optyka z piwncy
Karta awarii z dn. 15.10.2021
do naprawy wysłana LOTKM0543</t>
    </r>
  </si>
  <si>
    <t>zdublowany, prawidłowy 776</t>
  </si>
  <si>
    <t>Raport po przegladzie 2024 - KASACJA
nadany numer 57</t>
  </si>
  <si>
    <t>NIE ZLOKALIZOWANO W 2024
nadany numer 58</t>
  </si>
  <si>
    <t>NIE ZLOKALIZOWANO W 2024
nadany numer 62</t>
  </si>
  <si>
    <t>w 2023 r. przeglad z gwarancji</t>
  </si>
  <si>
    <t>Kasacja 2024
W 2022 r wykonał MedicorPol na notatkę
04.04.2022 - przekazany z Łagiewnik
Ostatni przegląd MEDICOR-POL ZTM Sp. z o.o.</t>
  </si>
  <si>
    <t>Raport po przegladzie 2024 - KASACJA</t>
  </si>
  <si>
    <t>łóżko elektryczne</t>
  </si>
  <si>
    <t>T-802/8-807</t>
  </si>
  <si>
    <t>w lipcu 2024 przeniesione z Łagiewnik</t>
  </si>
  <si>
    <t>T-802/8-808</t>
  </si>
  <si>
    <t>2217-29-0115</t>
  </si>
  <si>
    <t>2217-29-0050</t>
  </si>
  <si>
    <t>2217-29-0006</t>
  </si>
  <si>
    <t>2217-29-0023</t>
  </si>
  <si>
    <t>2217-29-0059</t>
  </si>
  <si>
    <t>2217-29-0008</t>
  </si>
  <si>
    <t>2217-29-0041</t>
  </si>
  <si>
    <t>2217-29-104</t>
  </si>
  <si>
    <t>2217-29-032</t>
  </si>
  <si>
    <t>1294-15-012</t>
  </si>
  <si>
    <t>1294-15-009</t>
  </si>
  <si>
    <t>2217-29-0004</t>
  </si>
  <si>
    <t>2217-29-0057</t>
  </si>
  <si>
    <t>2217-29-0090</t>
  </si>
  <si>
    <t>2617-15-0194</t>
  </si>
  <si>
    <t>2217-29-0110</t>
  </si>
  <si>
    <t>2217-29-024</t>
  </si>
  <si>
    <t>Nie zlokalizowano w 2024</t>
  </si>
  <si>
    <t>Nie zlokalizowano w 2025</t>
  </si>
  <si>
    <t>2217-29-0094</t>
  </si>
  <si>
    <t>2217-29-0003</t>
  </si>
  <si>
    <t>2217-29-012</t>
  </si>
  <si>
    <t>T</t>
  </si>
  <si>
    <t>1294-15-040[2]</t>
  </si>
  <si>
    <t>2217-29-0085[2]</t>
  </si>
  <si>
    <t>2217-29-0143[2]</t>
  </si>
  <si>
    <t>2217-29-0054[2]</t>
  </si>
  <si>
    <t>2217-29-0125[2]</t>
  </si>
  <si>
    <t>2217-29-0121[2]</t>
  </si>
  <si>
    <t>2217-29-0078[2]</t>
  </si>
  <si>
    <t>2217-29-0150[2]</t>
  </si>
  <si>
    <t>2217-29-0021[2]</t>
  </si>
  <si>
    <r>
      <t xml:space="preserve">Sprawdzić czy istnieje? </t>
    </r>
    <r>
      <rPr>
        <strike/>
        <sz val="11"/>
        <color rgb="FF000000"/>
        <rFont val="Calibri Light"/>
        <family val="2"/>
        <charset val="238"/>
      </rPr>
      <t>naprawiony</t>
    </r>
  </si>
  <si>
    <t>2217-29-0096[2]</t>
  </si>
  <si>
    <t>50213[2]</t>
  </si>
  <si>
    <t>k</t>
  </si>
  <si>
    <t>testy</t>
  </si>
  <si>
    <t>nna początku 2024 otrzymany z Łagiewnik
odesłany do Łagiewnik</t>
  </si>
  <si>
    <t>exp\</t>
  </si>
  <si>
    <t>rok 2025</t>
  </si>
  <si>
    <t>CZĘŚĆ 46: ENDOSKOPY STORZ</t>
  </si>
  <si>
    <t>Cena brutto                  za 1 przegląd</t>
  </si>
  <si>
    <t>Resektoskop</t>
  </si>
  <si>
    <t>Zmodyfikowany Załącznik nr 2 do SWZ</t>
  </si>
</sst>
</file>

<file path=xl/styles.xml><?xml version="1.0" encoding="utf-8"?>
<styleSheet xmlns="http://schemas.openxmlformats.org/spreadsheetml/2006/main">
  <numFmts count="2">
    <numFmt numFmtId="164" formatCode="dd/mm/yyyy;@"/>
    <numFmt numFmtId="165" formatCode="yyyy\-mm\-dd"/>
  </numFmts>
  <fonts count="76">
    <font>
      <sz val="11"/>
      <color rgb="FF000000"/>
      <name val="Czcionka tekstu podstawowego"/>
      <family val="2"/>
      <charset val="238"/>
    </font>
    <font>
      <sz val="11"/>
      <color rgb="FFFFFFFF"/>
      <name val="Czcionka tekstu podstawowego"/>
      <family val="2"/>
      <charset val="238"/>
    </font>
    <font>
      <sz val="11"/>
      <color rgb="FF333399"/>
      <name val="Czcionka tekstu podstawowego"/>
      <family val="2"/>
      <charset val="238"/>
    </font>
    <font>
      <b/>
      <sz val="11"/>
      <color rgb="FF333333"/>
      <name val="Czcionka tekstu podstawowego"/>
      <family val="2"/>
      <charset val="238"/>
    </font>
    <font>
      <sz val="11"/>
      <color rgb="FF008000"/>
      <name val="Czcionka tekstu podstawowego"/>
      <family val="2"/>
      <charset val="238"/>
    </font>
    <font>
      <sz val="11"/>
      <color rgb="FFFF9900"/>
      <name val="Czcionka tekstu podstawowego"/>
      <family val="2"/>
      <charset val="238"/>
    </font>
    <font>
      <b/>
      <sz val="11"/>
      <color rgb="FFFFFFFF"/>
      <name val="Czcionka tekstu podstawowego"/>
      <family val="2"/>
      <charset val="238"/>
    </font>
    <font>
      <b/>
      <sz val="15"/>
      <color rgb="FF333399"/>
      <name val="Czcionka tekstu podstawowego"/>
      <family val="2"/>
      <charset val="238"/>
    </font>
    <font>
      <b/>
      <sz val="13"/>
      <color rgb="FF333399"/>
      <name val="Czcionka tekstu podstawowego"/>
      <family val="2"/>
      <charset val="238"/>
    </font>
    <font>
      <b/>
      <sz val="11"/>
      <color rgb="FF333399"/>
      <name val="Czcionka tekstu podstawowego"/>
      <family val="2"/>
      <charset val="238"/>
    </font>
    <font>
      <sz val="11"/>
      <color rgb="FF993300"/>
      <name val="Czcionka tekstu podstawowego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1"/>
    </font>
    <font>
      <b/>
      <sz val="11"/>
      <color rgb="FFFF9900"/>
      <name val="Czcionka tekstu podstawowego"/>
      <family val="2"/>
      <charset val="238"/>
    </font>
    <font>
      <b/>
      <sz val="11"/>
      <color rgb="FF000000"/>
      <name val="Czcionka tekstu podstawowego"/>
      <family val="2"/>
      <charset val="238"/>
    </font>
    <font>
      <i/>
      <sz val="11"/>
      <color rgb="FF80808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8"/>
      <color rgb="FF333399"/>
      <name val="Cambria"/>
      <family val="2"/>
      <charset val="238"/>
    </font>
    <font>
      <sz val="11"/>
      <color rgb="FF80008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Czcionka tekstu podstawowego"/>
      <family val="2"/>
      <charset val="238"/>
    </font>
    <font>
      <b/>
      <sz val="12"/>
      <color rgb="FF000000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name val="Calibri"/>
      <family val="2"/>
      <charset val="238"/>
    </font>
    <font>
      <sz val="11"/>
      <color rgb="FF00B050"/>
      <name val="Calibri"/>
      <family val="2"/>
      <charset val="238"/>
    </font>
    <font>
      <sz val="11"/>
      <color theme="3" tint="0.39997558519241921"/>
      <name val="Calibri"/>
      <family val="2"/>
      <charset val="238"/>
    </font>
    <font>
      <b/>
      <u/>
      <sz val="11"/>
      <color rgb="FF000000"/>
      <name val="Calibri"/>
      <family val="2"/>
      <charset val="238"/>
    </font>
    <font>
      <strike/>
      <sz val="11"/>
      <color rgb="FF000000"/>
      <name val="Calibri"/>
      <family val="2"/>
      <charset val="238"/>
    </font>
    <font>
      <b/>
      <sz val="11"/>
      <color rgb="FF00B050"/>
      <name val="Calibri"/>
      <family val="2"/>
      <charset val="238"/>
    </font>
    <font>
      <sz val="11"/>
      <color rgb="FFE46C0A"/>
      <name val="Calibri"/>
      <family val="2"/>
      <charset val="238"/>
    </font>
    <font>
      <sz val="11"/>
      <color rgb="FFFF0000"/>
      <name val="Calibri"/>
      <family val="2"/>
      <charset val="238"/>
    </font>
    <font>
      <b/>
      <u/>
      <sz val="11"/>
      <name val="Calibri"/>
      <family val="2"/>
      <charset val="238"/>
    </font>
    <font>
      <sz val="11"/>
      <color rgb="FF558ED5"/>
      <name val="Calibri"/>
      <family val="2"/>
      <charset val="238"/>
    </font>
    <font>
      <sz val="11"/>
      <color theme="5" tint="-0.249977111117893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theme="9" tint="-0.499984740745262"/>
      <name val="Calibri"/>
      <family val="2"/>
      <charset val="238"/>
    </font>
    <font>
      <sz val="11"/>
      <color rgb="FFA6A6A6"/>
      <name val="Calibri"/>
      <family val="2"/>
      <charset val="238"/>
    </font>
    <font>
      <b/>
      <sz val="11"/>
      <name val="Calibri"/>
      <family val="2"/>
      <charset val="238"/>
    </font>
    <font>
      <strike/>
      <sz val="10"/>
      <name val="Calibri"/>
      <family val="2"/>
      <charset val="238"/>
    </font>
    <font>
      <strike/>
      <sz val="11"/>
      <name val="Calibri"/>
      <family val="2"/>
      <charset val="238"/>
    </font>
    <font>
      <sz val="11"/>
      <color theme="0" tint="-0.249977111117893"/>
      <name val="Calibri"/>
      <family val="2"/>
      <charset val="238"/>
    </font>
    <font>
      <sz val="10"/>
      <color theme="0" tint="-0.249977111117893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color rgb="FFC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1"/>
      <color theme="9" tint="-0.249977111117893"/>
      <name val="Calibri"/>
      <family val="2"/>
      <charset val="238"/>
    </font>
    <font>
      <sz val="11"/>
      <color rgb="FFBFBFBF"/>
      <name val="Calibri"/>
      <family val="2"/>
      <charset val="238"/>
    </font>
    <font>
      <b/>
      <sz val="11"/>
      <color rgb="FFFF0000"/>
      <name val="Calibri"/>
      <family val="2"/>
      <charset val="238"/>
    </font>
    <font>
      <u/>
      <sz val="11"/>
      <color rgb="FFFF0000"/>
      <name val="Calibri"/>
      <family val="2"/>
      <charset val="238"/>
    </font>
    <font>
      <sz val="12"/>
      <color rgb="FF00B050"/>
      <name val="Calibri"/>
      <family val="2"/>
      <charset val="238"/>
    </font>
    <font>
      <sz val="11"/>
      <color theme="0" tint="-0.34998626667073579"/>
      <name val="Calibri"/>
      <family val="2"/>
      <charset val="238"/>
    </font>
    <font>
      <strike/>
      <sz val="11"/>
      <color rgb="FFFF0000"/>
      <name val="Calibri"/>
      <family val="2"/>
      <charset val="238"/>
    </font>
    <font>
      <u/>
      <sz val="11"/>
      <color rgb="FF000000"/>
      <name val="Calibri"/>
      <family val="2"/>
      <charset val="238"/>
    </font>
    <font>
      <i/>
      <sz val="11"/>
      <name val="Calibri"/>
      <family val="2"/>
      <charset val="238"/>
    </font>
    <font>
      <b/>
      <sz val="11"/>
      <color theme="0" tint="-0.249977111117893"/>
      <name val="Calibri"/>
      <family val="2"/>
      <charset val="238"/>
    </font>
    <font>
      <sz val="11"/>
      <color rgb="FF808080"/>
      <name val="Calibri"/>
      <family val="2"/>
      <charset val="238"/>
    </font>
    <font>
      <b/>
      <sz val="11"/>
      <color theme="0" tint="-0.34998626667073579"/>
      <name val="Calibri"/>
      <family val="2"/>
      <charset val="238"/>
    </font>
    <font>
      <sz val="16"/>
      <color rgb="FFBFBFBF"/>
      <name val="Calibri"/>
      <family val="2"/>
      <charset val="238"/>
    </font>
    <font>
      <sz val="16"/>
      <color rgb="FFFF0000"/>
      <name val="Calibri"/>
      <family val="2"/>
      <charset val="238"/>
    </font>
    <font>
      <b/>
      <u/>
      <sz val="11"/>
      <color rgb="FFFF0000"/>
      <name val="Calibri"/>
      <family val="2"/>
      <charset val="238"/>
    </font>
    <font>
      <b/>
      <sz val="11"/>
      <color theme="3"/>
      <name val="Calibri"/>
      <family val="2"/>
      <charset val="238"/>
    </font>
    <font>
      <sz val="11"/>
      <color theme="0" tint="-0.499984740745262"/>
      <name val="Calibri"/>
      <family val="2"/>
      <charset val="238"/>
    </font>
    <font>
      <sz val="11"/>
      <color theme="1" tint="4.9989318521683403E-2"/>
      <name val="Calibri"/>
      <family val="2"/>
      <charset val="238"/>
    </font>
    <font>
      <sz val="11"/>
      <color rgb="FF7030A0"/>
      <name val="Calibri"/>
      <family val="2"/>
      <charset val="238"/>
    </font>
    <font>
      <strike/>
      <sz val="10"/>
      <name val="Calibri Light"/>
      <family val="2"/>
      <charset val="238"/>
    </font>
    <font>
      <strike/>
      <sz val="11"/>
      <color rgb="FF000000"/>
      <name val="Calibri Light"/>
      <family val="2"/>
      <charset val="238"/>
    </font>
    <font>
      <strike/>
      <sz val="11"/>
      <color rgb="FFBFBFBF"/>
      <name val="Calibri Light"/>
      <family val="2"/>
      <charset val="238"/>
    </font>
    <font>
      <b/>
      <strike/>
      <sz val="11"/>
      <color rgb="FFC9211E"/>
      <name val="Calibri Light"/>
      <family val="2"/>
      <charset val="238"/>
    </font>
    <font>
      <strike/>
      <sz val="11"/>
      <color rgb="FFBFBFBF"/>
      <name val="Calibri"/>
      <family val="2"/>
      <charset val="238"/>
    </font>
    <font>
      <b/>
      <i/>
      <sz val="12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CC99"/>
        <bgColor rgb="FFCCCCCC"/>
      </patternFill>
    </fill>
    <fill>
      <patternFill patternType="solid">
        <fgColor rgb="FFFFFFCC"/>
        <bgColor rgb="FFFFFFFF"/>
      </patternFill>
    </fill>
    <fill>
      <patternFill patternType="solid">
        <fgColor rgb="FFCCFFFF"/>
        <bgColor rgb="FFDBEEF4"/>
      </patternFill>
    </fill>
    <fill>
      <patternFill patternType="solid">
        <fgColor rgb="FFC0C0C0"/>
        <bgColor rgb="FFCCCCCC"/>
      </patternFill>
    </fill>
    <fill>
      <patternFill patternType="solid">
        <fgColor rgb="FFFF8080"/>
        <bgColor rgb="FFFF99CC"/>
      </patternFill>
    </fill>
    <fill>
      <patternFill patternType="solid">
        <fgColor rgb="FFFFFF99"/>
        <bgColor rgb="FFFFFFCC"/>
      </patternFill>
    </fill>
    <fill>
      <patternFill patternType="solid">
        <fgColor rgb="FF99CCFF"/>
        <bgColor rgb="FF93CDDD"/>
      </patternFill>
    </fill>
    <fill>
      <patternFill patternType="solid">
        <fgColor rgb="FF33CCCC"/>
        <bgColor rgb="FF00CCFF"/>
      </patternFill>
    </fill>
    <fill>
      <patternFill patternType="solid">
        <fgColor rgb="FF969696"/>
        <bgColor rgb="FF808080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666699"/>
        <bgColor rgb="FF7F7F7F"/>
      </patternFill>
    </fill>
    <fill>
      <patternFill patternType="solid">
        <fgColor rgb="FFFFCC00"/>
        <bgColor rgb="FFFFC000"/>
      </patternFill>
    </fill>
    <fill>
      <patternFill patternType="solid">
        <fgColor rgb="FFCCFFCC"/>
        <bgColor rgb="FFCCFFFF"/>
      </patternFill>
    </fill>
    <fill>
      <patternFill patternType="solid">
        <fgColor rgb="FFFF99CC"/>
        <bgColor rgb="FFFF8080"/>
      </patternFill>
    </fill>
    <fill>
      <patternFill patternType="solid">
        <fgColor rgb="FF93CDDD"/>
        <bgColor rgb="FF99CCFF"/>
      </patternFill>
    </fill>
    <fill>
      <patternFill patternType="solid">
        <fgColor rgb="FFDBEEF4"/>
        <bgColor rgb="FFCCFFFF"/>
      </patternFill>
    </fill>
    <fill>
      <patternFill patternType="solid">
        <fgColor rgb="FF92D050"/>
        <bgColor rgb="FFC0C0C0"/>
      </patternFill>
    </fill>
    <fill>
      <patternFill patternType="solid">
        <fgColor rgb="FFFFFF0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rgb="FFFFFFCC"/>
      </patternFill>
    </fill>
    <fill>
      <patternFill patternType="solid">
        <fgColor rgb="FF8EB4E3"/>
        <bgColor rgb="FF93CDDD"/>
      </patternFill>
    </fill>
    <fill>
      <patternFill patternType="solid">
        <fgColor theme="0"/>
        <bgColor rgb="FF93CDDD"/>
      </patternFill>
    </fill>
    <fill>
      <patternFill patternType="solid">
        <fgColor theme="0" tint="-0.14999847407452621"/>
        <bgColor rgb="FF93CDDD"/>
      </patternFill>
    </fill>
    <fill>
      <patternFill patternType="solid">
        <fgColor theme="0" tint="-0.249977111117893"/>
        <bgColor rgb="FFFFFFCC"/>
      </patternFill>
    </fill>
    <fill>
      <patternFill patternType="solid">
        <fgColor theme="3" tint="0.59999389629810485"/>
        <bgColor rgb="FFFFFFCC"/>
      </patternFill>
    </fill>
    <fill>
      <patternFill patternType="solid">
        <fgColor rgb="FF92D050"/>
        <bgColor rgb="FFC3D69B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FFFCC"/>
      </patternFill>
    </fill>
    <fill>
      <patternFill patternType="solid">
        <fgColor rgb="FFC3D69B"/>
        <bgColor rgb="FFBFBFBF"/>
      </patternFill>
    </fill>
    <fill>
      <patternFill patternType="solid">
        <fgColor theme="0" tint="-0.14999847407452621"/>
        <bgColor rgb="FFBFBFBF"/>
      </patternFill>
    </fill>
    <fill>
      <patternFill patternType="solid">
        <fgColor theme="0"/>
        <bgColor rgb="FFC3D69B"/>
      </patternFill>
    </fill>
    <fill>
      <patternFill patternType="solid">
        <fgColor theme="3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double">
        <color rgb="FFFF990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CCCC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33CCCC"/>
      </bottom>
      <diagonal/>
    </border>
    <border>
      <left/>
      <right/>
      <top style="thin">
        <color rgb="FF33CCCC"/>
      </top>
      <bottom style="double">
        <color rgb="FF33CCCC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9">
    <xf numFmtId="0" fontId="0" fillId="0" borderId="0"/>
    <xf numFmtId="0" fontId="21" fillId="2" borderId="0" applyBorder="0" applyProtection="0"/>
    <xf numFmtId="0" fontId="21" fillId="3" borderId="0" applyBorder="0" applyProtection="0"/>
    <xf numFmtId="0" fontId="21" fillId="4" borderId="0" applyBorder="0" applyProtection="0"/>
    <xf numFmtId="0" fontId="21" fillId="2" borderId="0" applyBorder="0" applyProtection="0"/>
    <xf numFmtId="0" fontId="21" fillId="5" borderId="0" applyBorder="0" applyProtection="0"/>
    <xf numFmtId="0" fontId="21" fillId="3" borderId="0" applyBorder="0" applyProtection="0"/>
    <xf numFmtId="0" fontId="21" fillId="6" borderId="0" applyBorder="0" applyProtection="0"/>
    <xf numFmtId="0" fontId="21" fillId="7" borderId="0" applyBorder="0" applyProtection="0"/>
    <xf numFmtId="0" fontId="21" fillId="8" borderId="0" applyBorder="0" applyProtection="0"/>
    <xf numFmtId="0" fontId="21" fillId="6" borderId="0" applyBorder="0" applyProtection="0"/>
    <xf numFmtId="0" fontId="21" fillId="9" borderId="0" applyBorder="0" applyProtection="0"/>
    <xf numFmtId="0" fontId="21" fillId="3" borderId="0" applyBorder="0" applyProtection="0"/>
    <xf numFmtId="0" fontId="1" fillId="10" borderId="0" applyBorder="0" applyProtection="0"/>
    <xf numFmtId="0" fontId="1" fillId="7" borderId="0" applyBorder="0" applyProtection="0"/>
    <xf numFmtId="0" fontId="1" fillId="8" borderId="0" applyBorder="0" applyProtection="0"/>
    <xf numFmtId="0" fontId="1" fillId="11" borderId="0" applyBorder="0" applyProtection="0"/>
    <xf numFmtId="0" fontId="1" fillId="10" borderId="0" applyBorder="0" applyProtection="0"/>
    <xf numFmtId="0" fontId="1" fillId="3" borderId="0" applyBorder="0" applyProtection="0"/>
    <xf numFmtId="0" fontId="1" fillId="10" borderId="0" applyBorder="0" applyProtection="0"/>
    <xf numFmtId="0" fontId="1" fillId="12" borderId="0" applyBorder="0" applyProtection="0"/>
    <xf numFmtId="0" fontId="1" fillId="13" borderId="0" applyBorder="0" applyProtection="0"/>
    <xf numFmtId="0" fontId="1" fillId="14" borderId="0" applyBorder="0" applyProtection="0"/>
    <xf numFmtId="0" fontId="1" fillId="10" borderId="0" applyBorder="0" applyProtection="0"/>
    <xf numFmtId="0" fontId="1" fillId="15" borderId="0" applyBorder="0" applyProtection="0"/>
    <xf numFmtId="0" fontId="2" fillId="3" borderId="1" applyProtection="0"/>
    <xf numFmtId="0" fontId="3" fillId="2" borderId="2" applyProtection="0"/>
    <xf numFmtId="0" fontId="4" fillId="16" borderId="0" applyBorder="0" applyProtection="0"/>
    <xf numFmtId="0" fontId="5" fillId="0" borderId="3" applyProtection="0"/>
    <xf numFmtId="0" fontId="6" fillId="11" borderId="4" applyProtection="0"/>
    <xf numFmtId="0" fontId="7" fillId="0" borderId="5" applyProtection="0"/>
    <xf numFmtId="0" fontId="8" fillId="0" borderId="6" applyProtection="0"/>
    <xf numFmtId="0" fontId="9" fillId="0" borderId="7" applyProtection="0"/>
    <xf numFmtId="0" fontId="9" fillId="0" borderId="0" applyBorder="0" applyProtection="0"/>
    <xf numFmtId="0" fontId="10" fillId="8" borderId="0" applyBorder="0" applyProtection="0"/>
    <xf numFmtId="0" fontId="11" fillId="0" borderId="0"/>
    <xf numFmtId="0" fontId="12" fillId="0" borderId="0"/>
    <xf numFmtId="0" fontId="11" fillId="0" borderId="0"/>
    <xf numFmtId="0" fontId="13" fillId="2" borderId="1" applyProtection="0"/>
    <xf numFmtId="0" fontId="14" fillId="0" borderId="8" applyProtection="0"/>
    <xf numFmtId="0" fontId="15" fillId="0" borderId="0" applyBorder="0" applyProtection="0"/>
    <xf numFmtId="0" fontId="16" fillId="0" borderId="0" applyBorder="0" applyProtection="0"/>
    <xf numFmtId="0" fontId="17" fillId="0" borderId="0" applyBorder="0" applyProtection="0"/>
    <xf numFmtId="0" fontId="11" fillId="4" borderId="9" applyProtection="0"/>
    <xf numFmtId="0" fontId="18" fillId="17" borderId="0" applyBorder="0" applyProtection="0"/>
    <xf numFmtId="0" fontId="19" fillId="0" borderId="0" applyBorder="0" applyProtection="0"/>
    <xf numFmtId="0" fontId="20" fillId="0" borderId="0"/>
    <xf numFmtId="0" fontId="21" fillId="0" borderId="0"/>
    <xf numFmtId="0" fontId="20" fillId="0" borderId="0"/>
  </cellStyleXfs>
  <cellXfs count="539">
    <xf numFmtId="0" fontId="0" fillId="0" borderId="0" xfId="0"/>
    <xf numFmtId="0" fontId="20" fillId="0" borderId="14" xfId="48" applyFill="1" applyBorder="1"/>
    <xf numFmtId="165" fontId="20" fillId="0" borderId="11" xfId="48" applyNumberFormat="1" applyFont="1" applyFill="1" applyBorder="1" applyAlignment="1" applyProtection="1">
      <alignment horizontal="center" vertical="center" wrapText="1"/>
    </xf>
    <xf numFmtId="0" fontId="20" fillId="0" borderId="11" xfId="48" applyFill="1" applyBorder="1"/>
    <xf numFmtId="165" fontId="20" fillId="0" borderId="12" xfId="48" applyNumberFormat="1" applyFont="1" applyFill="1" applyBorder="1" applyAlignment="1" applyProtection="1">
      <alignment horizontal="center" vertical="center" wrapText="1"/>
    </xf>
    <xf numFmtId="0" fontId="20" fillId="0" borderId="12" xfId="48" applyFill="1" applyBorder="1"/>
    <xf numFmtId="0" fontId="20" fillId="0" borderId="0" xfId="48" applyFill="1"/>
    <xf numFmtId="0" fontId="27" fillId="0" borderId="0" xfId="48" applyFont="1" applyFill="1"/>
    <xf numFmtId="0" fontId="20" fillId="0" borderId="0" xfId="48" applyFill="1" applyAlignment="1">
      <alignment wrapText="1"/>
    </xf>
    <xf numFmtId="14" fontId="20" fillId="0" borderId="11" xfId="48" applyNumberFormat="1" applyFill="1" applyBorder="1"/>
    <xf numFmtId="0" fontId="20" fillId="0" borderId="11" xfId="48" applyFill="1" applyBorder="1" applyAlignment="1">
      <alignment wrapText="1"/>
    </xf>
    <xf numFmtId="0" fontId="27" fillId="0" borderId="11" xfId="48" applyFont="1" applyFill="1" applyBorder="1" applyProtection="1"/>
    <xf numFmtId="0" fontId="20" fillId="0" borderId="15" xfId="48" applyFont="1" applyFill="1" applyBorder="1" applyAlignment="1" applyProtection="1">
      <alignment horizontal="left"/>
    </xf>
    <xf numFmtId="0" fontId="20" fillId="0" borderId="11" xfId="48" applyFill="1" applyBorder="1" applyProtection="1"/>
    <xf numFmtId="0" fontId="20" fillId="0" borderId="16" xfId="48" applyFont="1" applyFill="1" applyBorder="1" applyAlignment="1" applyProtection="1">
      <alignment horizontal="left"/>
    </xf>
    <xf numFmtId="0" fontId="20" fillId="0" borderId="11" xfId="48" applyFont="1" applyFill="1" applyBorder="1" applyAlignment="1" applyProtection="1">
      <alignment horizontal="right"/>
    </xf>
    <xf numFmtId="0" fontId="20" fillId="0" borderId="11" xfId="48" applyFont="1" applyFill="1" applyBorder="1" applyProtection="1"/>
    <xf numFmtId="0" fontId="20" fillId="0" borderId="11" xfId="48" applyFont="1" applyFill="1" applyBorder="1" applyAlignment="1" applyProtection="1">
      <alignment wrapText="1"/>
    </xf>
    <xf numFmtId="0" fontId="20" fillId="0" borderId="11" xfId="48" applyFont="1" applyFill="1" applyBorder="1"/>
    <xf numFmtId="0" fontId="27" fillId="0" borderId="14" xfId="48" applyFont="1" applyFill="1" applyBorder="1" applyAlignment="1" applyProtection="1">
      <alignment horizontal="left" vertical="center" wrapText="1"/>
    </xf>
    <xf numFmtId="0" fontId="20" fillId="0" borderId="11" xfId="48" applyFont="1" applyFill="1" applyBorder="1" applyAlignment="1" applyProtection="1">
      <alignment horizontal="center" vertical="center" wrapText="1"/>
      <protection locked="0"/>
    </xf>
    <xf numFmtId="49" fontId="20" fillId="0" borderId="11" xfId="48" applyNumberFormat="1" applyFill="1" applyBorder="1" applyAlignment="1" applyProtection="1">
      <alignment horizontal="center" vertical="center" wrapText="1"/>
      <protection locked="0"/>
    </xf>
    <xf numFmtId="0" fontId="27" fillId="0" borderId="12" xfId="48" applyFont="1" applyFill="1" applyBorder="1" applyAlignment="1" applyProtection="1">
      <alignment horizontal="center" vertical="center" textRotation="90"/>
    </xf>
    <xf numFmtId="0" fontId="52" fillId="0" borderId="11" xfId="48" applyFont="1" applyFill="1" applyBorder="1" applyAlignment="1" applyProtection="1">
      <alignment horizontal="center" vertical="center"/>
      <protection locked="0"/>
    </xf>
    <xf numFmtId="0" fontId="52" fillId="0" borderId="11" xfId="47" applyFont="1" applyFill="1" applyBorder="1" applyAlignment="1" applyProtection="1">
      <alignment horizontal="center" vertical="center" wrapText="1"/>
      <protection locked="0"/>
    </xf>
    <xf numFmtId="0" fontId="27" fillId="0" borderId="11" xfId="48" applyFont="1" applyFill="1" applyBorder="1" applyAlignment="1" applyProtection="1">
      <alignment horizontal="center" vertical="center"/>
      <protection locked="0"/>
    </xf>
    <xf numFmtId="0" fontId="56" fillId="0" borderId="11" xfId="48" applyFont="1" applyFill="1" applyBorder="1" applyAlignment="1" applyProtection="1">
      <alignment horizontal="center" vertical="center"/>
      <protection locked="0"/>
    </xf>
    <xf numFmtId="0" fontId="61" fillId="0" borderId="11" xfId="48" applyFont="1" applyFill="1" applyBorder="1" applyAlignment="1" applyProtection="1">
      <alignment horizontal="center" vertical="center"/>
      <protection locked="0"/>
    </xf>
    <xf numFmtId="0" fontId="42" fillId="0" borderId="11" xfId="48" applyFont="1" applyFill="1" applyBorder="1" applyAlignment="1" applyProtection="1">
      <alignment horizontal="center" vertical="center"/>
      <protection locked="0"/>
    </xf>
    <xf numFmtId="0" fontId="46" fillId="0" borderId="11" xfId="48" applyFont="1" applyFill="1" applyBorder="1" applyAlignment="1" applyProtection="1">
      <alignment horizontal="center" vertical="center"/>
      <protection locked="0"/>
    </xf>
    <xf numFmtId="0" fontId="45" fillId="0" borderId="11" xfId="48" applyFont="1" applyFill="1" applyBorder="1" applyAlignment="1" applyProtection="1">
      <alignment horizontal="center" vertical="center"/>
      <protection locked="0"/>
    </xf>
    <xf numFmtId="0" fontId="46" fillId="0" borderId="11" xfId="48" applyFont="1" applyFill="1" applyBorder="1" applyProtection="1"/>
    <xf numFmtId="0" fontId="45" fillId="0" borderId="11" xfId="48" applyFont="1" applyFill="1" applyBorder="1" applyProtection="1"/>
    <xf numFmtId="0" fontId="42" fillId="0" borderId="11" xfId="48" applyFont="1" applyFill="1" applyBorder="1" applyProtection="1"/>
    <xf numFmtId="0" fontId="27" fillId="0" borderId="0" xfId="48" applyFont="1" applyFill="1" applyBorder="1" applyProtection="1"/>
    <xf numFmtId="0" fontId="67" fillId="0" borderId="11" xfId="48" applyFont="1" applyFill="1" applyBorder="1" applyProtection="1"/>
    <xf numFmtId="0" fontId="27" fillId="0" borderId="12" xfId="48" applyFont="1" applyBorder="1" applyAlignment="1" applyProtection="1">
      <alignment horizontal="center" vertical="center"/>
    </xf>
    <xf numFmtId="0" fontId="20" fillId="0" borderId="12" xfId="48" applyFont="1" applyBorder="1" applyAlignment="1" applyProtection="1">
      <alignment horizontal="center" vertical="center" wrapText="1"/>
    </xf>
    <xf numFmtId="0" fontId="20" fillId="0" borderId="12" xfId="48" applyFont="1" applyBorder="1" applyAlignment="1" applyProtection="1">
      <alignment horizontal="center" vertical="center"/>
    </xf>
    <xf numFmtId="49" fontId="20" fillId="0" borderId="12" xfId="48" applyNumberFormat="1" applyFont="1" applyBorder="1" applyAlignment="1" applyProtection="1">
      <alignment horizontal="center" vertical="center"/>
    </xf>
    <xf numFmtId="49" fontId="28" fillId="0" borderId="12" xfId="48" applyNumberFormat="1" applyFont="1" applyBorder="1" applyAlignment="1" applyProtection="1">
      <alignment horizontal="center" vertical="center" wrapText="1"/>
    </xf>
    <xf numFmtId="49" fontId="20" fillId="0" borderId="12" xfId="48" applyNumberFormat="1" applyFont="1" applyBorder="1" applyAlignment="1" applyProtection="1">
      <alignment horizontal="center" vertical="center" wrapText="1"/>
    </xf>
    <xf numFmtId="165" fontId="20" fillId="0" borderId="12" xfId="48" applyNumberFormat="1" applyFont="1" applyBorder="1" applyAlignment="1" applyProtection="1">
      <alignment horizontal="center" vertical="center" wrapText="1"/>
    </xf>
    <xf numFmtId="0" fontId="20" fillId="0" borderId="20" xfId="48" applyFont="1" applyBorder="1" applyAlignment="1" applyProtection="1">
      <alignment horizontal="center" vertical="center" wrapText="1"/>
    </xf>
    <xf numFmtId="165" fontId="20" fillId="0" borderId="19" xfId="48" applyNumberFormat="1" applyFont="1" applyBorder="1" applyAlignment="1" applyProtection="1">
      <alignment horizontal="center" vertical="center" wrapText="1"/>
    </xf>
    <xf numFmtId="0" fontId="20" fillId="0" borderId="17" xfId="48" applyFont="1" applyBorder="1" applyAlignment="1" applyProtection="1">
      <alignment horizontal="center" vertical="center" wrapText="1"/>
    </xf>
    <xf numFmtId="0" fontId="20" fillId="0" borderId="10" xfId="48" applyFont="1" applyBorder="1" applyAlignment="1" applyProtection="1">
      <alignment horizontal="center" vertical="center"/>
    </xf>
    <xf numFmtId="0" fontId="27" fillId="0" borderId="11" xfId="48" applyFont="1" applyBorder="1" applyAlignment="1" applyProtection="1">
      <alignment horizontal="center" vertical="center" wrapText="1"/>
    </xf>
    <xf numFmtId="0" fontId="20" fillId="0" borderId="0" xfId="48"/>
    <xf numFmtId="0" fontId="52" fillId="0" borderId="11" xfId="48" applyFont="1" applyBorder="1" applyAlignment="1" applyProtection="1">
      <alignment horizontal="center" vertical="center"/>
      <protection locked="0"/>
    </xf>
    <xf numFmtId="49" fontId="52" fillId="2" borderId="11" xfId="47" applyNumberFormat="1" applyFont="1" applyFill="1" applyBorder="1" applyAlignment="1" applyProtection="1">
      <alignment horizontal="center" vertical="center" wrapText="1"/>
      <protection locked="0"/>
    </xf>
    <xf numFmtId="0" fontId="52" fillId="2" borderId="11" xfId="47" applyFont="1" applyFill="1" applyBorder="1" applyAlignment="1" applyProtection="1">
      <alignment horizontal="center" vertical="center" wrapText="1"/>
      <protection locked="0"/>
    </xf>
    <xf numFmtId="49" fontId="52" fillId="0" borderId="11" xfId="47" applyNumberFormat="1" applyFont="1" applyBorder="1" applyAlignment="1" applyProtection="1">
      <alignment horizontal="center" vertical="center" wrapText="1"/>
      <protection locked="0"/>
    </xf>
    <xf numFmtId="49" fontId="52" fillId="0" borderId="11" xfId="48" applyNumberFormat="1" applyFont="1" applyBorder="1" applyAlignment="1" applyProtection="1">
      <alignment horizontal="center" vertical="center" wrapText="1"/>
      <protection locked="0"/>
    </xf>
    <xf numFmtId="165" fontId="52" fillId="0" borderId="11" xfId="48" applyNumberFormat="1" applyFont="1" applyBorder="1" applyAlignment="1" applyProtection="1">
      <alignment horizontal="center" vertical="center" wrapText="1"/>
      <protection locked="0"/>
    </xf>
    <xf numFmtId="0" fontId="52" fillId="0" borderId="11" xfId="48" applyFont="1" applyBorder="1" applyAlignment="1" applyProtection="1">
      <alignment horizontal="center" vertical="center" wrapText="1"/>
      <protection locked="0"/>
    </xf>
    <xf numFmtId="165" fontId="52" fillId="2" borderId="11" xfId="48" applyNumberFormat="1" applyFont="1" applyFill="1" applyBorder="1" applyAlignment="1" applyProtection="1">
      <alignment horizontal="center" vertical="center"/>
    </xf>
    <xf numFmtId="0" fontId="52" fillId="0" borderId="17" xfId="48" applyFont="1" applyBorder="1" applyAlignment="1" applyProtection="1">
      <alignment horizontal="left" wrapText="1"/>
    </xf>
    <xf numFmtId="0" fontId="52" fillId="0" borderId="10" xfId="48" applyFont="1" applyBorder="1" applyAlignment="1" applyProtection="1">
      <alignment horizontal="left"/>
    </xf>
    <xf numFmtId="0" fontId="27" fillId="0" borderId="11" xfId="48" applyFont="1" applyBorder="1" applyAlignment="1" applyProtection="1">
      <alignment horizontal="left"/>
      <protection locked="0"/>
    </xf>
    <xf numFmtId="0" fontId="52" fillId="0" borderId="0" xfId="48" applyFont="1"/>
    <xf numFmtId="0" fontId="27" fillId="26" borderId="11" xfId="48" applyFont="1" applyFill="1" applyBorder="1" applyAlignment="1" applyProtection="1">
      <alignment horizontal="center" vertical="center"/>
      <protection locked="0"/>
    </xf>
    <xf numFmtId="49" fontId="27" fillId="26" borderId="11" xfId="47" applyNumberFormat="1" applyFont="1" applyFill="1" applyBorder="1" applyAlignment="1" applyProtection="1">
      <alignment horizontal="center" vertical="center" wrapText="1"/>
      <protection locked="0"/>
    </xf>
    <xf numFmtId="0" fontId="27" fillId="26" borderId="11" xfId="47" applyFont="1" applyFill="1" applyBorder="1" applyAlignment="1" applyProtection="1">
      <alignment horizontal="center" vertical="center" wrapText="1"/>
      <protection locked="0"/>
    </xf>
    <xf numFmtId="0" fontId="0" fillId="26" borderId="11" xfId="47" applyFont="1" applyFill="1" applyBorder="1" applyAlignment="1" applyProtection="1">
      <alignment horizontal="center" vertical="center" wrapText="1"/>
      <protection locked="0"/>
    </xf>
    <xf numFmtId="49" fontId="20" fillId="26" borderId="11" xfId="48" applyNumberFormat="1" applyFill="1" applyBorder="1" applyAlignment="1" applyProtection="1">
      <alignment horizontal="center" vertical="center" wrapText="1"/>
      <protection locked="0"/>
    </xf>
    <xf numFmtId="165" fontId="49" fillId="26" borderId="11" xfId="48" applyNumberFormat="1" applyFont="1" applyFill="1" applyBorder="1" applyAlignment="1" applyProtection="1">
      <alignment horizontal="center" vertical="center" wrapText="1"/>
      <protection locked="0"/>
    </xf>
    <xf numFmtId="0" fontId="20" fillId="26" borderId="11" xfId="48" applyFont="1" applyFill="1" applyBorder="1" applyAlignment="1" applyProtection="1">
      <alignment horizontal="center" vertical="center" wrapText="1"/>
      <protection locked="0"/>
    </xf>
    <xf numFmtId="165" fontId="20" fillId="26" borderId="11" xfId="48" applyNumberFormat="1" applyFont="1" applyFill="1" applyBorder="1" applyAlignment="1" applyProtection="1">
      <alignment horizontal="center" vertical="center"/>
    </xf>
    <xf numFmtId="0" fontId="20" fillId="26" borderId="17" xfId="48" applyFont="1" applyFill="1" applyBorder="1" applyAlignment="1" applyProtection="1">
      <alignment horizontal="left" wrapText="1"/>
    </xf>
    <xf numFmtId="0" fontId="20" fillId="26" borderId="10" xfId="48" applyFont="1" applyFill="1" applyBorder="1" applyAlignment="1" applyProtection="1">
      <alignment horizontal="left"/>
    </xf>
    <xf numFmtId="0" fontId="27" fillId="26" borderId="11" xfId="48" applyFont="1" applyFill="1" applyBorder="1" applyAlignment="1" applyProtection="1">
      <alignment horizontal="left"/>
      <protection locked="0"/>
    </xf>
    <xf numFmtId="0" fontId="20" fillId="26" borderId="0" xfId="48" applyFill="1"/>
    <xf numFmtId="0" fontId="52" fillId="0" borderId="11" xfId="47" applyFont="1" applyBorder="1" applyAlignment="1" applyProtection="1">
      <alignment horizontal="center" vertical="center" wrapText="1"/>
      <protection locked="0"/>
    </xf>
    <xf numFmtId="49" fontId="52" fillId="2" borderId="11" xfId="48" applyNumberFormat="1" applyFont="1" applyFill="1" applyBorder="1" applyAlignment="1" applyProtection="1">
      <alignment horizontal="center" vertical="center" wrapText="1"/>
      <protection locked="0"/>
    </xf>
    <xf numFmtId="49" fontId="27" fillId="26" borderId="11" xfId="48" applyNumberFormat="1" applyFont="1" applyFill="1" applyBorder="1" applyAlignment="1" applyProtection="1">
      <alignment horizontal="center" vertical="center" wrapText="1"/>
      <protection locked="0"/>
    </xf>
    <xf numFmtId="165" fontId="27" fillId="26" borderId="11" xfId="48" applyNumberFormat="1" applyFont="1" applyFill="1" applyBorder="1" applyAlignment="1" applyProtection="1">
      <alignment horizontal="center" vertical="center" wrapText="1"/>
      <protection locked="0"/>
    </xf>
    <xf numFmtId="0" fontId="27" fillId="26" borderId="11" xfId="48" applyFont="1" applyFill="1" applyBorder="1" applyAlignment="1" applyProtection="1">
      <alignment horizontal="center" vertical="center" wrapText="1"/>
      <protection locked="0"/>
    </xf>
    <xf numFmtId="165" fontId="27" fillId="26" borderId="11" xfId="48" applyNumberFormat="1" applyFont="1" applyFill="1" applyBorder="1" applyAlignment="1" applyProtection="1">
      <alignment horizontal="center" vertical="center"/>
    </xf>
    <xf numFmtId="0" fontId="27" fillId="26" borderId="17" xfId="48" applyFont="1" applyFill="1" applyBorder="1" applyAlignment="1" applyProtection="1">
      <alignment horizontal="left" wrapText="1"/>
    </xf>
    <xf numFmtId="0" fontId="27" fillId="26" borderId="10" xfId="48" applyFont="1" applyFill="1" applyBorder="1" applyAlignment="1" applyProtection="1">
      <alignment horizontal="left"/>
    </xf>
    <xf numFmtId="0" fontId="27" fillId="26" borderId="0" xfId="48" applyFont="1" applyFill="1"/>
    <xf numFmtId="0" fontId="52" fillId="0" borderId="0" xfId="48" applyFont="1" applyBorder="1" applyProtection="1"/>
    <xf numFmtId="0" fontId="52" fillId="0" borderId="0" xfId="48" applyFont="1" applyProtection="1"/>
    <xf numFmtId="0" fontId="27" fillId="0" borderId="11" xfId="48" applyFont="1" applyBorder="1" applyAlignment="1" applyProtection="1">
      <alignment horizontal="center" vertical="center"/>
      <protection locked="0"/>
    </xf>
    <xf numFmtId="49" fontId="27" fillId="0" borderId="11" xfId="47" applyNumberFormat="1" applyFont="1" applyBorder="1" applyAlignment="1" applyProtection="1">
      <alignment horizontal="center" vertical="center" wrapText="1"/>
      <protection locked="0"/>
    </xf>
    <xf numFmtId="0" fontId="27" fillId="0" borderId="11" xfId="47" applyFont="1" applyBorder="1" applyAlignment="1" applyProtection="1">
      <alignment horizontal="center" vertical="center" wrapText="1"/>
      <protection locked="0"/>
    </xf>
    <xf numFmtId="49" fontId="27" fillId="2" borderId="11" xfId="47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47" applyFont="1" applyBorder="1" applyAlignment="1" applyProtection="1">
      <alignment horizontal="center" vertical="center" wrapText="1"/>
      <protection locked="0"/>
    </xf>
    <xf numFmtId="49" fontId="20" fillId="2" borderId="11" xfId="48" applyNumberFormat="1" applyFont="1" applyFill="1" applyBorder="1" applyAlignment="1" applyProtection="1">
      <alignment horizontal="center" vertical="center" wrapText="1"/>
      <protection locked="0"/>
    </xf>
    <xf numFmtId="165" fontId="20" fillId="0" borderId="11" xfId="48" applyNumberFormat="1" applyFont="1" applyBorder="1" applyAlignment="1" applyProtection="1">
      <alignment horizontal="center" vertical="center" wrapText="1"/>
      <protection locked="0"/>
    </xf>
    <xf numFmtId="0" fontId="20" fillId="0" borderId="11" xfId="48" applyFont="1" applyBorder="1" applyAlignment="1" applyProtection="1">
      <alignment horizontal="center" vertical="center" wrapText="1"/>
      <protection locked="0"/>
    </xf>
    <xf numFmtId="165" fontId="20" fillId="2" borderId="11" xfId="48" applyNumberFormat="1" applyFont="1" applyFill="1" applyBorder="1" applyAlignment="1" applyProtection="1">
      <alignment horizontal="center" vertical="center"/>
    </xf>
    <xf numFmtId="0" fontId="20" fillId="0" borderId="17" xfId="48" applyFont="1" applyBorder="1" applyAlignment="1" applyProtection="1">
      <alignment horizontal="left" wrapText="1"/>
    </xf>
    <xf numFmtId="0" fontId="20" fillId="0" borderId="10" xfId="48" applyFont="1" applyBorder="1" applyAlignment="1" applyProtection="1">
      <alignment horizontal="left"/>
    </xf>
    <xf numFmtId="0" fontId="20" fillId="0" borderId="0" xfId="48" applyBorder="1" applyProtection="1"/>
    <xf numFmtId="0" fontId="20" fillId="0" borderId="0" xfId="48" applyProtection="1"/>
    <xf numFmtId="49" fontId="36" fillId="0" borderId="11" xfId="47" applyNumberFormat="1" applyFont="1" applyBorder="1" applyAlignment="1" applyProtection="1">
      <alignment horizontal="center" vertical="center" wrapText="1"/>
      <protection locked="0"/>
    </xf>
    <xf numFmtId="49" fontId="20" fillId="0" borderId="11" xfId="48" applyNumberFormat="1" applyFont="1" applyBorder="1" applyAlignment="1" applyProtection="1">
      <alignment horizontal="center" vertical="center" wrapText="1"/>
      <protection locked="0"/>
    </xf>
    <xf numFmtId="0" fontId="27" fillId="2" borderId="11" xfId="47" applyFont="1" applyFill="1" applyBorder="1" applyAlignment="1" applyProtection="1">
      <alignment horizontal="center" vertical="center" wrapText="1"/>
      <protection locked="0"/>
    </xf>
    <xf numFmtId="165" fontId="20" fillId="2" borderId="11" xfId="48" applyNumberFormat="1" applyFont="1" applyFill="1" applyBorder="1" applyAlignment="1" applyProtection="1">
      <alignment horizontal="center" vertical="center" wrapText="1"/>
      <protection locked="0"/>
    </xf>
    <xf numFmtId="0" fontId="27" fillId="0" borderId="0" xfId="48" applyFont="1" applyBorder="1" applyAlignment="1" applyProtection="1">
      <alignment horizontal="left"/>
      <protection locked="0"/>
    </xf>
    <xf numFmtId="49" fontId="20" fillId="23" borderId="11" xfId="48" applyNumberFormat="1" applyFont="1" applyFill="1" applyBorder="1" applyAlignment="1" applyProtection="1">
      <alignment horizontal="center" vertical="center" wrapText="1"/>
      <protection locked="0"/>
    </xf>
    <xf numFmtId="49" fontId="27" fillId="2" borderId="11" xfId="48" applyNumberFormat="1" applyFont="1" applyFill="1" applyBorder="1" applyAlignment="1" applyProtection="1">
      <alignment horizontal="center" vertical="center" wrapText="1"/>
      <protection locked="0"/>
    </xf>
    <xf numFmtId="49" fontId="0" fillId="2" borderId="11" xfId="47" applyNumberFormat="1" applyFont="1" applyFill="1" applyBorder="1" applyAlignment="1" applyProtection="1">
      <alignment horizontal="center" vertical="center" wrapText="1"/>
      <protection locked="0"/>
    </xf>
    <xf numFmtId="0" fontId="20" fillId="0" borderId="11" xfId="48" applyFont="1" applyBorder="1" applyAlignment="1" applyProtection="1">
      <alignment horizontal="center" wrapText="1"/>
    </xf>
    <xf numFmtId="49" fontId="27" fillId="27" borderId="11" xfId="47" applyNumberFormat="1" applyFont="1" applyFill="1" applyBorder="1" applyAlignment="1" applyProtection="1">
      <alignment horizontal="center" vertical="center" wrapText="1"/>
      <protection locked="0"/>
    </xf>
    <xf numFmtId="165" fontId="49" fillId="0" borderId="11" xfId="48" applyNumberFormat="1" applyFont="1" applyBorder="1" applyAlignment="1" applyProtection="1">
      <alignment horizontal="center" vertical="center" wrapText="1"/>
      <protection locked="0"/>
    </xf>
    <xf numFmtId="0" fontId="28" fillId="2" borderId="11" xfId="47" applyFont="1" applyFill="1" applyBorder="1" applyAlignment="1" applyProtection="1">
      <alignment horizontal="center" vertical="center" wrapText="1"/>
      <protection locked="0"/>
    </xf>
    <xf numFmtId="49" fontId="20" fillId="25" borderId="11" xfId="48" applyNumberFormat="1" applyFont="1" applyFill="1" applyBorder="1" applyAlignment="1" applyProtection="1">
      <alignment horizontal="center" vertical="center" wrapText="1"/>
      <protection locked="0"/>
    </xf>
    <xf numFmtId="49" fontId="20" fillId="2" borderId="11" xfId="48" applyNumberFormat="1" applyFill="1" applyBorder="1" applyAlignment="1" applyProtection="1">
      <alignment horizontal="center" vertical="center" wrapText="1"/>
      <protection locked="0"/>
    </xf>
    <xf numFmtId="0" fontId="0" fillId="2" borderId="11" xfId="47" applyFont="1" applyFill="1" applyBorder="1" applyAlignment="1" applyProtection="1">
      <alignment horizontal="center" vertical="center" wrapText="1"/>
      <protection locked="0"/>
    </xf>
    <xf numFmtId="0" fontId="36" fillId="0" borderId="11" xfId="47" applyFont="1" applyBorder="1" applyAlignment="1" applyProtection="1">
      <alignment horizontal="center" vertical="center" wrapText="1"/>
      <protection locked="0"/>
    </xf>
    <xf numFmtId="49" fontId="20" fillId="0" borderId="11" xfId="48" applyNumberFormat="1" applyBorder="1" applyAlignment="1" applyProtection="1">
      <alignment horizontal="center" vertical="center" wrapText="1"/>
      <protection locked="0"/>
    </xf>
    <xf numFmtId="0" fontId="36" fillId="26" borderId="11" xfId="47" applyFont="1" applyFill="1" applyBorder="1" applyAlignment="1" applyProtection="1">
      <alignment horizontal="center" vertical="center" wrapText="1"/>
      <protection locked="0"/>
    </xf>
    <xf numFmtId="49" fontId="20" fillId="26" borderId="11" xfId="48" applyNumberFormat="1" applyFont="1" applyFill="1" applyBorder="1" applyAlignment="1" applyProtection="1">
      <alignment horizontal="center" vertical="center" wrapText="1"/>
      <protection locked="0"/>
    </xf>
    <xf numFmtId="165" fontId="20" fillId="26" borderId="11" xfId="48" applyNumberFormat="1" applyFont="1" applyFill="1" applyBorder="1" applyAlignment="1" applyProtection="1">
      <alignment horizontal="center" vertical="center" wrapText="1"/>
      <protection locked="0"/>
    </xf>
    <xf numFmtId="0" fontId="20" fillId="26" borderId="0" xfId="48" applyFill="1" applyBorder="1" applyProtection="1"/>
    <xf numFmtId="0" fontId="20" fillId="26" borderId="0" xfId="48" applyFill="1" applyProtection="1"/>
    <xf numFmtId="49" fontId="0" fillId="26" borderId="11" xfId="47" applyNumberFormat="1" applyFont="1" applyFill="1" applyBorder="1" applyAlignment="1" applyProtection="1">
      <alignment horizontal="center" vertical="center" wrapText="1"/>
      <protection locked="0"/>
    </xf>
    <xf numFmtId="49" fontId="0" fillId="0" borderId="11" xfId="47" applyNumberFormat="1" applyFont="1" applyBorder="1" applyAlignment="1" applyProtection="1">
      <alignment horizontal="center" vertical="center" wrapText="1"/>
      <protection locked="0"/>
    </xf>
    <xf numFmtId="49" fontId="52" fillId="23" borderId="11" xfId="48" applyNumberFormat="1" applyFont="1" applyFill="1" applyBorder="1" applyAlignment="1" applyProtection="1">
      <alignment horizontal="center" vertical="center" wrapText="1"/>
      <protection locked="0"/>
    </xf>
    <xf numFmtId="0" fontId="40" fillId="0" borderId="11" xfId="47" applyFont="1" applyBorder="1" applyAlignment="1" applyProtection="1">
      <alignment horizontal="center" vertical="center" wrapText="1"/>
      <protection locked="0"/>
    </xf>
    <xf numFmtId="49" fontId="36" fillId="2" borderId="11" xfId="48" applyNumberFormat="1" applyFont="1" applyFill="1" applyBorder="1" applyAlignment="1" applyProtection="1">
      <alignment horizontal="center" vertical="center" wrapText="1"/>
      <protection locked="0"/>
    </xf>
    <xf numFmtId="0" fontId="27" fillId="22" borderId="11" xfId="47" applyFont="1" applyFill="1" applyBorder="1" applyAlignment="1" applyProtection="1">
      <alignment horizontal="center" vertical="center" wrapText="1"/>
      <protection locked="0"/>
    </xf>
    <xf numFmtId="0" fontId="36" fillId="2" borderId="11" xfId="47" applyFont="1" applyFill="1" applyBorder="1" applyAlignment="1" applyProtection="1">
      <alignment horizontal="center" vertical="center" wrapText="1"/>
      <protection locked="0"/>
    </xf>
    <xf numFmtId="0" fontId="30" fillId="0" borderId="11" xfId="47" applyFont="1" applyBorder="1" applyAlignment="1" applyProtection="1">
      <alignment horizontal="center" vertical="center" wrapText="1"/>
      <protection locked="0"/>
    </xf>
    <xf numFmtId="49" fontId="20" fillId="28" borderId="11" xfId="48" applyNumberFormat="1" applyFont="1" applyFill="1" applyBorder="1" applyAlignment="1" applyProtection="1">
      <alignment horizontal="center" vertical="center" wrapText="1"/>
      <protection locked="0"/>
    </xf>
    <xf numFmtId="0" fontId="64" fillId="26" borderId="11" xfId="47" applyFont="1" applyFill="1" applyBorder="1" applyAlignment="1" applyProtection="1">
      <alignment horizontal="center" vertical="center" wrapText="1"/>
      <protection locked="0"/>
    </xf>
    <xf numFmtId="0" fontId="63" fillId="0" borderId="11" xfId="47" applyFont="1" applyBorder="1" applyAlignment="1" applyProtection="1">
      <alignment horizontal="center" vertical="center" wrapText="1"/>
      <protection locked="0"/>
    </xf>
    <xf numFmtId="49" fontId="52" fillId="25" borderId="11" xfId="48" applyNumberFormat="1" applyFont="1" applyFill="1" applyBorder="1" applyAlignment="1" applyProtection="1">
      <alignment horizontal="center" vertical="center" wrapText="1"/>
      <protection locked="0"/>
    </xf>
    <xf numFmtId="0" fontId="49" fillId="26" borderId="11" xfId="47" applyFont="1" applyFill="1" applyBorder="1" applyAlignment="1" applyProtection="1">
      <alignment horizontal="center" vertical="center" wrapText="1"/>
      <protection locked="0"/>
    </xf>
    <xf numFmtId="165" fontId="20" fillId="26" borderId="11" xfId="48" applyNumberFormat="1" applyFill="1" applyBorder="1" applyAlignment="1" applyProtection="1">
      <alignment horizontal="center" vertical="center" wrapText="1"/>
      <protection locked="0"/>
    </xf>
    <xf numFmtId="0" fontId="27" fillId="26" borderId="0" xfId="48" applyFont="1" applyFill="1" applyBorder="1" applyAlignment="1" applyProtection="1">
      <alignment horizontal="left"/>
      <protection locked="0"/>
    </xf>
    <xf numFmtId="165" fontId="20" fillId="0" borderId="11" xfId="48" applyNumberFormat="1" applyBorder="1" applyAlignment="1" applyProtection="1">
      <alignment horizontal="center" vertical="center" wrapText="1"/>
      <protection locked="0"/>
    </xf>
    <xf numFmtId="0" fontId="27" fillId="0" borderId="0" xfId="48" applyFont="1" applyAlignment="1" applyProtection="1">
      <alignment horizontal="left"/>
      <protection locked="0"/>
    </xf>
    <xf numFmtId="0" fontId="27" fillId="2" borderId="11" xfId="48" applyFont="1" applyFill="1" applyBorder="1" applyAlignment="1" applyProtection="1">
      <alignment horizontal="center" vertical="center"/>
      <protection locked="0"/>
    </xf>
    <xf numFmtId="49" fontId="36" fillId="26" borderId="11" xfId="48" applyNumberFormat="1" applyFont="1" applyFill="1" applyBorder="1" applyAlignment="1" applyProtection="1">
      <alignment horizontal="center" vertical="center" wrapText="1"/>
      <protection locked="0"/>
    </xf>
    <xf numFmtId="49" fontId="40" fillId="26" borderId="11" xfId="48" applyNumberFormat="1" applyFont="1" applyFill="1" applyBorder="1" applyAlignment="1" applyProtection="1">
      <alignment horizontal="center" vertical="center" wrapText="1"/>
      <protection locked="0"/>
    </xf>
    <xf numFmtId="165" fontId="40" fillId="0" borderId="11" xfId="48" applyNumberFormat="1" applyFont="1" applyBorder="1" applyAlignment="1" applyProtection="1">
      <alignment horizontal="center" vertical="center" wrapText="1"/>
      <protection locked="0"/>
    </xf>
    <xf numFmtId="0" fontId="40" fillId="0" borderId="11" xfId="48" applyFont="1" applyBorder="1" applyAlignment="1" applyProtection="1">
      <alignment horizontal="center" vertical="center" wrapText="1"/>
      <protection locked="0"/>
    </xf>
    <xf numFmtId="165" fontId="40" fillId="2" borderId="11" xfId="48" applyNumberFormat="1" applyFont="1" applyFill="1" applyBorder="1" applyAlignment="1" applyProtection="1">
      <alignment horizontal="center" vertical="center"/>
    </xf>
    <xf numFmtId="0" fontId="56" fillId="0" borderId="11" xfId="48" applyFont="1" applyBorder="1" applyAlignment="1" applyProtection="1">
      <alignment horizontal="center" vertical="center"/>
      <protection locked="0"/>
    </xf>
    <xf numFmtId="49" fontId="56" fillId="0" borderId="11" xfId="47" applyNumberFormat="1" applyFont="1" applyBorder="1" applyAlignment="1" applyProtection="1">
      <alignment horizontal="center" vertical="center" wrapText="1"/>
      <protection locked="0"/>
    </xf>
    <xf numFmtId="49" fontId="56" fillId="2" borderId="11" xfId="47" applyNumberFormat="1" applyFont="1" applyFill="1" applyBorder="1" applyAlignment="1" applyProtection="1">
      <alignment horizontal="center" vertical="center" wrapText="1"/>
      <protection locked="0"/>
    </xf>
    <xf numFmtId="0" fontId="56" fillId="2" borderId="11" xfId="47" applyFont="1" applyFill="1" applyBorder="1" applyAlignment="1" applyProtection="1">
      <alignment horizontal="center" vertical="center" wrapText="1"/>
      <protection locked="0"/>
    </xf>
    <xf numFmtId="0" fontId="62" fillId="2" borderId="11" xfId="47" applyFont="1" applyFill="1" applyBorder="1" applyAlignment="1" applyProtection="1">
      <alignment horizontal="center" vertical="center" wrapText="1"/>
      <protection locked="0"/>
    </xf>
    <xf numFmtId="49" fontId="56" fillId="0" borderId="11" xfId="48" applyNumberFormat="1" applyFont="1" applyBorder="1" applyAlignment="1" applyProtection="1">
      <alignment horizontal="center" vertical="center" wrapText="1"/>
      <protection locked="0"/>
    </xf>
    <xf numFmtId="165" fontId="56" fillId="0" borderId="11" xfId="48" applyNumberFormat="1" applyFont="1" applyBorder="1" applyAlignment="1" applyProtection="1">
      <alignment horizontal="center" vertical="center" wrapText="1"/>
      <protection locked="0"/>
    </xf>
    <xf numFmtId="0" fontId="56" fillId="0" borderId="11" xfId="48" applyFont="1" applyBorder="1" applyAlignment="1" applyProtection="1">
      <alignment horizontal="center" vertical="center" wrapText="1"/>
      <protection locked="0"/>
    </xf>
    <xf numFmtId="165" fontId="56" fillId="2" borderId="11" xfId="48" applyNumberFormat="1" applyFont="1" applyFill="1" applyBorder="1" applyAlignment="1" applyProtection="1">
      <alignment horizontal="center" vertical="center"/>
    </xf>
    <xf numFmtId="0" fontId="56" fillId="0" borderId="17" xfId="48" applyFont="1" applyBorder="1" applyAlignment="1" applyProtection="1">
      <alignment horizontal="left" wrapText="1"/>
    </xf>
    <xf numFmtId="0" fontId="56" fillId="0" borderId="10" xfId="48" applyFont="1" applyBorder="1" applyAlignment="1" applyProtection="1">
      <alignment horizontal="left"/>
    </xf>
    <xf numFmtId="0" fontId="56" fillId="0" borderId="0" xfId="48" applyFont="1"/>
    <xf numFmtId="0" fontId="53" fillId="0" borderId="11" xfId="47" applyFont="1" applyBorder="1" applyAlignment="1" applyProtection="1">
      <alignment horizontal="center" vertical="center" wrapText="1"/>
      <protection locked="0"/>
    </xf>
    <xf numFmtId="165" fontId="27" fillId="0" borderId="11" xfId="48" applyNumberFormat="1" applyFont="1" applyBorder="1" applyAlignment="1" applyProtection="1">
      <alignment horizontal="center" vertical="center" wrapText="1"/>
      <protection locked="0"/>
    </xf>
    <xf numFmtId="49" fontId="20" fillId="29" borderId="11" xfId="48" applyNumberFormat="1" applyFont="1" applyFill="1" applyBorder="1" applyAlignment="1" applyProtection="1">
      <alignment horizontal="center" vertical="center" wrapText="1"/>
      <protection locked="0"/>
    </xf>
    <xf numFmtId="0" fontId="61" fillId="0" borderId="11" xfId="48" applyFont="1" applyBorder="1" applyAlignment="1" applyProtection="1">
      <alignment horizontal="center" vertical="center"/>
      <protection locked="0"/>
    </xf>
    <xf numFmtId="49" fontId="61" fillId="0" borderId="11" xfId="47" applyNumberFormat="1" applyFont="1" applyBorder="1" applyAlignment="1" applyProtection="1">
      <alignment horizontal="center" vertical="center" wrapText="1"/>
      <protection locked="0"/>
    </xf>
    <xf numFmtId="0" fontId="61" fillId="0" borderId="11" xfId="47" applyFont="1" applyBorder="1" applyAlignment="1" applyProtection="1">
      <alignment horizontal="center" vertical="center" wrapText="1"/>
      <protection locked="0"/>
    </xf>
    <xf numFmtId="49" fontId="61" fillId="2" borderId="11" xfId="47" applyNumberFormat="1" applyFont="1" applyFill="1" applyBorder="1" applyAlignment="1" applyProtection="1">
      <alignment horizontal="center" vertical="center" wrapText="1"/>
      <protection locked="0"/>
    </xf>
    <xf numFmtId="49" fontId="61" fillId="0" borderId="11" xfId="48" applyNumberFormat="1" applyFont="1" applyBorder="1" applyAlignment="1" applyProtection="1">
      <alignment horizontal="center" vertical="center" wrapText="1"/>
      <protection locked="0"/>
    </xf>
    <xf numFmtId="165" fontId="61" fillId="0" borderId="11" xfId="48" applyNumberFormat="1" applyFont="1" applyBorder="1" applyAlignment="1" applyProtection="1">
      <alignment horizontal="center" vertical="center" wrapText="1"/>
      <protection locked="0"/>
    </xf>
    <xf numFmtId="0" fontId="61" fillId="0" borderId="11" xfId="48" applyFont="1" applyBorder="1" applyAlignment="1" applyProtection="1">
      <alignment horizontal="center" vertical="center" wrapText="1"/>
      <protection locked="0"/>
    </xf>
    <xf numFmtId="165" fontId="61" fillId="2" borderId="11" xfId="48" applyNumberFormat="1" applyFont="1" applyFill="1" applyBorder="1" applyAlignment="1" applyProtection="1">
      <alignment horizontal="center" vertical="center"/>
    </xf>
    <xf numFmtId="0" fontId="61" fillId="0" borderId="17" xfId="48" applyFont="1" applyBorder="1" applyAlignment="1" applyProtection="1">
      <alignment horizontal="left" wrapText="1"/>
    </xf>
    <xf numFmtId="0" fontId="61" fillId="0" borderId="10" xfId="48" applyFont="1" applyBorder="1" applyAlignment="1" applyProtection="1">
      <alignment horizontal="left"/>
    </xf>
    <xf numFmtId="0" fontId="61" fillId="0" borderId="0" xfId="48" applyFont="1"/>
    <xf numFmtId="0" fontId="56" fillId="0" borderId="11" xfId="47" applyFont="1" applyBorder="1" applyAlignment="1" applyProtection="1">
      <alignment horizontal="center" vertical="center" wrapText="1"/>
      <protection locked="0"/>
    </xf>
    <xf numFmtId="49" fontId="56" fillId="2" borderId="11" xfId="48" applyNumberFormat="1" applyFont="1" applyFill="1" applyBorder="1" applyAlignment="1" applyProtection="1">
      <alignment horizontal="center" vertical="center" wrapText="1"/>
      <protection locked="0"/>
    </xf>
    <xf numFmtId="0" fontId="56" fillId="0" borderId="0" xfId="48" applyFont="1" applyBorder="1" applyProtection="1"/>
    <xf numFmtId="0" fontId="56" fillId="0" borderId="0" xfId="48" applyFont="1" applyProtection="1"/>
    <xf numFmtId="49" fontId="53" fillId="0" borderId="11" xfId="47" applyNumberFormat="1" applyFont="1" applyBorder="1" applyAlignment="1" applyProtection="1">
      <alignment horizontal="center" vertical="center" wrapText="1"/>
      <protection locked="0"/>
    </xf>
    <xf numFmtId="49" fontId="27" fillId="2" borderId="11" xfId="47" applyNumberFormat="1" applyFont="1" applyFill="1" applyBorder="1" applyAlignment="1">
      <alignment horizontal="left" vertical="center" wrapText="1"/>
    </xf>
    <xf numFmtId="49" fontId="61" fillId="2" borderId="11" xfId="48" applyNumberFormat="1" applyFont="1" applyFill="1" applyBorder="1" applyAlignment="1" applyProtection="1">
      <alignment horizontal="center" vertical="center" wrapText="1"/>
      <protection locked="0"/>
    </xf>
    <xf numFmtId="0" fontId="61" fillId="0" borderId="0" xfId="48" applyFont="1" applyBorder="1" applyProtection="1"/>
    <xf numFmtId="0" fontId="61" fillId="0" borderId="0" xfId="48" applyFont="1" applyProtection="1"/>
    <xf numFmtId="0" fontId="35" fillId="2" borderId="11" xfId="47" applyFont="1" applyFill="1" applyBorder="1" applyAlignment="1" applyProtection="1">
      <alignment horizontal="center" vertical="center" wrapText="1"/>
      <protection locked="0"/>
    </xf>
    <xf numFmtId="0" fontId="42" fillId="0" borderId="11" xfId="48" applyFont="1" applyBorder="1" applyAlignment="1" applyProtection="1">
      <alignment horizontal="center" vertical="center"/>
      <protection locked="0"/>
    </xf>
    <xf numFmtId="49" fontId="42" fillId="2" borderId="11" xfId="47" applyNumberFormat="1" applyFont="1" applyFill="1" applyBorder="1" applyAlignment="1" applyProtection="1">
      <alignment horizontal="center" vertical="center" wrapText="1"/>
      <protection locked="0"/>
    </xf>
    <xf numFmtId="49" fontId="42" fillId="0" borderId="11" xfId="47" applyNumberFormat="1" applyFont="1" applyBorder="1" applyAlignment="1" applyProtection="1">
      <alignment horizontal="center" vertical="center" wrapText="1"/>
      <protection locked="0"/>
    </xf>
    <xf numFmtId="0" fontId="42" fillId="0" borderId="11" xfId="47" applyFont="1" applyBorder="1" applyAlignment="1" applyProtection="1">
      <alignment horizontal="center" vertical="center" wrapText="1"/>
      <protection locked="0"/>
    </xf>
    <xf numFmtId="49" fontId="42" fillId="2" borderId="11" xfId="48" applyNumberFormat="1" applyFont="1" applyFill="1" applyBorder="1" applyAlignment="1" applyProtection="1">
      <alignment horizontal="center" vertical="center" wrapText="1"/>
      <protection locked="0"/>
    </xf>
    <xf numFmtId="165" fontId="42" fillId="0" borderId="11" xfId="48" applyNumberFormat="1" applyFont="1" applyBorder="1" applyAlignment="1" applyProtection="1">
      <alignment horizontal="center" vertical="center" wrapText="1"/>
      <protection locked="0"/>
    </xf>
    <xf numFmtId="0" fontId="42" fillId="0" borderId="11" xfId="48" applyFont="1" applyBorder="1" applyAlignment="1" applyProtection="1">
      <alignment horizontal="center" vertical="center" wrapText="1"/>
      <protection locked="0"/>
    </xf>
    <xf numFmtId="165" fontId="42" fillId="2" borderId="11" xfId="48" applyNumberFormat="1" applyFont="1" applyFill="1" applyBorder="1" applyAlignment="1" applyProtection="1">
      <alignment horizontal="center" vertical="center"/>
    </xf>
    <xf numFmtId="0" fontId="42" fillId="0" borderId="17" xfId="48" applyFont="1" applyBorder="1" applyAlignment="1" applyProtection="1">
      <alignment horizontal="left" wrapText="1"/>
    </xf>
    <xf numFmtId="0" fontId="42" fillId="0" borderId="10" xfId="48" applyFont="1" applyBorder="1" applyAlignment="1" applyProtection="1">
      <alignment horizontal="left"/>
    </xf>
    <xf numFmtId="0" fontId="42" fillId="0" borderId="0" xfId="48" applyFont="1"/>
    <xf numFmtId="0" fontId="46" fillId="0" borderId="11" xfId="48" applyFont="1" applyBorder="1" applyAlignment="1" applyProtection="1">
      <alignment horizontal="center" vertical="center"/>
      <protection locked="0"/>
    </xf>
    <xf numFmtId="49" fontId="46" fillId="2" borderId="11" xfId="47" applyNumberFormat="1" applyFont="1" applyFill="1" applyBorder="1" applyAlignment="1" applyProtection="1">
      <alignment horizontal="center" vertical="center" wrapText="1"/>
      <protection locked="0"/>
    </xf>
    <xf numFmtId="49" fontId="46" fillId="0" borderId="11" xfId="47" applyNumberFormat="1" applyFont="1" applyBorder="1" applyAlignment="1" applyProtection="1">
      <alignment horizontal="center" vertical="center" wrapText="1"/>
      <protection locked="0"/>
    </xf>
    <xf numFmtId="0" fontId="46" fillId="0" borderId="11" xfId="47" applyFont="1" applyBorder="1" applyAlignment="1" applyProtection="1">
      <alignment horizontal="center" vertical="center" wrapText="1"/>
      <protection locked="0"/>
    </xf>
    <xf numFmtId="165" fontId="46" fillId="0" borderId="11" xfId="48" applyNumberFormat="1" applyFont="1" applyBorder="1" applyAlignment="1" applyProtection="1">
      <alignment horizontal="center" vertical="center" wrapText="1"/>
      <protection locked="0"/>
    </xf>
    <xf numFmtId="0" fontId="46" fillId="0" borderId="11" xfId="48" applyFont="1" applyBorder="1" applyAlignment="1" applyProtection="1">
      <alignment horizontal="center" vertical="center" wrapText="1"/>
      <protection locked="0"/>
    </xf>
    <xf numFmtId="165" fontId="46" fillId="2" borderId="11" xfId="48" applyNumberFormat="1" applyFont="1" applyFill="1" applyBorder="1" applyAlignment="1" applyProtection="1">
      <alignment horizontal="center" vertical="center"/>
    </xf>
    <xf numFmtId="0" fontId="46" fillId="0" borderId="17" xfId="48" applyFont="1" applyBorder="1" applyAlignment="1" applyProtection="1">
      <alignment horizontal="left" wrapText="1"/>
    </xf>
    <xf numFmtId="0" fontId="46" fillId="0" borderId="10" xfId="48" applyFont="1" applyBorder="1" applyAlignment="1" applyProtection="1">
      <alignment horizontal="left"/>
    </xf>
    <xf numFmtId="0" fontId="46" fillId="0" borderId="11" xfId="48" applyFont="1" applyBorder="1" applyAlignment="1" applyProtection="1">
      <alignment horizontal="left"/>
      <protection locked="0"/>
    </xf>
    <xf numFmtId="0" fontId="46" fillId="0" borderId="0" xfId="48" applyFont="1"/>
    <xf numFmtId="165" fontId="20" fillId="30" borderId="11" xfId="48" applyNumberFormat="1" applyFont="1" applyFill="1" applyBorder="1" applyAlignment="1" applyProtection="1">
      <alignment horizontal="center" vertical="center" wrapText="1"/>
      <protection locked="0"/>
    </xf>
    <xf numFmtId="0" fontId="61" fillId="2" borderId="11" xfId="47" applyFont="1" applyFill="1" applyBorder="1" applyAlignment="1" applyProtection="1">
      <alignment horizontal="center" vertical="center" wrapText="1"/>
      <protection locked="0"/>
    </xf>
    <xf numFmtId="165" fontId="61" fillId="2" borderId="11" xfId="48" applyNumberFormat="1" applyFont="1" applyFill="1" applyBorder="1" applyAlignment="1" applyProtection="1">
      <alignment horizontal="center" vertical="center" wrapText="1"/>
      <protection locked="0"/>
    </xf>
    <xf numFmtId="165" fontId="20" fillId="2" borderId="11" xfId="48" applyNumberFormat="1" applyFill="1" applyBorder="1" applyAlignment="1" applyProtection="1">
      <alignment horizontal="center" vertical="center" wrapText="1"/>
      <protection locked="0"/>
    </xf>
    <xf numFmtId="1" fontId="0" fillId="2" borderId="11" xfId="47" applyNumberFormat="1" applyFont="1" applyFill="1" applyBorder="1" applyAlignment="1" applyProtection="1">
      <alignment horizontal="center" vertical="center" wrapText="1"/>
      <protection locked="0"/>
    </xf>
    <xf numFmtId="0" fontId="20" fillId="2" borderId="11" xfId="48" applyFont="1" applyFill="1" applyBorder="1" applyAlignment="1" applyProtection="1">
      <alignment horizontal="center" vertical="center" wrapText="1"/>
      <protection locked="0"/>
    </xf>
    <xf numFmtId="0" fontId="27" fillId="31" borderId="11" xfId="48" applyFont="1" applyFill="1" applyBorder="1" applyAlignment="1" applyProtection="1">
      <alignment horizontal="center" vertical="center"/>
      <protection locked="0"/>
    </xf>
    <xf numFmtId="0" fontId="0" fillId="31" borderId="11" xfId="47" applyFont="1" applyFill="1" applyBorder="1" applyAlignment="1" applyProtection="1">
      <alignment horizontal="center" vertical="center" wrapText="1"/>
      <protection locked="0"/>
    </xf>
    <xf numFmtId="0" fontId="27" fillId="31" borderId="11" xfId="47" applyFont="1" applyFill="1" applyBorder="1" applyAlignment="1" applyProtection="1">
      <alignment horizontal="center" vertical="center" wrapText="1"/>
      <protection locked="0"/>
    </xf>
    <xf numFmtId="49" fontId="0" fillId="31" borderId="11" xfId="47" applyNumberFormat="1" applyFont="1" applyFill="1" applyBorder="1" applyAlignment="1" applyProtection="1">
      <alignment horizontal="center" vertical="center" wrapText="1"/>
      <protection locked="0"/>
    </xf>
    <xf numFmtId="0" fontId="20" fillId="31" borderId="11" xfId="48" applyFont="1" applyFill="1" applyBorder="1" applyAlignment="1" applyProtection="1">
      <alignment horizontal="center" vertical="center" wrapText="1"/>
      <protection locked="0"/>
    </xf>
    <xf numFmtId="165" fontId="20" fillId="31" borderId="11" xfId="48" applyNumberFormat="1" applyFont="1" applyFill="1" applyBorder="1" applyAlignment="1" applyProtection="1">
      <alignment horizontal="center" vertical="center" wrapText="1"/>
      <protection locked="0"/>
    </xf>
    <xf numFmtId="165" fontId="20" fillId="31" borderId="11" xfId="48" applyNumberFormat="1" applyFont="1" applyFill="1" applyBorder="1" applyAlignment="1" applyProtection="1">
      <alignment horizontal="center" vertical="center"/>
    </xf>
    <xf numFmtId="0" fontId="20" fillId="31" borderId="17" xfId="48" applyFont="1" applyFill="1" applyBorder="1" applyAlignment="1" applyProtection="1">
      <alignment horizontal="left" wrapText="1"/>
    </xf>
    <xf numFmtId="0" fontId="20" fillId="31" borderId="10" xfId="48" applyFont="1" applyFill="1" applyBorder="1" applyAlignment="1" applyProtection="1">
      <alignment horizontal="left"/>
    </xf>
    <xf numFmtId="0" fontId="27" fillId="31" borderId="11" xfId="48" applyFont="1" applyFill="1" applyBorder="1" applyAlignment="1" applyProtection="1">
      <alignment horizontal="left"/>
      <protection locked="0"/>
    </xf>
    <xf numFmtId="165" fontId="52" fillId="2" borderId="11" xfId="48" applyNumberFormat="1" applyFont="1" applyFill="1" applyBorder="1" applyAlignment="1" applyProtection="1">
      <alignment horizontal="center" vertical="center" wrapText="1"/>
      <protection locked="0"/>
    </xf>
    <xf numFmtId="0" fontId="46" fillId="2" borderId="11" xfId="47" applyFont="1" applyFill="1" applyBorder="1" applyAlignment="1" applyProtection="1">
      <alignment horizontal="center" vertical="center" wrapText="1"/>
      <protection locked="0"/>
    </xf>
    <xf numFmtId="0" fontId="60" fillId="2" borderId="11" xfId="47" applyFont="1" applyFill="1" applyBorder="1" applyAlignment="1" applyProtection="1">
      <alignment horizontal="center" vertical="center" wrapText="1"/>
      <protection locked="0"/>
    </xf>
    <xf numFmtId="49" fontId="46" fillId="0" borderId="11" xfId="48" applyNumberFormat="1" applyFont="1" applyBorder="1" applyAlignment="1" applyProtection="1">
      <alignment horizontal="center" vertical="center" wrapText="1"/>
      <protection locked="0"/>
    </xf>
    <xf numFmtId="0" fontId="43" fillId="2" borderId="11" xfId="47" applyFont="1" applyFill="1" applyBorder="1" applyAlignment="1" applyProtection="1">
      <alignment horizontal="center" vertical="center" wrapText="1"/>
      <protection locked="0"/>
    </xf>
    <xf numFmtId="49" fontId="20" fillId="31" borderId="11" xfId="48" applyNumberFormat="1" applyFont="1" applyFill="1" applyBorder="1" applyAlignment="1" applyProtection="1">
      <alignment horizontal="center" vertical="center" wrapText="1"/>
      <protection locked="0"/>
    </xf>
    <xf numFmtId="0" fontId="27" fillId="31" borderId="0" xfId="48" applyFont="1" applyFill="1" applyBorder="1" applyAlignment="1" applyProtection="1">
      <alignment horizontal="left"/>
      <protection locked="0"/>
    </xf>
    <xf numFmtId="49" fontId="30" fillId="0" borderId="11" xfId="48" applyNumberFormat="1" applyFont="1" applyBorder="1" applyAlignment="1" applyProtection="1">
      <alignment horizontal="center" vertical="center" wrapText="1"/>
      <protection locked="0"/>
    </xf>
    <xf numFmtId="0" fontId="27" fillId="0" borderId="11" xfId="48" applyFont="1" applyBorder="1" applyAlignment="1" applyProtection="1">
      <alignment horizontal="left" wrapText="1"/>
      <protection locked="0"/>
    </xf>
    <xf numFmtId="165" fontId="20" fillId="2" borderId="11" xfId="48" applyNumberFormat="1" applyFont="1" applyFill="1" applyBorder="1" applyAlignment="1" applyProtection="1">
      <alignment horizontal="center" vertical="center" wrapText="1"/>
    </xf>
    <xf numFmtId="49" fontId="32" fillId="31" borderId="11" xfId="48" applyNumberFormat="1" applyFont="1" applyFill="1" applyBorder="1" applyAlignment="1" applyProtection="1">
      <alignment horizontal="center" vertical="center" wrapText="1"/>
      <protection locked="0"/>
    </xf>
    <xf numFmtId="0" fontId="52" fillId="2" borderId="11" xfId="48" applyFont="1" applyFill="1" applyBorder="1" applyAlignment="1" applyProtection="1">
      <alignment horizontal="center" vertical="center"/>
      <protection locked="0"/>
    </xf>
    <xf numFmtId="49" fontId="52" fillId="2" borderId="11" xfId="47" applyNumberFormat="1" applyFont="1" applyFill="1" applyBorder="1" applyAlignment="1">
      <alignment horizontal="center" vertical="center" wrapText="1"/>
    </xf>
    <xf numFmtId="0" fontId="52" fillId="2" borderId="11" xfId="47" applyFont="1" applyFill="1" applyBorder="1" applyAlignment="1">
      <alignment horizontal="center" vertical="center" wrapText="1"/>
    </xf>
    <xf numFmtId="0" fontId="52" fillId="2" borderId="11" xfId="48" applyFont="1" applyFill="1" applyBorder="1" applyAlignment="1" applyProtection="1">
      <alignment horizontal="center" vertical="center" wrapText="1"/>
      <protection locked="0"/>
    </xf>
    <xf numFmtId="0" fontId="52" fillId="2" borderId="17" xfId="48" applyFont="1" applyFill="1" applyBorder="1" applyAlignment="1" applyProtection="1">
      <alignment horizontal="left" wrapText="1"/>
    </xf>
    <xf numFmtId="0" fontId="52" fillId="2" borderId="10" xfId="48" applyFont="1" applyFill="1" applyBorder="1" applyAlignment="1" applyProtection="1">
      <alignment horizontal="left"/>
    </xf>
    <xf numFmtId="0" fontId="27" fillId="2" borderId="11" xfId="48" applyFont="1" applyFill="1" applyBorder="1" applyAlignment="1" applyProtection="1">
      <alignment horizontal="left"/>
      <protection locked="0"/>
    </xf>
    <xf numFmtId="0" fontId="52" fillId="2" borderId="0" xfId="48" applyFont="1" applyFill="1"/>
    <xf numFmtId="0" fontId="20" fillId="0" borderId="11" xfId="48" applyFont="1" applyBorder="1" applyAlignment="1" applyProtection="1">
      <alignment horizontal="center" vertical="center"/>
      <protection locked="0"/>
    </xf>
    <xf numFmtId="49" fontId="36" fillId="0" borderId="11" xfId="48" applyNumberFormat="1" applyFont="1" applyBorder="1" applyAlignment="1" applyProtection="1">
      <alignment horizontal="center" vertical="center" wrapText="1"/>
      <protection locked="0"/>
    </xf>
    <xf numFmtId="0" fontId="45" fillId="0" borderId="11" xfId="48" applyFont="1" applyBorder="1" applyAlignment="1" applyProtection="1">
      <alignment horizontal="center" vertical="center"/>
      <protection locked="0"/>
    </xf>
    <xf numFmtId="0" fontId="33" fillId="0" borderId="11" xfId="48" applyFont="1" applyBorder="1" applyAlignment="1" applyProtection="1">
      <alignment horizontal="center" vertical="center" wrapText="1"/>
      <protection locked="0"/>
    </xf>
    <xf numFmtId="0" fontId="57" fillId="0" borderId="11" xfId="48" applyFont="1" applyBorder="1" applyAlignment="1" applyProtection="1">
      <alignment horizontal="center" vertical="center" wrapText="1"/>
      <protection locked="0"/>
    </xf>
    <xf numFmtId="49" fontId="33" fillId="0" borderId="11" xfId="48" applyNumberFormat="1" applyFont="1" applyBorder="1" applyAlignment="1" applyProtection="1">
      <alignment horizontal="center" vertical="center" wrapText="1"/>
      <protection locked="0"/>
    </xf>
    <xf numFmtId="49" fontId="33" fillId="25" borderId="11" xfId="48" applyNumberFormat="1" applyFont="1" applyFill="1" applyBorder="1" applyAlignment="1" applyProtection="1">
      <alignment horizontal="center" vertical="center" wrapText="1"/>
      <protection locked="0"/>
    </xf>
    <xf numFmtId="165" fontId="33" fillId="0" borderId="11" xfId="48" applyNumberFormat="1" applyFont="1" applyBorder="1" applyAlignment="1" applyProtection="1">
      <alignment horizontal="center" vertical="center" wrapText="1"/>
      <protection locked="0"/>
    </xf>
    <xf numFmtId="165" fontId="33" fillId="2" borderId="11" xfId="48" applyNumberFormat="1" applyFont="1" applyFill="1" applyBorder="1" applyAlignment="1" applyProtection="1">
      <alignment horizontal="center" vertical="center" wrapText="1"/>
    </xf>
    <xf numFmtId="0" fontId="33" fillId="0" borderId="17" xfId="48" applyFont="1" applyBorder="1" applyAlignment="1" applyProtection="1">
      <alignment horizontal="left" wrapText="1"/>
    </xf>
    <xf numFmtId="0" fontId="33" fillId="0" borderId="10" xfId="48" applyFont="1" applyBorder="1" applyAlignment="1" applyProtection="1">
      <alignment horizontal="left"/>
    </xf>
    <xf numFmtId="0" fontId="45" fillId="0" borderId="11" xfId="48" applyFont="1" applyBorder="1" applyAlignment="1" applyProtection="1">
      <alignment horizontal="left"/>
      <protection locked="0"/>
    </xf>
    <xf numFmtId="0" fontId="33" fillId="0" borderId="0" xfId="48" applyFont="1"/>
    <xf numFmtId="49" fontId="30" fillId="26" borderId="11" xfId="48" applyNumberFormat="1" applyFont="1" applyFill="1" applyBorder="1" applyAlignment="1" applyProtection="1">
      <alignment horizontal="center" vertical="center" wrapText="1"/>
      <protection locked="0"/>
    </xf>
    <xf numFmtId="165" fontId="20" fillId="26" borderId="11" xfId="48" applyNumberFormat="1" applyFont="1" applyFill="1" applyBorder="1" applyAlignment="1" applyProtection="1">
      <alignment horizontal="center" vertical="center" wrapText="1"/>
    </xf>
    <xf numFmtId="0" fontId="20" fillId="31" borderId="11" xfId="48" applyFont="1" applyFill="1" applyBorder="1" applyAlignment="1">
      <alignment horizontal="center" vertical="center" wrapText="1"/>
    </xf>
    <xf numFmtId="3" fontId="20" fillId="31" borderId="11" xfId="48" applyNumberFormat="1" applyFont="1" applyFill="1" applyBorder="1" applyAlignment="1">
      <alignment horizontal="center" vertical="center" wrapText="1"/>
    </xf>
    <xf numFmtId="165" fontId="20" fillId="31" borderId="11" xfId="48" applyNumberFormat="1" applyFont="1" applyFill="1" applyBorder="1" applyAlignment="1" applyProtection="1">
      <alignment horizontal="center" vertical="center" wrapText="1"/>
    </xf>
    <xf numFmtId="0" fontId="27" fillId="31" borderId="0" xfId="48" applyFont="1" applyFill="1" applyBorder="1" applyAlignment="1" applyProtection="1">
      <alignment horizontal="left" vertical="center" wrapText="1"/>
      <protection locked="0"/>
    </xf>
    <xf numFmtId="0" fontId="27" fillId="0" borderId="11" xfId="48" applyFont="1" applyBorder="1" applyAlignment="1" applyProtection="1">
      <alignment horizontal="left" vertical="center" wrapText="1"/>
      <protection locked="0"/>
    </xf>
    <xf numFmtId="49" fontId="48" fillId="2" borderId="11" xfId="47" applyNumberFormat="1" applyFont="1" applyFill="1" applyBorder="1" applyAlignment="1" applyProtection="1">
      <alignment horizontal="center" vertical="center" wrapText="1"/>
      <protection locked="0"/>
    </xf>
    <xf numFmtId="0" fontId="27" fillId="0" borderId="0" xfId="48" applyFont="1" applyBorder="1" applyAlignment="1" applyProtection="1">
      <alignment horizontal="left" vertical="center" wrapText="1"/>
    </xf>
    <xf numFmtId="0" fontId="27" fillId="26" borderId="11" xfId="48" applyFont="1" applyFill="1" applyBorder="1" applyAlignment="1" applyProtection="1">
      <alignment horizontal="left" vertical="center" wrapText="1"/>
    </xf>
    <xf numFmtId="0" fontId="27" fillId="0" borderId="11" xfId="48" applyFont="1" applyBorder="1" applyAlignment="1" applyProtection="1">
      <alignment horizontal="left" vertical="center" wrapText="1"/>
    </xf>
    <xf numFmtId="49" fontId="40" fillId="0" borderId="11" xfId="48" applyNumberFormat="1" applyFont="1" applyBorder="1" applyAlignment="1" applyProtection="1">
      <alignment horizontal="center" vertical="center" wrapText="1"/>
      <protection locked="0"/>
    </xf>
    <xf numFmtId="165" fontId="40" fillId="2" borderId="11" xfId="48" applyNumberFormat="1" applyFont="1" applyFill="1" applyBorder="1" applyAlignment="1" applyProtection="1">
      <alignment horizontal="center" vertical="center" wrapText="1"/>
    </xf>
    <xf numFmtId="0" fontId="40" fillId="0" borderId="17" xfId="48" applyFont="1" applyBorder="1" applyAlignment="1" applyProtection="1">
      <alignment horizontal="left" wrapText="1"/>
    </xf>
    <xf numFmtId="0" fontId="40" fillId="0" borderId="10" xfId="48" applyFont="1" applyBorder="1" applyAlignment="1" applyProtection="1">
      <alignment horizontal="left"/>
    </xf>
    <xf numFmtId="0" fontId="50" fillId="0" borderId="11" xfId="48" applyFont="1" applyBorder="1" applyAlignment="1" applyProtection="1">
      <alignment horizontal="center" vertical="center" wrapText="1"/>
      <protection locked="0"/>
    </xf>
    <xf numFmtId="0" fontId="50" fillId="0" borderId="11" xfId="47" applyFont="1" applyBorder="1" applyAlignment="1" applyProtection="1">
      <alignment horizontal="left" vertical="center" wrapText="1"/>
      <protection locked="0"/>
    </xf>
    <xf numFmtId="49" fontId="50" fillId="0" borderId="11" xfId="48" applyNumberFormat="1" applyFont="1" applyBorder="1" applyAlignment="1" applyProtection="1">
      <alignment horizontal="left" vertical="center" wrapText="1"/>
      <protection locked="0"/>
    </xf>
    <xf numFmtId="49" fontId="50" fillId="0" borderId="11" xfId="47" applyNumberFormat="1" applyFont="1" applyBorder="1" applyAlignment="1" applyProtection="1">
      <alignment vertical="center" wrapText="1"/>
      <protection locked="0"/>
    </xf>
    <xf numFmtId="0" fontId="50" fillId="2" borderId="11" xfId="48" applyFont="1" applyFill="1" applyBorder="1" applyAlignment="1">
      <alignment horizontal="center" vertical="center" wrapText="1"/>
    </xf>
    <xf numFmtId="0" fontId="50" fillId="0" borderId="11" xfId="48" applyFont="1" applyBorder="1" applyAlignment="1" applyProtection="1">
      <alignment vertical="center" wrapText="1"/>
      <protection locked="0"/>
    </xf>
    <xf numFmtId="49" fontId="50" fillId="0" borderId="11" xfId="48" applyNumberFormat="1" applyFont="1" applyBorder="1" applyAlignment="1" applyProtection="1">
      <alignment horizontal="center" vertical="center" wrapText="1"/>
      <protection locked="0"/>
    </xf>
    <xf numFmtId="0" fontId="55" fillId="2" borderId="11" xfId="48" applyFont="1" applyFill="1" applyBorder="1" applyAlignment="1">
      <alignment horizontal="center" vertical="center" wrapText="1"/>
    </xf>
    <xf numFmtId="49" fontId="50" fillId="0" borderId="11" xfId="47" applyNumberFormat="1" applyFont="1" applyBorder="1" applyAlignment="1" applyProtection="1">
      <alignment horizontal="center" vertical="center" wrapText="1"/>
      <protection locked="0"/>
    </xf>
    <xf numFmtId="0" fontId="20" fillId="0" borderId="11" xfId="48" applyBorder="1"/>
    <xf numFmtId="49" fontId="20" fillId="30" borderId="11" xfId="48" applyNumberFormat="1" applyFill="1" applyBorder="1" applyAlignment="1" applyProtection="1">
      <alignment horizontal="center" vertical="center" wrapText="1"/>
      <protection locked="0"/>
    </xf>
    <xf numFmtId="49" fontId="40" fillId="2" borderId="11" xfId="48" applyNumberFormat="1" applyFont="1" applyFill="1" applyBorder="1" applyAlignment="1" applyProtection="1">
      <alignment horizontal="center" vertical="center" wrapText="1"/>
      <protection locked="0"/>
    </xf>
    <xf numFmtId="0" fontId="20" fillId="31" borderId="11" xfId="48" applyFont="1" applyFill="1" applyBorder="1" applyAlignment="1" applyProtection="1">
      <alignment horizontal="center" vertical="center" wrapText="1"/>
    </xf>
    <xf numFmtId="0" fontId="32" fillId="31" borderId="11" xfId="48" applyFont="1" applyFill="1" applyBorder="1" applyAlignment="1" applyProtection="1">
      <alignment horizontal="center" vertical="center" wrapText="1"/>
    </xf>
    <xf numFmtId="0" fontId="20" fillId="31" borderId="11" xfId="48" applyFill="1" applyBorder="1" applyAlignment="1" applyProtection="1">
      <alignment horizontal="center" vertical="center" wrapText="1"/>
    </xf>
    <xf numFmtId="165" fontId="20" fillId="31" borderId="11" xfId="48" applyNumberFormat="1" applyFill="1" applyBorder="1" applyAlignment="1" applyProtection="1">
      <alignment horizontal="center" vertical="center" wrapText="1"/>
      <protection locked="0"/>
    </xf>
    <xf numFmtId="0" fontId="27" fillId="31" borderId="11" xfId="48" applyFont="1" applyFill="1" applyBorder="1" applyAlignment="1" applyProtection="1">
      <alignment horizontal="left" vertical="center" wrapText="1"/>
    </xf>
    <xf numFmtId="0" fontId="32" fillId="31" borderId="11" xfId="48" applyFont="1" applyFill="1" applyBorder="1" applyAlignment="1">
      <alignment horizontal="center" vertical="center" wrapText="1"/>
    </xf>
    <xf numFmtId="0" fontId="27" fillId="31" borderId="0" xfId="48" applyFont="1" applyFill="1" applyBorder="1" applyAlignment="1" applyProtection="1">
      <alignment horizontal="left" vertical="center" wrapText="1"/>
    </xf>
    <xf numFmtId="0" fontId="36" fillId="31" borderId="11" xfId="48" applyFont="1" applyFill="1" applyBorder="1" applyAlignment="1" applyProtection="1">
      <alignment horizontal="center" vertical="center" wrapText="1"/>
    </xf>
    <xf numFmtId="0" fontId="54" fillId="31" borderId="11" xfId="48" applyFont="1" applyFill="1" applyBorder="1" applyAlignment="1" applyProtection="1">
      <alignment horizontal="center" vertical="center" wrapText="1"/>
    </xf>
    <xf numFmtId="0" fontId="20" fillId="0" borderId="11" xfId="48" applyFont="1" applyBorder="1" applyAlignment="1" applyProtection="1">
      <alignment horizontal="center" vertical="center" wrapText="1"/>
    </xf>
    <xf numFmtId="1" fontId="20" fillId="0" borderId="11" xfId="48" applyNumberFormat="1" applyBorder="1" applyAlignment="1" applyProtection="1">
      <alignment horizontal="center" vertical="center" wrapText="1"/>
    </xf>
    <xf numFmtId="0" fontId="20" fillId="0" borderId="11" xfId="48" applyBorder="1" applyAlignment="1" applyProtection="1">
      <alignment horizontal="center" vertical="center" wrapText="1"/>
    </xf>
    <xf numFmtId="0" fontId="53" fillId="0" borderId="11" xfId="48" applyFont="1" applyBorder="1" applyAlignment="1" applyProtection="1">
      <alignment horizontal="center" vertical="center" wrapText="1"/>
      <protection locked="0"/>
    </xf>
    <xf numFmtId="0" fontId="27" fillId="2" borderId="11" xfId="48" applyFont="1" applyFill="1" applyBorder="1" applyAlignment="1" applyProtection="1">
      <alignment horizontal="left" vertical="center" wrapText="1"/>
    </xf>
    <xf numFmtId="0" fontId="52" fillId="0" borderId="11" xfId="48" applyFont="1" applyBorder="1" applyAlignment="1" applyProtection="1">
      <alignment wrapText="1"/>
    </xf>
    <xf numFmtId="0" fontId="52" fillId="0" borderId="11" xfId="48" applyFont="1" applyBorder="1" applyProtection="1"/>
    <xf numFmtId="0" fontId="52" fillId="2" borderId="11" xfId="48" applyFont="1" applyFill="1" applyBorder="1" applyProtection="1"/>
    <xf numFmtId="0" fontId="52" fillId="0" borderId="11" xfId="48" applyFont="1" applyBorder="1" applyAlignment="1" applyProtection="1">
      <alignment horizontal="center" vertical="center" wrapText="1"/>
    </xf>
    <xf numFmtId="0" fontId="52" fillId="0" borderId="11" xfId="48" applyFont="1" applyBorder="1" applyAlignment="1" applyProtection="1">
      <alignment horizontal="center" wrapText="1"/>
    </xf>
    <xf numFmtId="165" fontId="52" fillId="2" borderId="11" xfId="48" applyNumberFormat="1" applyFont="1" applyFill="1" applyBorder="1" applyAlignment="1">
      <alignment vertical="center" wrapText="1"/>
    </xf>
    <xf numFmtId="165" fontId="52" fillId="2" borderId="11" xfId="48" applyNumberFormat="1" applyFont="1" applyFill="1" applyBorder="1" applyAlignment="1" applyProtection="1">
      <alignment horizontal="center" vertical="center" wrapText="1"/>
    </xf>
    <xf numFmtId="0" fontId="20" fillId="0" borderId="11" xfId="48" applyFont="1" applyBorder="1" applyAlignment="1" applyProtection="1">
      <alignment wrapText="1"/>
    </xf>
    <xf numFmtId="0" fontId="20" fillId="0" borderId="11" xfId="48" applyFont="1" applyBorder="1" applyProtection="1"/>
    <xf numFmtId="0" fontId="20" fillId="0" borderId="11" xfId="48" applyFont="1" applyBorder="1" applyAlignment="1" applyProtection="1">
      <alignment horizontal="right"/>
    </xf>
    <xf numFmtId="0" fontId="20" fillId="0" borderId="11" xfId="48" applyFont="1" applyBorder="1" applyAlignment="1" applyProtection="1">
      <alignment horizontal="right" wrapText="1"/>
    </xf>
    <xf numFmtId="0" fontId="20" fillId="32" borderId="11" xfId="48" applyFont="1" applyFill="1" applyBorder="1" applyAlignment="1" applyProtection="1">
      <alignment horizontal="center" wrapText="1"/>
    </xf>
    <xf numFmtId="165" fontId="20" fillId="2" borderId="11" xfId="48" applyNumberFormat="1" applyFont="1" applyFill="1" applyBorder="1" applyAlignment="1">
      <alignment vertical="center" wrapText="1"/>
    </xf>
    <xf numFmtId="0" fontId="20" fillId="23" borderId="11" xfId="48" applyFont="1" applyFill="1" applyBorder="1" applyAlignment="1" applyProtection="1">
      <alignment horizontal="center" wrapText="1"/>
    </xf>
    <xf numFmtId="165" fontId="20" fillId="0" borderId="11" xfId="48" applyNumberFormat="1" applyFont="1" applyBorder="1" applyAlignment="1" applyProtection="1">
      <alignment horizontal="center" vertical="center" wrapText="1"/>
    </xf>
    <xf numFmtId="0" fontId="27" fillId="0" borderId="11" xfId="48" applyFont="1" applyBorder="1" applyProtection="1"/>
    <xf numFmtId="0" fontId="20" fillId="2" borderId="11" xfId="48" applyFont="1" applyFill="1" applyBorder="1" applyAlignment="1">
      <alignment wrapText="1"/>
    </xf>
    <xf numFmtId="0" fontId="20" fillId="0" borderId="11" xfId="48" applyFont="1" applyBorder="1" applyAlignment="1">
      <alignment wrapText="1"/>
    </xf>
    <xf numFmtId="0" fontId="20" fillId="2" borderId="11" xfId="48" applyFont="1" applyFill="1" applyBorder="1" applyAlignment="1">
      <alignment horizontal="center" wrapText="1"/>
    </xf>
    <xf numFmtId="165" fontId="20" fillId="2" borderId="11" xfId="48" applyNumberFormat="1" applyFill="1" applyBorder="1" applyProtection="1"/>
    <xf numFmtId="0" fontId="20" fillId="0" borderId="11" xfId="48" applyBorder="1" applyProtection="1"/>
    <xf numFmtId="0" fontId="20" fillId="25" borderId="11" xfId="48" applyFont="1" applyFill="1" applyBorder="1" applyAlignment="1">
      <alignment horizontal="center" wrapText="1"/>
    </xf>
    <xf numFmtId="0" fontId="27" fillId="33" borderId="11" xfId="48" applyFont="1" applyFill="1" applyBorder="1" applyProtection="1"/>
    <xf numFmtId="0" fontId="20" fillId="34" borderId="11" xfId="48" applyFont="1" applyFill="1" applyBorder="1" applyAlignment="1">
      <alignment wrapText="1"/>
    </xf>
    <xf numFmtId="0" fontId="20" fillId="33" borderId="11" xfId="48" applyFont="1" applyFill="1" applyBorder="1" applyAlignment="1">
      <alignment wrapText="1"/>
    </xf>
    <xf numFmtId="0" fontId="20" fillId="29" borderId="11" xfId="48" applyFont="1" applyFill="1" applyBorder="1" applyAlignment="1">
      <alignment horizontal="center" wrapText="1"/>
    </xf>
    <xf numFmtId="165" fontId="20" fillId="34" borderId="11" xfId="48" applyNumberFormat="1" applyFill="1" applyBorder="1" applyProtection="1"/>
    <xf numFmtId="0" fontId="20" fillId="33" borderId="11" xfId="48" applyFill="1" applyBorder="1" applyProtection="1"/>
    <xf numFmtId="165" fontId="20" fillId="33" borderId="11" xfId="48" applyNumberFormat="1" applyFont="1" applyFill="1" applyBorder="1" applyAlignment="1" applyProtection="1">
      <alignment horizontal="center" vertical="center" wrapText="1"/>
    </xf>
    <xf numFmtId="0" fontId="46" fillId="33" borderId="11" xfId="48" applyFont="1" applyFill="1" applyBorder="1" applyProtection="1"/>
    <xf numFmtId="0" fontId="46" fillId="34" borderId="11" xfId="48" applyFont="1" applyFill="1" applyBorder="1" applyAlignment="1">
      <alignment wrapText="1"/>
    </xf>
    <xf numFmtId="0" fontId="46" fillId="33" borderId="11" xfId="48" applyFont="1" applyFill="1" applyBorder="1" applyAlignment="1">
      <alignment wrapText="1"/>
    </xf>
    <xf numFmtId="0" fontId="46" fillId="29" borderId="11" xfId="48" applyFont="1" applyFill="1" applyBorder="1" applyAlignment="1">
      <alignment horizontal="center" wrapText="1"/>
    </xf>
    <xf numFmtId="165" fontId="46" fillId="34" borderId="11" xfId="48" applyNumberFormat="1" applyFont="1" applyFill="1" applyBorder="1" applyProtection="1"/>
    <xf numFmtId="165" fontId="46" fillId="33" borderId="11" xfId="48" applyNumberFormat="1" applyFont="1" applyFill="1" applyBorder="1" applyAlignment="1" applyProtection="1">
      <alignment horizontal="center" vertical="center" wrapText="1"/>
    </xf>
    <xf numFmtId="0" fontId="46" fillId="0" borderId="11" xfId="48" applyFont="1" applyBorder="1" applyAlignment="1" applyProtection="1">
      <alignment horizontal="left" vertical="center" wrapText="1"/>
    </xf>
    <xf numFmtId="0" fontId="20" fillId="34" borderId="11" xfId="48" applyFill="1" applyBorder="1" applyAlignment="1">
      <alignment wrapText="1"/>
    </xf>
    <xf numFmtId="11" fontId="20" fillId="34" borderId="11" xfId="48" applyNumberFormat="1" applyFont="1" applyFill="1" applyBorder="1" applyAlignment="1">
      <alignment horizontal="right" wrapText="1"/>
    </xf>
    <xf numFmtId="0" fontId="27" fillId="34" borderId="11" xfId="48" applyFont="1" applyFill="1" applyBorder="1" applyAlignment="1" applyProtection="1">
      <alignment wrapText="1"/>
    </xf>
    <xf numFmtId="0" fontId="27" fillId="34" borderId="11" xfId="48" applyFont="1" applyFill="1" applyBorder="1" applyProtection="1"/>
    <xf numFmtId="0" fontId="27" fillId="34" borderId="11" xfId="48" applyFont="1" applyFill="1" applyBorder="1" applyAlignment="1" applyProtection="1">
      <alignment horizontal="right"/>
    </xf>
    <xf numFmtId="0" fontId="27" fillId="34" borderId="11" xfId="48" applyFont="1" applyFill="1" applyBorder="1" applyAlignment="1" applyProtection="1">
      <alignment horizontal="right" wrapText="1"/>
    </xf>
    <xf numFmtId="0" fontId="27" fillId="29" borderId="11" xfId="48" applyFont="1" applyFill="1" applyBorder="1" applyAlignment="1" applyProtection="1">
      <alignment horizontal="center" wrapText="1"/>
    </xf>
    <xf numFmtId="165" fontId="27" fillId="34" borderId="11" xfId="48" applyNumberFormat="1" applyFont="1" applyFill="1" applyBorder="1" applyProtection="1"/>
    <xf numFmtId="165" fontId="27" fillId="33" borderId="11" xfId="48" applyNumberFormat="1" applyFont="1" applyFill="1" applyBorder="1" applyAlignment="1" applyProtection="1">
      <alignment horizontal="center" vertical="center" wrapText="1"/>
    </xf>
    <xf numFmtId="0" fontId="27" fillId="0" borderId="17" xfId="48" applyFont="1" applyBorder="1" applyAlignment="1" applyProtection="1">
      <alignment horizontal="left" wrapText="1"/>
    </xf>
    <xf numFmtId="0" fontId="27" fillId="0" borderId="10" xfId="48" applyFont="1" applyBorder="1" applyAlignment="1" applyProtection="1">
      <alignment horizontal="left"/>
    </xf>
    <xf numFmtId="0" fontId="27" fillId="0" borderId="0" xfId="48" applyFont="1"/>
    <xf numFmtId="0" fontId="20" fillId="34" borderId="11" xfId="48" applyFont="1" applyFill="1" applyBorder="1" applyAlignment="1" applyProtection="1">
      <alignment wrapText="1"/>
    </xf>
    <xf numFmtId="0" fontId="20" fillId="34" borderId="11" xfId="48" applyFont="1" applyFill="1" applyBorder="1" applyProtection="1"/>
    <xf numFmtId="0" fontId="20" fillId="33" borderId="11" xfId="48" applyFont="1" applyFill="1" applyBorder="1" applyProtection="1"/>
    <xf numFmtId="0" fontId="20" fillId="34" borderId="11" xfId="48" applyFont="1" applyFill="1" applyBorder="1" applyAlignment="1" applyProtection="1">
      <alignment horizontal="right"/>
    </xf>
    <xf numFmtId="0" fontId="20" fillId="34" borderId="11" xfId="48" applyFont="1" applyFill="1" applyBorder="1" applyAlignment="1" applyProtection="1">
      <alignment horizontal="right" wrapText="1"/>
    </xf>
    <xf numFmtId="0" fontId="20" fillId="29" borderId="11" xfId="48" applyFont="1" applyFill="1" applyBorder="1" applyAlignment="1" applyProtection="1">
      <alignment horizontal="center" wrapText="1"/>
    </xf>
    <xf numFmtId="0" fontId="46" fillId="34" borderId="11" xfId="48" applyFont="1" applyFill="1" applyBorder="1" applyAlignment="1" applyProtection="1">
      <alignment wrapText="1"/>
    </xf>
    <xf numFmtId="0" fontId="46" fillId="34" borderId="11" xfId="48" applyFont="1" applyFill="1" applyBorder="1" applyProtection="1"/>
    <xf numFmtId="0" fontId="46" fillId="34" borderId="11" xfId="48" applyFont="1" applyFill="1" applyBorder="1" applyAlignment="1" applyProtection="1">
      <alignment horizontal="right"/>
    </xf>
    <xf numFmtId="0" fontId="46" fillId="34" borderId="11" xfId="48" applyFont="1" applyFill="1" applyBorder="1" applyAlignment="1" applyProtection="1">
      <alignment horizontal="right" wrapText="1"/>
    </xf>
    <xf numFmtId="0" fontId="46" fillId="29" borderId="11" xfId="48" applyFont="1" applyFill="1" applyBorder="1" applyAlignment="1" applyProtection="1">
      <alignment horizontal="center" wrapText="1"/>
    </xf>
    <xf numFmtId="0" fontId="36" fillId="34" borderId="11" xfId="48" applyFont="1" applyFill="1" applyBorder="1" applyAlignment="1" applyProtection="1">
      <alignment horizontal="right" wrapText="1"/>
    </xf>
    <xf numFmtId="0" fontId="20" fillId="34" borderId="11" xfId="48" applyFont="1" applyFill="1" applyBorder="1" applyAlignment="1" applyProtection="1">
      <alignment horizontal="center" wrapText="1"/>
    </xf>
    <xf numFmtId="0" fontId="30" fillId="34" borderId="11" xfId="48" applyFont="1" applyFill="1" applyBorder="1" applyAlignment="1" applyProtection="1">
      <alignment horizontal="right"/>
    </xf>
    <xf numFmtId="0" fontId="20" fillId="2" borderId="11" xfId="48" applyFont="1" applyFill="1" applyBorder="1" applyAlignment="1" applyProtection="1">
      <alignment wrapText="1"/>
    </xf>
    <xf numFmtId="0" fontId="20" fillId="2" borderId="11" xfId="48" applyFont="1" applyFill="1" applyBorder="1" applyProtection="1"/>
    <xf numFmtId="0" fontId="20" fillId="2" borderId="11" xfId="48" applyFont="1" applyFill="1" applyBorder="1" applyAlignment="1" applyProtection="1">
      <alignment horizontal="right"/>
    </xf>
    <xf numFmtId="0" fontId="20" fillId="2" borderId="11" xfId="48" applyFont="1" applyFill="1" applyBorder="1" applyAlignment="1" applyProtection="1">
      <alignment horizontal="right" wrapText="1"/>
    </xf>
    <xf numFmtId="0" fontId="20" fillId="2" borderId="11" xfId="48" applyFont="1" applyFill="1" applyBorder="1" applyAlignment="1" applyProtection="1">
      <alignment horizontal="center" wrapText="1"/>
    </xf>
    <xf numFmtId="0" fontId="27" fillId="26" borderId="11" xfId="48" applyFont="1" applyFill="1" applyBorder="1" applyProtection="1"/>
    <xf numFmtId="0" fontId="20" fillId="26" borderId="11" xfId="48" applyFont="1" applyFill="1" applyBorder="1" applyAlignment="1" applyProtection="1">
      <alignment wrapText="1"/>
    </xf>
    <xf numFmtId="0" fontId="20" fillId="26" borderId="11" xfId="48" applyFont="1" applyFill="1" applyBorder="1" applyProtection="1"/>
    <xf numFmtId="0" fontId="20" fillId="26" borderId="11" xfId="48" applyFont="1" applyFill="1" applyBorder="1" applyAlignment="1" applyProtection="1">
      <alignment horizontal="right"/>
    </xf>
    <xf numFmtId="0" fontId="20" fillId="26" borderId="11" xfId="48" applyFont="1" applyFill="1" applyBorder="1" applyAlignment="1" applyProtection="1">
      <alignment horizontal="right" wrapText="1"/>
    </xf>
    <xf numFmtId="0" fontId="36" fillId="26" borderId="11" xfId="48" applyFont="1" applyFill="1" applyBorder="1" applyAlignment="1" applyProtection="1">
      <alignment horizontal="center" wrapText="1"/>
    </xf>
    <xf numFmtId="165" fontId="20" fillId="26" borderId="11" xfId="48" applyNumberFormat="1" applyFill="1" applyBorder="1" applyProtection="1"/>
    <xf numFmtId="0" fontId="20" fillId="26" borderId="11" xfId="48" applyFill="1" applyBorder="1" applyProtection="1"/>
    <xf numFmtId="49" fontId="29" fillId="2" borderId="11" xfId="35" applyNumberFormat="1" applyFont="1" applyFill="1" applyBorder="1" applyAlignment="1">
      <alignment horizontal="left" vertical="center" wrapText="1"/>
    </xf>
    <xf numFmtId="0" fontId="29" fillId="2" borderId="11" xfId="35" applyFont="1" applyFill="1" applyBorder="1" applyAlignment="1">
      <alignment horizontal="center" vertical="center" wrapText="1"/>
    </xf>
    <xf numFmtId="49" fontId="29" fillId="2" borderId="11" xfId="35" applyNumberFormat="1" applyFont="1" applyFill="1" applyBorder="1" applyAlignment="1">
      <alignment horizontal="center" vertical="center" wrapText="1"/>
    </xf>
    <xf numFmtId="0" fontId="48" fillId="2" borderId="11" xfId="48" applyFont="1" applyFill="1" applyBorder="1" applyAlignment="1">
      <alignment horizontal="center" vertical="center" wrapText="1"/>
    </xf>
    <xf numFmtId="165" fontId="20" fillId="0" borderId="11" xfId="48" applyNumberFormat="1" applyBorder="1" applyProtection="1"/>
    <xf numFmtId="49" fontId="29" fillId="0" borderId="11" xfId="35" applyNumberFormat="1" applyFont="1" applyBorder="1" applyAlignment="1">
      <alignment horizontal="center" vertical="center" wrapText="1"/>
    </xf>
    <xf numFmtId="0" fontId="27" fillId="0" borderId="11" xfId="48" applyFont="1" applyBorder="1"/>
    <xf numFmtId="49" fontId="48" fillId="2" borderId="11" xfId="35" applyNumberFormat="1" applyFont="1" applyFill="1" applyBorder="1" applyAlignment="1">
      <alignment horizontal="center" vertical="center" wrapText="1"/>
    </xf>
    <xf numFmtId="0" fontId="46" fillId="0" borderId="11" xfId="48" applyFont="1" applyBorder="1" applyProtection="1"/>
    <xf numFmtId="49" fontId="47" fillId="2" borderId="11" xfId="35" applyNumberFormat="1" applyFont="1" applyFill="1" applyBorder="1" applyAlignment="1">
      <alignment horizontal="left" vertical="center" wrapText="1"/>
    </xf>
    <xf numFmtId="49" fontId="47" fillId="2" borderId="11" xfId="35" applyNumberFormat="1" applyFont="1" applyFill="1" applyBorder="1" applyAlignment="1">
      <alignment horizontal="center" vertical="center" wrapText="1"/>
    </xf>
    <xf numFmtId="0" fontId="46" fillId="0" borderId="11" xfId="48" applyFont="1" applyBorder="1" applyAlignment="1" applyProtection="1">
      <alignment horizontal="center" wrapText="1"/>
    </xf>
    <xf numFmtId="165" fontId="46" fillId="0" borderId="11" xfId="48" applyNumberFormat="1" applyFont="1" applyBorder="1" applyProtection="1"/>
    <xf numFmtId="0" fontId="46" fillId="0" borderId="11" xfId="48" applyFont="1" applyBorder="1" applyAlignment="1" applyProtection="1">
      <alignment horizontal="center" vertical="center" wrapText="1"/>
    </xf>
    <xf numFmtId="165" fontId="46" fillId="0" borderId="11" xfId="48" applyNumberFormat="1" applyFont="1" applyBorder="1" applyAlignment="1" applyProtection="1">
      <alignment horizontal="center" vertical="center" wrapText="1"/>
    </xf>
    <xf numFmtId="0" fontId="46" fillId="0" borderId="11" xfId="48" applyFont="1" applyBorder="1"/>
    <xf numFmtId="165" fontId="20" fillId="0" borderId="11" xfId="48" applyNumberFormat="1" applyFont="1" applyBorder="1" applyProtection="1"/>
    <xf numFmtId="165" fontId="27" fillId="0" borderId="11" xfId="48" applyNumberFormat="1" applyFont="1" applyBorder="1" applyProtection="1"/>
    <xf numFmtId="165" fontId="27" fillId="0" borderId="11" xfId="48" applyNumberFormat="1" applyFont="1" applyBorder="1" applyAlignment="1" applyProtection="1">
      <alignment horizontal="center" vertical="center" wrapText="1"/>
    </xf>
    <xf numFmtId="0" fontId="27" fillId="0" borderId="11" xfId="48" applyFont="1" applyBorder="1" applyAlignment="1" applyProtection="1">
      <alignment horizontal="left"/>
    </xf>
    <xf numFmtId="0" fontId="30" fillId="0" borderId="11" xfId="48" applyFont="1" applyBorder="1" applyAlignment="1" applyProtection="1">
      <alignment horizontal="right" wrapText="1"/>
    </xf>
    <xf numFmtId="0" fontId="27" fillId="31" borderId="11" xfId="48" applyFont="1" applyFill="1" applyBorder="1" applyProtection="1"/>
    <xf numFmtId="0" fontId="20" fillId="31" borderId="11" xfId="48" applyFont="1" applyFill="1" applyBorder="1" applyAlignment="1" applyProtection="1">
      <alignment wrapText="1"/>
    </xf>
    <xf numFmtId="0" fontId="20" fillId="31" borderId="11" xfId="48" applyFont="1" applyFill="1" applyBorder="1" applyProtection="1"/>
    <xf numFmtId="0" fontId="20" fillId="31" borderId="11" xfId="48" applyFont="1" applyFill="1" applyBorder="1" applyAlignment="1" applyProtection="1">
      <alignment horizontal="right"/>
    </xf>
    <xf numFmtId="0" fontId="20" fillId="31" borderId="11" xfId="48" applyFont="1" applyFill="1" applyBorder="1" applyAlignment="1" applyProtection="1">
      <alignment horizontal="right" wrapText="1"/>
    </xf>
    <xf numFmtId="0" fontId="20" fillId="31" borderId="11" xfId="48" applyFont="1" applyFill="1" applyBorder="1" applyAlignment="1" applyProtection="1">
      <alignment horizontal="center" wrapText="1"/>
    </xf>
    <xf numFmtId="165" fontId="20" fillId="31" borderId="11" xfId="48" applyNumberFormat="1" applyFill="1" applyBorder="1" applyProtection="1"/>
    <xf numFmtId="0" fontId="27" fillId="31" borderId="11" xfId="48" applyFont="1" applyFill="1" applyBorder="1" applyAlignment="1" applyProtection="1">
      <alignment horizontal="left"/>
    </xf>
    <xf numFmtId="0" fontId="27" fillId="0" borderId="0" xfId="48" applyFont="1" applyBorder="1" applyAlignment="1" applyProtection="1">
      <alignment horizontal="left"/>
    </xf>
    <xf numFmtId="49" fontId="29" fillId="26" borderId="11" xfId="35" applyNumberFormat="1" applyFont="1" applyFill="1" applyBorder="1" applyAlignment="1">
      <alignment horizontal="left" vertical="center" wrapText="1"/>
    </xf>
    <xf numFmtId="0" fontId="20" fillId="26" borderId="11" xfId="48" applyFont="1" applyFill="1" applyBorder="1" applyAlignment="1" applyProtection="1">
      <alignment horizontal="center" wrapText="1"/>
    </xf>
    <xf numFmtId="165" fontId="20" fillId="0" borderId="11" xfId="48" applyNumberFormat="1" applyFont="1" applyBorder="1" applyAlignment="1" applyProtection="1">
      <alignment horizontal="center" vertical="center"/>
    </xf>
    <xf numFmtId="49" fontId="29" fillId="34" borderId="11" xfId="35" applyNumberFormat="1" applyFont="1" applyFill="1" applyBorder="1" applyAlignment="1">
      <alignment horizontal="left" vertical="center" wrapText="1"/>
    </xf>
    <xf numFmtId="0" fontId="20" fillId="33" borderId="11" xfId="48" applyFont="1" applyFill="1" applyBorder="1" applyAlignment="1" applyProtection="1">
      <alignment wrapText="1"/>
    </xf>
    <xf numFmtId="0" fontId="20" fillId="33" borderId="11" xfId="48" applyFont="1" applyFill="1" applyBorder="1" applyAlignment="1" applyProtection="1">
      <alignment horizontal="right"/>
    </xf>
    <xf numFmtId="0" fontId="20" fillId="33" borderId="11" xfId="48" applyFont="1" applyFill="1" applyBorder="1" applyAlignment="1" applyProtection="1">
      <alignment horizontal="right" wrapText="1"/>
    </xf>
    <xf numFmtId="165" fontId="20" fillId="33" borderId="11" xfId="48" applyNumberFormat="1" applyFont="1" applyFill="1" applyBorder="1" applyProtection="1"/>
    <xf numFmtId="49" fontId="44" fillId="2" borderId="11" xfId="35" applyNumberFormat="1" applyFont="1" applyFill="1" applyBorder="1" applyAlignment="1">
      <alignment horizontal="left" vertical="center" wrapText="1"/>
    </xf>
    <xf numFmtId="0" fontId="33" fillId="0" borderId="11" xfId="48" applyFont="1" applyBorder="1" applyAlignment="1" applyProtection="1">
      <alignment wrapText="1"/>
    </xf>
    <xf numFmtId="0" fontId="33" fillId="0" borderId="11" xfId="48" applyFont="1" applyBorder="1" applyProtection="1"/>
    <xf numFmtId="0" fontId="33" fillId="0" borderId="11" xfId="48" applyFont="1" applyBorder="1" applyAlignment="1" applyProtection="1">
      <alignment horizontal="right"/>
    </xf>
    <xf numFmtId="0" fontId="45" fillId="0" borderId="11" xfId="48" applyFont="1" applyBorder="1" applyProtection="1"/>
    <xf numFmtId="0" fontId="33" fillId="0" borderId="11" xfId="48" applyFont="1" applyBorder="1" applyAlignment="1" applyProtection="1">
      <alignment horizontal="center" wrapText="1"/>
    </xf>
    <xf numFmtId="165" fontId="33" fillId="0" borderId="11" xfId="48" applyNumberFormat="1" applyFont="1" applyBorder="1" applyAlignment="1" applyProtection="1">
      <alignment horizontal="center" vertical="center" wrapText="1"/>
    </xf>
    <xf numFmtId="0" fontId="20" fillId="23" borderId="11" xfId="48" applyFill="1" applyBorder="1" applyAlignment="1" applyProtection="1">
      <alignment horizontal="center" wrapText="1"/>
    </xf>
    <xf numFmtId="165" fontId="20" fillId="31" borderId="11" xfId="48" applyNumberFormat="1" applyFont="1" applyFill="1" applyBorder="1" applyProtection="1"/>
    <xf numFmtId="0" fontId="27" fillId="35" borderId="11" xfId="48" applyFont="1" applyFill="1" applyBorder="1" applyProtection="1"/>
    <xf numFmtId="49" fontId="29" fillId="35" borderId="11" xfId="35" applyNumberFormat="1" applyFont="1" applyFill="1" applyBorder="1" applyAlignment="1">
      <alignment horizontal="left" vertical="center" wrapText="1"/>
    </xf>
    <xf numFmtId="0" fontId="20" fillId="35" borderId="11" xfId="48" applyFont="1" applyFill="1" applyBorder="1" applyAlignment="1" applyProtection="1">
      <alignment wrapText="1"/>
    </xf>
    <xf numFmtId="0" fontId="20" fillId="35" borderId="11" xfId="48" applyFont="1" applyFill="1" applyBorder="1" applyProtection="1"/>
    <xf numFmtId="0" fontId="20" fillId="35" borderId="11" xfId="48" applyFont="1" applyFill="1" applyBorder="1" applyAlignment="1" applyProtection="1">
      <alignment horizontal="right"/>
    </xf>
    <xf numFmtId="0" fontId="20" fillId="35" borderId="11" xfId="48" applyFont="1" applyFill="1" applyBorder="1" applyAlignment="1" applyProtection="1">
      <alignment horizontal="right" wrapText="1"/>
    </xf>
    <xf numFmtId="0" fontId="20" fillId="35" borderId="11" xfId="48" applyFont="1" applyFill="1" applyBorder="1" applyAlignment="1" applyProtection="1">
      <alignment horizontal="center" wrapText="1"/>
    </xf>
    <xf numFmtId="0" fontId="20" fillId="35" borderId="11" xfId="48" applyFill="1" applyBorder="1" applyProtection="1"/>
    <xf numFmtId="165" fontId="20" fillId="35" borderId="11" xfId="48" applyNumberFormat="1" applyFont="1" applyFill="1" applyBorder="1" applyAlignment="1" applyProtection="1">
      <alignment horizontal="center" vertical="center" wrapText="1"/>
    </xf>
    <xf numFmtId="0" fontId="20" fillId="35" borderId="17" xfId="48" applyFont="1" applyFill="1" applyBorder="1" applyAlignment="1" applyProtection="1">
      <alignment horizontal="left" wrapText="1"/>
    </xf>
    <xf numFmtId="0" fontId="20" fillId="35" borderId="10" xfId="48" applyFont="1" applyFill="1" applyBorder="1" applyAlignment="1" applyProtection="1">
      <alignment horizontal="left"/>
    </xf>
    <xf numFmtId="0" fontId="20" fillId="35" borderId="0" xfId="48" applyFill="1"/>
    <xf numFmtId="0" fontId="36" fillId="0" borderId="11" xfId="48" applyFont="1" applyBorder="1" applyAlignment="1" applyProtection="1">
      <alignment horizontal="right" wrapText="1"/>
    </xf>
    <xf numFmtId="0" fontId="36" fillId="0" borderId="11" xfId="48" applyFont="1" applyBorder="1" applyAlignment="1" applyProtection="1">
      <alignment horizontal="center" wrapText="1"/>
    </xf>
    <xf numFmtId="0" fontId="20" fillId="0" borderId="11" xfId="48" applyFont="1" applyBorder="1" applyAlignment="1" applyProtection="1">
      <alignment horizontal="left" wrapText="1"/>
    </xf>
    <xf numFmtId="0" fontId="20" fillId="0" borderId="11" xfId="48" applyBorder="1" applyAlignment="1" applyProtection="1">
      <alignment horizontal="right"/>
    </xf>
    <xf numFmtId="0" fontId="35" fillId="0" borderId="11" xfId="48" applyFont="1" applyBorder="1" applyAlignment="1" applyProtection="1">
      <alignment horizontal="right" wrapText="1"/>
    </xf>
    <xf numFmtId="0" fontId="42" fillId="0" borderId="11" xfId="48" applyFont="1" applyBorder="1" applyProtection="1"/>
    <xf numFmtId="0" fontId="42" fillId="0" borderId="11" xfId="48" applyFont="1" applyBorder="1" applyAlignment="1" applyProtection="1">
      <alignment wrapText="1"/>
    </xf>
    <xf numFmtId="0" fontId="42" fillId="0" borderId="11" xfId="48" applyFont="1" applyBorder="1" applyAlignment="1" applyProtection="1">
      <alignment horizontal="right"/>
    </xf>
    <xf numFmtId="0" fontId="42" fillId="0" borderId="11" xfId="48" applyFont="1" applyBorder="1" applyAlignment="1" applyProtection="1">
      <alignment horizontal="right" wrapText="1"/>
    </xf>
    <xf numFmtId="0" fontId="42" fillId="0" borderId="11" xfId="48" applyFont="1" applyBorder="1" applyAlignment="1" applyProtection="1">
      <alignment horizontal="center" wrapText="1"/>
    </xf>
    <xf numFmtId="165" fontId="42" fillId="0" borderId="11" xfId="48" applyNumberFormat="1" applyFont="1" applyBorder="1" applyProtection="1"/>
    <xf numFmtId="165" fontId="42" fillId="0" borderId="11" xfId="48" applyNumberFormat="1" applyFont="1" applyBorder="1" applyAlignment="1" applyProtection="1">
      <alignment horizontal="center" vertical="center" wrapText="1"/>
    </xf>
    <xf numFmtId="0" fontId="20" fillId="0" borderId="11" xfId="48" applyBorder="1" applyAlignment="1" applyProtection="1">
      <alignment horizontal="center" wrapText="1"/>
    </xf>
    <xf numFmtId="0" fontId="20" fillId="0" borderId="11" xfId="48" applyFont="1" applyBorder="1"/>
    <xf numFmtId="165" fontId="20" fillId="0" borderId="11" xfId="48" applyNumberFormat="1" applyBorder="1"/>
    <xf numFmtId="0" fontId="36" fillId="26" borderId="11" xfId="48" applyFont="1" applyFill="1" applyBorder="1" applyAlignment="1" applyProtection="1">
      <alignment horizontal="right" wrapText="1"/>
    </xf>
    <xf numFmtId="165" fontId="20" fillId="26" borderId="11" xfId="48" applyNumberFormat="1" applyFont="1" applyFill="1" applyBorder="1" applyProtection="1"/>
    <xf numFmtId="0" fontId="20" fillId="0" borderId="11" xfId="48" applyBorder="1" applyAlignment="1" applyProtection="1">
      <alignment wrapText="1"/>
    </xf>
    <xf numFmtId="0" fontId="27" fillId="0" borderId="11" xfId="48" applyFont="1" applyBorder="1" applyAlignment="1" applyProtection="1">
      <alignment horizontal="right" wrapText="1"/>
    </xf>
    <xf numFmtId="0" fontId="20" fillId="0" borderId="11" xfId="48" applyBorder="1" applyAlignment="1" applyProtection="1">
      <alignment horizontal="right" wrapText="1"/>
    </xf>
    <xf numFmtId="0" fontId="36" fillId="36" borderId="11" xfId="48" applyFont="1" applyFill="1" applyBorder="1" applyAlignment="1" applyProtection="1">
      <alignment horizontal="center" wrapText="1"/>
    </xf>
    <xf numFmtId="165" fontId="20" fillId="35" borderId="11" xfId="48" applyNumberFormat="1" applyFont="1" applyFill="1" applyBorder="1" applyProtection="1"/>
    <xf numFmtId="0" fontId="35" fillId="26" borderId="11" xfId="48" applyFont="1" applyFill="1" applyBorder="1" applyAlignment="1" applyProtection="1">
      <alignment horizontal="right" wrapText="1"/>
    </xf>
    <xf numFmtId="0" fontId="20" fillId="0" borderId="17" xfId="48" applyBorder="1" applyAlignment="1" applyProtection="1">
      <alignment horizontal="left" wrapText="1"/>
    </xf>
    <xf numFmtId="0" fontId="20" fillId="26" borderId="17" xfId="48" applyFill="1" applyBorder="1" applyAlignment="1" applyProtection="1">
      <alignment horizontal="left" wrapText="1"/>
    </xf>
    <xf numFmtId="0" fontId="20" fillId="33" borderId="11" xfId="48" applyFont="1" applyFill="1" applyBorder="1" applyAlignment="1" applyProtection="1">
      <alignment horizontal="center" wrapText="1"/>
    </xf>
    <xf numFmtId="0" fontId="20" fillId="0" borderId="18" xfId="48" applyBorder="1" applyAlignment="1" applyProtection="1">
      <alignment horizontal="left" wrapText="1"/>
    </xf>
    <xf numFmtId="0" fontId="20" fillId="0" borderId="17" xfId="48" applyFont="1" applyBorder="1" applyAlignment="1" applyProtection="1">
      <alignment horizontal="left"/>
    </xf>
    <xf numFmtId="0" fontId="20" fillId="0" borderId="11" xfId="48" applyBorder="1" applyAlignment="1">
      <alignment wrapText="1"/>
    </xf>
    <xf numFmtId="0" fontId="20" fillId="23" borderId="11" xfId="48" applyFill="1" applyBorder="1"/>
    <xf numFmtId="165" fontId="20" fillId="37" borderId="11" xfId="48" applyNumberFormat="1" applyFill="1" applyBorder="1"/>
    <xf numFmtId="0" fontId="20" fillId="0" borderId="17" xfId="48" applyBorder="1" applyAlignment="1">
      <alignment wrapText="1"/>
    </xf>
    <xf numFmtId="0" fontId="20" fillId="0" borderId="10" xfId="48" applyBorder="1"/>
    <xf numFmtId="0" fontId="20" fillId="0" borderId="0" xfId="48" applyBorder="1"/>
    <xf numFmtId="0" fontId="20" fillId="0" borderId="0" xfId="48" applyBorder="1" applyAlignment="1">
      <alignment wrapText="1"/>
    </xf>
    <xf numFmtId="0" fontId="20" fillId="23" borderId="11" xfId="48" applyFont="1" applyFill="1" applyBorder="1"/>
    <xf numFmtId="0" fontId="20" fillId="0" borderId="0" xfId="48" applyAlignment="1">
      <alignment wrapText="1"/>
    </xf>
    <xf numFmtId="14" fontId="20" fillId="0" borderId="11" xfId="48" applyNumberFormat="1" applyBorder="1"/>
    <xf numFmtId="0" fontId="20" fillId="38" borderId="11" xfId="48" applyFont="1" applyFill="1" applyBorder="1"/>
    <xf numFmtId="0" fontId="27" fillId="0" borderId="0" xfId="48" applyFont="1" applyBorder="1"/>
    <xf numFmtId="0" fontId="27" fillId="24" borderId="11" xfId="48" applyFont="1" applyFill="1" applyBorder="1" applyProtection="1"/>
    <xf numFmtId="0" fontId="20" fillId="24" borderId="11" xfId="48" applyFill="1" applyBorder="1" applyAlignment="1">
      <alignment wrapText="1"/>
    </xf>
    <xf numFmtId="0" fontId="20" fillId="24" borderId="11" xfId="48" applyFill="1" applyBorder="1"/>
    <xf numFmtId="14" fontId="20" fillId="24" borderId="11" xfId="48" applyNumberFormat="1" applyFill="1" applyBorder="1"/>
    <xf numFmtId="165" fontId="20" fillId="24" borderId="11" xfId="48" applyNumberFormat="1" applyFont="1" applyFill="1" applyBorder="1" applyAlignment="1" applyProtection="1">
      <alignment horizontal="center" vertical="center" wrapText="1"/>
    </xf>
    <xf numFmtId="0" fontId="27" fillId="24" borderId="14" xfId="48" applyFont="1" applyFill="1" applyBorder="1" applyProtection="1"/>
    <xf numFmtId="0" fontId="20" fillId="24" borderId="0" xfId="48" applyFill="1" applyAlignment="1">
      <alignment wrapText="1"/>
    </xf>
    <xf numFmtId="0" fontId="20" fillId="24" borderId="12" xfId="48" applyFill="1" applyBorder="1"/>
    <xf numFmtId="0" fontId="20" fillId="24" borderId="12" xfId="48" applyFill="1" applyBorder="1" applyAlignment="1">
      <alignment wrapText="1"/>
    </xf>
    <xf numFmtId="14" fontId="20" fillId="24" borderId="12" xfId="48" applyNumberFormat="1" applyFill="1" applyBorder="1"/>
    <xf numFmtId="165" fontId="20" fillId="24" borderId="12" xfId="48" applyNumberFormat="1" applyFont="1" applyFill="1" applyBorder="1" applyAlignment="1" applyProtection="1">
      <alignment horizontal="center" vertical="center" wrapText="1"/>
    </xf>
    <xf numFmtId="0" fontId="28" fillId="0" borderId="11" xfId="48" applyFont="1" applyBorder="1" applyAlignment="1">
      <alignment wrapText="1"/>
    </xf>
    <xf numFmtId="0" fontId="20" fillId="0" borderId="12" xfId="48" applyBorder="1" applyAlignment="1">
      <alignment wrapText="1"/>
    </xf>
    <xf numFmtId="0" fontId="20" fillId="0" borderId="12" xfId="48" applyBorder="1"/>
    <xf numFmtId="14" fontId="20" fillId="0" borderId="12" xfId="48" applyNumberFormat="1" applyBorder="1"/>
    <xf numFmtId="3" fontId="20" fillId="0" borderId="11" xfId="48" applyNumberFormat="1" applyBorder="1"/>
    <xf numFmtId="0" fontId="20" fillId="0" borderId="12" xfId="48" applyNumberFormat="1" applyFont="1" applyBorder="1" applyAlignment="1" applyProtection="1">
      <alignment horizontal="center" vertical="center"/>
    </xf>
    <xf numFmtId="0" fontId="52" fillId="2" borderId="11" xfId="47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48" applyNumberFormat="1"/>
    <xf numFmtId="0" fontId="20" fillId="0" borderId="11" xfId="48" quotePrefix="1" applyFont="1" applyBorder="1" applyAlignment="1" applyProtection="1">
      <alignment horizontal="right"/>
    </xf>
    <xf numFmtId="1" fontId="20" fillId="0" borderId="11" xfId="48" quotePrefix="1" applyNumberFormat="1" applyFont="1" applyBorder="1" applyAlignment="1" applyProtection="1">
      <alignment horizontal="right"/>
    </xf>
    <xf numFmtId="49" fontId="70" fillId="2" borderId="11" xfId="35" applyNumberFormat="1" applyFont="1" applyFill="1" applyBorder="1" applyAlignment="1">
      <alignment horizontal="left" vertical="center" wrapText="1"/>
    </xf>
    <xf numFmtId="0" fontId="71" fillId="0" borderId="11" xfId="48" applyFont="1" applyBorder="1" applyAlignment="1" applyProtection="1">
      <alignment wrapText="1"/>
    </xf>
    <xf numFmtId="0" fontId="71" fillId="0" borderId="11" xfId="48" applyFont="1" applyBorder="1" applyProtection="1"/>
    <xf numFmtId="0" fontId="71" fillId="0" borderId="11" xfId="48" applyFont="1" applyBorder="1" applyAlignment="1" applyProtection="1">
      <alignment horizontal="right"/>
    </xf>
    <xf numFmtId="0" fontId="72" fillId="2" borderId="11" xfId="47" applyNumberFormat="1" applyFont="1" applyFill="1" applyBorder="1" applyAlignment="1" applyProtection="1">
      <alignment horizontal="center" vertical="center" wrapText="1"/>
      <protection locked="0"/>
    </xf>
    <xf numFmtId="0" fontId="73" fillId="0" borderId="11" xfId="48" applyFont="1" applyBorder="1" applyAlignment="1" applyProtection="1">
      <alignment horizontal="right" wrapText="1"/>
    </xf>
    <xf numFmtId="0" fontId="33" fillId="0" borderId="11" xfId="48" applyFont="1" applyBorder="1" applyAlignment="1">
      <alignment wrapText="1"/>
    </xf>
    <xf numFmtId="0" fontId="33" fillId="0" borderId="11" xfId="48" applyFont="1" applyFill="1" applyBorder="1"/>
    <xf numFmtId="0" fontId="33" fillId="0" borderId="11" xfId="48" applyFont="1" applyBorder="1"/>
    <xf numFmtId="0" fontId="74" fillId="2" borderId="11" xfId="47" applyNumberFormat="1" applyFont="1" applyFill="1" applyBorder="1" applyAlignment="1" applyProtection="1">
      <alignment horizontal="center" vertical="center" wrapText="1"/>
      <protection locked="0"/>
    </xf>
    <xf numFmtId="0" fontId="33" fillId="0" borderId="11" xfId="48" applyFont="1" applyFill="1" applyBorder="1" applyAlignment="1">
      <alignment wrapText="1"/>
    </xf>
    <xf numFmtId="49" fontId="29" fillId="21" borderId="11" xfId="35" applyNumberFormat="1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vertical="center"/>
    </xf>
    <xf numFmtId="0" fontId="24" fillId="2" borderId="0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left" vertical="center" wrapText="1"/>
    </xf>
    <xf numFmtId="0" fontId="24" fillId="2" borderId="0" xfId="0" applyFont="1" applyFill="1" applyBorder="1" applyAlignment="1">
      <alignment horizontal="left" vertical="center"/>
    </xf>
    <xf numFmtId="0" fontId="24" fillId="2" borderId="0" xfId="0" applyNumberFormat="1" applyFont="1" applyFill="1" applyBorder="1" applyAlignment="1">
      <alignment horizontal="left" vertical="center"/>
    </xf>
    <xf numFmtId="164" fontId="24" fillId="2" borderId="0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 wrapText="1"/>
    </xf>
    <xf numFmtId="4" fontId="24" fillId="2" borderId="0" xfId="0" applyNumberFormat="1" applyFont="1" applyFill="1" applyBorder="1" applyAlignment="1">
      <alignment vertical="center"/>
    </xf>
    <xf numFmtId="4" fontId="22" fillId="20" borderId="11" xfId="0" applyNumberFormat="1" applyFont="1" applyFill="1" applyBorder="1" applyAlignment="1">
      <alignment horizontal="center" vertical="center" wrapText="1"/>
    </xf>
    <xf numFmtId="164" fontId="24" fillId="2" borderId="11" xfId="0" applyNumberFormat="1" applyFont="1" applyFill="1" applyBorder="1" applyAlignment="1">
      <alignment horizontal="center" vertical="center" wrapText="1"/>
    </xf>
    <xf numFmtId="0" fontId="25" fillId="2" borderId="11" xfId="35" applyFont="1" applyFill="1" applyBorder="1" applyAlignment="1">
      <alignment horizontal="center" vertical="center" wrapText="1"/>
    </xf>
    <xf numFmtId="4" fontId="22" fillId="2" borderId="0" xfId="0" applyNumberFormat="1" applyFont="1" applyFill="1" applyBorder="1" applyAlignment="1">
      <alignment horizontal="center" vertical="center" wrapText="1"/>
    </xf>
    <xf numFmtId="0" fontId="24" fillId="2" borderId="0" xfId="0" applyNumberFormat="1" applyFont="1" applyFill="1" applyBorder="1" applyAlignment="1">
      <alignment horizontal="left" vertical="center" wrapText="1"/>
    </xf>
    <xf numFmtId="164" fontId="24" fillId="2" borderId="0" xfId="0" applyNumberFormat="1" applyFont="1" applyFill="1" applyBorder="1" applyAlignment="1">
      <alignment horizontal="left" vertical="center" wrapText="1"/>
    </xf>
    <xf numFmtId="49" fontId="25" fillId="2" borderId="11" xfId="35" applyNumberFormat="1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24" fillId="0" borderId="11" xfId="36" applyFont="1" applyBorder="1" applyAlignment="1" applyProtection="1">
      <alignment horizontal="left" vertical="center" wrapText="1"/>
      <protection locked="0"/>
    </xf>
    <xf numFmtId="49" fontId="25" fillId="0" borderId="11" xfId="35" applyNumberFormat="1" applyFont="1" applyBorder="1" applyAlignment="1" applyProtection="1">
      <alignment horizontal="center" vertical="center" wrapText="1"/>
      <protection locked="0"/>
    </xf>
    <xf numFmtId="4" fontId="22" fillId="2" borderId="11" xfId="0" applyNumberFormat="1" applyFont="1" applyFill="1" applyBorder="1" applyAlignment="1">
      <alignment horizontal="center" vertical="center"/>
    </xf>
    <xf numFmtId="4" fontId="22" fillId="2" borderId="0" xfId="0" applyNumberFormat="1" applyFont="1" applyFill="1" applyBorder="1" applyAlignment="1">
      <alignment horizontal="center" vertical="center"/>
    </xf>
    <xf numFmtId="0" fontId="24" fillId="0" borderId="11" xfId="0" applyFont="1" applyBorder="1" applyAlignment="1" applyProtection="1">
      <alignment horizontal="left" vertical="center" wrapText="1"/>
      <protection locked="0"/>
    </xf>
    <xf numFmtId="0" fontId="24" fillId="0" borderId="11" xfId="0" applyNumberFormat="1" applyFont="1" applyBorder="1" applyAlignment="1" applyProtection="1">
      <alignment horizontal="left" vertical="center" wrapText="1"/>
      <protection locked="0"/>
    </xf>
    <xf numFmtId="0" fontId="25" fillId="2" borderId="11" xfId="35" applyFont="1" applyFill="1" applyBorder="1" applyAlignment="1">
      <alignment horizontal="center" vertical="center" wrapText="1"/>
    </xf>
    <xf numFmtId="4" fontId="75" fillId="0" borderId="11" xfId="35" applyNumberFormat="1" applyFont="1" applyFill="1" applyBorder="1" applyAlignment="1">
      <alignment horizontal="center" vertical="center" wrapText="1"/>
    </xf>
    <xf numFmtId="1" fontId="25" fillId="0" borderId="11" xfId="35" applyNumberFormat="1" applyFont="1" applyBorder="1" applyAlignment="1" applyProtection="1">
      <alignment horizontal="center" vertical="center" wrapText="1"/>
      <protection locked="0"/>
    </xf>
    <xf numFmtId="1" fontId="24" fillId="2" borderId="0" xfId="0" applyNumberFormat="1" applyFont="1" applyFill="1" applyBorder="1" applyAlignment="1">
      <alignment horizontal="center" vertical="center" wrapText="1"/>
    </xf>
    <xf numFmtId="1" fontId="24" fillId="2" borderId="0" xfId="0" applyNumberFormat="1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 wrapText="1"/>
    </xf>
    <xf numFmtId="49" fontId="26" fillId="18" borderId="12" xfId="35" applyNumberFormat="1" applyFont="1" applyFill="1" applyBorder="1" applyAlignment="1">
      <alignment horizontal="center" vertical="center" wrapText="1"/>
    </xf>
    <xf numFmtId="0" fontId="26" fillId="18" borderId="12" xfId="35" applyNumberFormat="1" applyFont="1" applyFill="1" applyBorder="1" applyAlignment="1">
      <alignment horizontal="center" vertical="center" wrapText="1"/>
    </xf>
    <xf numFmtId="1" fontId="26" fillId="18" borderId="12" xfId="35" applyNumberFormat="1" applyFont="1" applyFill="1" applyBorder="1" applyAlignment="1">
      <alignment horizontal="center" vertical="center" wrapText="1"/>
    </xf>
    <xf numFmtId="164" fontId="22" fillId="18" borderId="20" xfId="0" applyNumberFormat="1" applyFont="1" applyFill="1" applyBorder="1" applyAlignment="1">
      <alignment horizontal="center" vertical="center" wrapText="1"/>
    </xf>
    <xf numFmtId="4" fontId="26" fillId="18" borderId="12" xfId="35" applyNumberFormat="1" applyFont="1" applyFill="1" applyBorder="1" applyAlignment="1">
      <alignment horizontal="center" vertical="center" wrapText="1"/>
    </xf>
    <xf numFmtId="0" fontId="25" fillId="2" borderId="0" xfId="35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left" vertical="center" wrapText="1"/>
    </xf>
    <xf numFmtId="0" fontId="26" fillId="19" borderId="21" xfId="35" applyFont="1" applyFill="1" applyBorder="1" applyAlignment="1">
      <alignment horizontal="left" vertical="center" wrapText="1"/>
    </xf>
    <xf numFmtId="0" fontId="26" fillId="19" borderId="13" xfId="35" applyFont="1" applyFill="1" applyBorder="1" applyAlignment="1">
      <alignment horizontal="left" vertical="center" wrapText="1"/>
    </xf>
    <xf numFmtId="0" fontId="26" fillId="19" borderId="22" xfId="35" applyFont="1" applyFill="1" applyBorder="1" applyAlignment="1">
      <alignment horizontal="left" vertical="center" wrapText="1"/>
    </xf>
    <xf numFmtId="4" fontId="22" fillId="2" borderId="21" xfId="0" quotePrefix="1" applyNumberFormat="1" applyFont="1" applyFill="1" applyBorder="1" applyAlignment="1">
      <alignment horizontal="center" vertical="center" wrapText="1"/>
    </xf>
    <xf numFmtId="4" fontId="22" fillId="2" borderId="13" xfId="0" quotePrefix="1" applyNumberFormat="1" applyFont="1" applyFill="1" applyBorder="1" applyAlignment="1">
      <alignment horizontal="center" vertical="center" wrapText="1"/>
    </xf>
    <xf numFmtId="4" fontId="22" fillId="2" borderId="22" xfId="0" quotePrefix="1" applyNumberFormat="1" applyFont="1" applyFill="1" applyBorder="1" applyAlignment="1">
      <alignment horizontal="center" vertical="center" wrapText="1"/>
    </xf>
  </cellXfs>
  <cellStyles count="49">
    <cellStyle name="20% - akcent 1 2" xfId="1"/>
    <cellStyle name="20% - akcent 2 2" xfId="2"/>
    <cellStyle name="20% - akcent 3 2" xfId="3"/>
    <cellStyle name="20% - akcent 4 2" xfId="4"/>
    <cellStyle name="20% - akcent 5 2" xfId="5"/>
    <cellStyle name="20% - akcent 6 2" xfId="6"/>
    <cellStyle name="40% - akcent 1 2" xfId="7"/>
    <cellStyle name="40% - akcent 2 2" xfId="8"/>
    <cellStyle name="40% - akcent 3 2" xfId="9"/>
    <cellStyle name="40% - akcent 4 2" xfId="10"/>
    <cellStyle name="40% - akcent 5 2" xfId="11"/>
    <cellStyle name="40% - akcent 6 2" xfId="12"/>
    <cellStyle name="60% - akcent 1 2" xfId="13"/>
    <cellStyle name="60% - akcent 2 2" xfId="14"/>
    <cellStyle name="60% - akcent 3 2" xfId="15"/>
    <cellStyle name="60% - akcent 4 2" xfId="16"/>
    <cellStyle name="60% - akcent 5 2" xfId="17"/>
    <cellStyle name="60% - akcent 6 2" xfId="18"/>
    <cellStyle name="Akcent 1 2" xfId="19"/>
    <cellStyle name="Akcent 2 2" xfId="20"/>
    <cellStyle name="Akcent 3 2" xfId="21"/>
    <cellStyle name="Akcent 4 2" xfId="22"/>
    <cellStyle name="Akcent 5 2" xfId="23"/>
    <cellStyle name="Akcent 6 2" xfId="24"/>
    <cellStyle name="Dane wejściowe 2" xfId="25"/>
    <cellStyle name="Dane wyjściowe 2" xfId="26"/>
    <cellStyle name="Dobre 2" xfId="27"/>
    <cellStyle name="Excel Built-in Explanatory Text" xfId="45"/>
    <cellStyle name="Excel Built-in Explanatory Text 2" xfId="47"/>
    <cellStyle name="Komórka połączona 2" xfId="28"/>
    <cellStyle name="Komórka zaznaczona 2" xfId="29"/>
    <cellStyle name="Nagłówek 1 2" xfId="30"/>
    <cellStyle name="Nagłówek 2 2" xfId="31"/>
    <cellStyle name="Nagłówek 3 2" xfId="32"/>
    <cellStyle name="Nagłówek 4 2" xfId="33"/>
    <cellStyle name="Neutralne 2" xfId="34"/>
    <cellStyle name="Normalny" xfId="0" builtinId="0"/>
    <cellStyle name="Normalny 2" xfId="35"/>
    <cellStyle name="Normalny 3" xfId="36"/>
    <cellStyle name="Normalny 3 2" xfId="48"/>
    <cellStyle name="Normalny 4" xfId="37"/>
    <cellStyle name="Normalny 5" xfId="46"/>
    <cellStyle name="Obliczenia 2" xfId="38"/>
    <cellStyle name="Suma 2" xfId="39"/>
    <cellStyle name="Tekst objaśnienia 2" xfId="40"/>
    <cellStyle name="Tekst ostrzeżenia 2" xfId="41"/>
    <cellStyle name="Tytuł 2" xfId="42"/>
    <cellStyle name="Uwaga 2" xfId="43"/>
    <cellStyle name="Złe 2" xfId="4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7F7F7F"/>
      <rgbColor rgb="FF800080"/>
      <rgbColor rgb="FF008080"/>
      <rgbColor rgb="FFC0C0C0"/>
      <rgbColor rgb="FF808080"/>
      <rgbColor rgb="FF93CDDD"/>
      <rgbColor rgb="FF993366"/>
      <rgbColor rgb="FFFFFFCC"/>
      <rgbColor rgb="FFCCFFFF"/>
      <rgbColor rgb="FF660066"/>
      <rgbColor rgb="FFFF8080"/>
      <rgbColor rgb="FF0066CC"/>
      <rgbColor rgb="FFCCCCCC"/>
      <rgbColor rgb="FF000080"/>
      <rgbColor rgb="FFFF00FF"/>
      <rgbColor rgb="FFFFC000"/>
      <rgbColor rgb="FF00FFFF"/>
      <rgbColor rgb="FF800080"/>
      <rgbColor rgb="FF800000"/>
      <rgbColor rgb="FF008080"/>
      <rgbColor rgb="FF0000FF"/>
      <rgbColor rgb="FF00CCFF"/>
      <rgbColor rgb="FFDBEEF4"/>
      <rgbColor rgb="FFCCFFCC"/>
      <rgbColor rgb="FFFFFF99"/>
      <rgbColor rgb="FF99CCFF"/>
      <rgbColor rgb="FFFF99CC"/>
      <rgbColor rgb="FFB4C7DC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1" filterMode="1">
    <pageSetUpPr fitToPage="1"/>
  </sheetPr>
  <dimension ref="A1:AA996"/>
  <sheetViews>
    <sheetView view="pageBreakPreview" zoomScale="85" zoomScaleSheetLayoutView="85" workbookViewId="0">
      <pane ySplit="1" topLeftCell="A2" activePane="bottomLeft" state="frozen"/>
      <selection pane="bottomLeft" activeCell="C38" sqref="C38"/>
    </sheetView>
  </sheetViews>
  <sheetFormatPr defaultColWidth="8.75" defaultRowHeight="15"/>
  <cols>
    <col min="1" max="2" width="3.5" style="48" customWidth="1"/>
    <col min="3" max="3" width="17.375" style="459" customWidth="1"/>
    <col min="4" max="4" width="20.625" style="48" customWidth="1"/>
    <col min="5" max="5" width="12.125" style="48" customWidth="1"/>
    <col min="6" max="6" width="5.5" style="48" customWidth="1"/>
    <col min="7" max="7" width="7.25" style="48" customWidth="1"/>
    <col min="8" max="8" width="19" style="48" customWidth="1"/>
    <col min="9" max="9" width="17.25" style="48" customWidth="1"/>
    <col min="10" max="10" width="17.25" style="481" customWidth="1"/>
    <col min="11" max="11" width="25.375" style="459" customWidth="1"/>
    <col min="12" max="12" width="18" style="48" customWidth="1"/>
    <col min="13" max="13" width="15" style="48" customWidth="1"/>
    <col min="14" max="14" width="7.125" style="48" customWidth="1"/>
    <col min="15" max="15" width="10.875" style="48" customWidth="1"/>
    <col min="16" max="16" width="21.75" style="459" customWidth="1"/>
    <col min="17" max="17" width="16.375" style="48" customWidth="1"/>
    <col min="18" max="18" width="14.125" style="336" customWidth="1"/>
    <col min="19" max="16384" width="8.75" style="48"/>
  </cols>
  <sheetData>
    <row r="1" spans="1:27" ht="60">
      <c r="A1" s="36" t="s">
        <v>2598</v>
      </c>
      <c r="B1" s="22" t="s">
        <v>2597</v>
      </c>
      <c r="C1" s="37" t="s">
        <v>2596</v>
      </c>
      <c r="D1" s="284" t="s">
        <v>2595</v>
      </c>
      <c r="E1" s="38" t="s">
        <v>2594</v>
      </c>
      <c r="F1" s="37" t="s">
        <v>2593</v>
      </c>
      <c r="G1" s="38" t="s">
        <v>2592</v>
      </c>
      <c r="H1" s="37" t="s">
        <v>2591</v>
      </c>
      <c r="I1" s="39" t="s">
        <v>2590</v>
      </c>
      <c r="J1" s="479"/>
      <c r="K1" s="40" t="s">
        <v>2589</v>
      </c>
      <c r="L1" s="41" t="s">
        <v>2588</v>
      </c>
      <c r="M1" s="42" t="s">
        <v>2587</v>
      </c>
      <c r="N1" s="43" t="s">
        <v>2586</v>
      </c>
      <c r="O1" s="44" t="s">
        <v>2585</v>
      </c>
      <c r="P1" s="45" t="s">
        <v>2584</v>
      </c>
      <c r="Q1" s="46" t="s">
        <v>2583</v>
      </c>
      <c r="R1" s="47" t="s">
        <v>2582</v>
      </c>
    </row>
    <row r="2" spans="1:27" s="60" customFormat="1" ht="45" hidden="1" customHeight="1">
      <c r="A2" s="49">
        <v>1</v>
      </c>
      <c r="B2" s="23" t="s">
        <v>985</v>
      </c>
      <c r="C2" s="50" t="s">
        <v>2581</v>
      </c>
      <c r="D2" s="50" t="s">
        <v>2580</v>
      </c>
      <c r="E2" s="50" t="s">
        <v>11</v>
      </c>
      <c r="F2" s="51">
        <v>1997</v>
      </c>
      <c r="G2" s="50" t="s">
        <v>34</v>
      </c>
      <c r="H2" s="52" t="s">
        <v>2579</v>
      </c>
      <c r="I2" s="50" t="s">
        <v>2578</v>
      </c>
      <c r="J2" s="480">
        <f t="shared" ref="J2:J65" si="0">COUNTIF($I$1:$I$996,I2)</f>
        <v>1</v>
      </c>
      <c r="K2" s="51" t="s">
        <v>2577</v>
      </c>
      <c r="L2" s="53" t="s">
        <v>1357</v>
      </c>
      <c r="M2" s="54"/>
      <c r="N2" s="55"/>
      <c r="O2" s="56" t="str">
        <f t="shared" ref="O2:O65" si="1">IF(ISBLANK(M2)," ",DATE(YEAR(M2),MONTH(M2)+N2,DAY(M2)))</f>
        <v/>
      </c>
      <c r="P2" s="57" t="str">
        <f t="shared" ref="P2:P65" ca="1" si="2">IF(ISBLANK(M2)," ",IF(O2&lt;TODAY(),"Przekroczony termin","Do terminu brakuje " &amp; O2-TODAY()&amp; " dni"))</f>
        <v xml:space="preserve"> </v>
      </c>
      <c r="Q2" s="58" t="str">
        <f t="shared" ref="Q2:Q65" ca="1" si="3">IF(ISBLANK(M2)," ",IF(O2&lt;TODAY()+20,"WYKONAĆ PRZEGLĄD","WAŻNY PRZEGLĄD"))</f>
        <v xml:space="preserve"> </v>
      </c>
      <c r="R2" s="59" t="s">
        <v>1356</v>
      </c>
    </row>
    <row r="3" spans="1:27" s="72" customFormat="1" ht="60" hidden="1" customHeight="1">
      <c r="A3" s="61">
        <v>2</v>
      </c>
      <c r="B3" s="25">
        <v>2</v>
      </c>
      <c r="C3" s="62" t="s">
        <v>2575</v>
      </c>
      <c r="D3" s="62" t="s">
        <v>31</v>
      </c>
      <c r="E3" s="62" t="s">
        <v>11</v>
      </c>
      <c r="F3" s="63">
        <v>2006</v>
      </c>
      <c r="G3" s="62" t="s">
        <v>34</v>
      </c>
      <c r="H3" s="62" t="s">
        <v>33</v>
      </c>
      <c r="I3" s="62" t="s">
        <v>32</v>
      </c>
      <c r="J3" s="480">
        <f t="shared" si="0"/>
        <v>1</v>
      </c>
      <c r="K3" s="64" t="s">
        <v>2576</v>
      </c>
      <c r="L3" s="65" t="s">
        <v>986</v>
      </c>
      <c r="M3" s="66">
        <v>45381</v>
      </c>
      <c r="N3" s="67">
        <v>6</v>
      </c>
      <c r="O3" s="68">
        <f t="shared" si="1"/>
        <v>45565</v>
      </c>
      <c r="P3" s="69" t="str">
        <f t="shared" ca="1" si="2"/>
        <v>Przekroczony termin</v>
      </c>
      <c r="Q3" s="70" t="str">
        <f t="shared" ca="1" si="3"/>
        <v>WYKONAĆ PRZEGLĄD</v>
      </c>
      <c r="R3" s="71" t="s">
        <v>1086</v>
      </c>
    </row>
    <row r="4" spans="1:27" s="72" customFormat="1" ht="96.75" hidden="1" customHeight="1">
      <c r="A4" s="61">
        <v>3</v>
      </c>
      <c r="B4" s="25">
        <v>2</v>
      </c>
      <c r="C4" s="62" t="s">
        <v>2575</v>
      </c>
      <c r="D4" s="62" t="s">
        <v>31</v>
      </c>
      <c r="E4" s="62" t="s">
        <v>11</v>
      </c>
      <c r="F4" s="63">
        <v>2006</v>
      </c>
      <c r="G4" s="62" t="s">
        <v>34</v>
      </c>
      <c r="H4" s="62" t="s">
        <v>36</v>
      </c>
      <c r="I4" s="62" t="s">
        <v>35</v>
      </c>
      <c r="J4" s="480">
        <f t="shared" si="0"/>
        <v>1</v>
      </c>
      <c r="K4" s="64" t="s">
        <v>2574</v>
      </c>
      <c r="L4" s="65" t="s">
        <v>986</v>
      </c>
      <c r="M4" s="66">
        <v>45381</v>
      </c>
      <c r="N4" s="67">
        <v>6</v>
      </c>
      <c r="O4" s="68">
        <f t="shared" si="1"/>
        <v>45565</v>
      </c>
      <c r="P4" s="69" t="str">
        <f t="shared" ca="1" si="2"/>
        <v>Przekroczony termin</v>
      </c>
      <c r="Q4" s="70" t="str">
        <f t="shared" ca="1" si="3"/>
        <v>WYKONAĆ PRZEGLĄD</v>
      </c>
      <c r="R4" s="71" t="s">
        <v>1086</v>
      </c>
    </row>
    <row r="5" spans="1:27" s="72" customFormat="1" ht="162" hidden="1" customHeight="1">
      <c r="A5" s="61">
        <v>4</v>
      </c>
      <c r="B5" s="25">
        <v>2</v>
      </c>
      <c r="C5" s="62" t="s">
        <v>2573</v>
      </c>
      <c r="D5" s="62" t="s">
        <v>37</v>
      </c>
      <c r="E5" s="62" t="s">
        <v>11</v>
      </c>
      <c r="F5" s="62"/>
      <c r="G5" s="62" t="s">
        <v>34</v>
      </c>
      <c r="H5" s="62" t="s">
        <v>39</v>
      </c>
      <c r="I5" s="62" t="s">
        <v>38</v>
      </c>
      <c r="J5" s="480">
        <f t="shared" si="0"/>
        <v>1</v>
      </c>
      <c r="K5" s="64" t="s">
        <v>2572</v>
      </c>
      <c r="L5" s="65" t="s">
        <v>986</v>
      </c>
      <c r="M5" s="66">
        <v>45381</v>
      </c>
      <c r="N5" s="67">
        <v>6</v>
      </c>
      <c r="O5" s="68">
        <f t="shared" si="1"/>
        <v>45565</v>
      </c>
      <c r="P5" s="69" t="str">
        <f t="shared" ca="1" si="2"/>
        <v>Przekroczony termin</v>
      </c>
      <c r="Q5" s="70" t="str">
        <f t="shared" ca="1" si="3"/>
        <v>WYKONAĆ PRZEGLĄD</v>
      </c>
      <c r="R5" s="71" t="s">
        <v>1086</v>
      </c>
    </row>
    <row r="6" spans="1:27" s="60" customFormat="1" ht="30" hidden="1" customHeight="1">
      <c r="A6" s="49">
        <v>5</v>
      </c>
      <c r="B6" s="23" t="s">
        <v>985</v>
      </c>
      <c r="C6" s="52" t="s">
        <v>116</v>
      </c>
      <c r="D6" s="52" t="s">
        <v>117</v>
      </c>
      <c r="E6" s="52" t="s">
        <v>118</v>
      </c>
      <c r="F6" s="73">
        <v>2006</v>
      </c>
      <c r="G6" s="52" t="s">
        <v>34</v>
      </c>
      <c r="H6" s="50" t="s">
        <v>2571</v>
      </c>
      <c r="I6" s="50" t="s">
        <v>2570</v>
      </c>
      <c r="J6" s="480">
        <f t="shared" si="0"/>
        <v>1</v>
      </c>
      <c r="K6" s="73" t="s">
        <v>2415</v>
      </c>
      <c r="L6" s="74" t="s">
        <v>1357</v>
      </c>
      <c r="M6" s="54"/>
      <c r="N6" s="55"/>
      <c r="O6" s="56" t="str">
        <f t="shared" si="1"/>
        <v/>
      </c>
      <c r="P6" s="57" t="str">
        <f t="shared" ca="1" si="2"/>
        <v xml:space="preserve"> </v>
      </c>
      <c r="Q6" s="58" t="str">
        <f t="shared" ca="1" si="3"/>
        <v xml:space="preserve"> </v>
      </c>
      <c r="R6" s="59" t="s">
        <v>1356</v>
      </c>
    </row>
    <row r="7" spans="1:27" s="81" customFormat="1" ht="30" hidden="1" customHeight="1">
      <c r="A7" s="61">
        <v>6</v>
      </c>
      <c r="B7" s="25">
        <v>24</v>
      </c>
      <c r="C7" s="62" t="s">
        <v>59</v>
      </c>
      <c r="D7" s="62" t="s">
        <v>253</v>
      </c>
      <c r="E7" s="62" t="s">
        <v>11</v>
      </c>
      <c r="F7" s="62">
        <v>2007</v>
      </c>
      <c r="G7" s="62" t="s">
        <v>34</v>
      </c>
      <c r="H7" s="62" t="s">
        <v>262</v>
      </c>
      <c r="I7" s="62" t="s">
        <v>261</v>
      </c>
      <c r="J7" s="480">
        <f t="shared" si="0"/>
        <v>1</v>
      </c>
      <c r="K7" s="63" t="s">
        <v>2473</v>
      </c>
      <c r="L7" s="75" t="s">
        <v>986</v>
      </c>
      <c r="M7" s="76">
        <v>45382</v>
      </c>
      <c r="N7" s="77">
        <v>12</v>
      </c>
      <c r="O7" s="78">
        <f t="shared" si="1"/>
        <v>45747</v>
      </c>
      <c r="P7" s="79" t="str">
        <f t="shared" ca="1" si="2"/>
        <v>Do terminu brakuje 132 dni</v>
      </c>
      <c r="Q7" s="80" t="str">
        <f t="shared" ca="1" si="3"/>
        <v>WAŻNY PRZEGLĄD</v>
      </c>
      <c r="R7" s="71" t="s">
        <v>1086</v>
      </c>
    </row>
    <row r="8" spans="1:27" s="60" customFormat="1" ht="45" hidden="1" customHeight="1">
      <c r="A8" s="49">
        <v>7</v>
      </c>
      <c r="B8" s="23" t="s">
        <v>985</v>
      </c>
      <c r="C8" s="52" t="s">
        <v>136</v>
      </c>
      <c r="D8" s="52" t="s">
        <v>137</v>
      </c>
      <c r="E8" s="52" t="s">
        <v>138</v>
      </c>
      <c r="F8" s="73">
        <v>2006</v>
      </c>
      <c r="G8" s="52" t="s">
        <v>83</v>
      </c>
      <c r="H8" s="52" t="s">
        <v>2569</v>
      </c>
      <c r="I8" s="50" t="s">
        <v>2568</v>
      </c>
      <c r="J8" s="480">
        <f t="shared" si="0"/>
        <v>1</v>
      </c>
      <c r="K8" s="73" t="s">
        <v>2095</v>
      </c>
      <c r="L8" s="74"/>
      <c r="M8" s="54"/>
      <c r="N8" s="55">
        <v>12</v>
      </c>
      <c r="O8" s="56" t="str">
        <f t="shared" si="1"/>
        <v/>
      </c>
      <c r="P8" s="57" t="str">
        <f t="shared" ca="1" si="2"/>
        <v xml:space="preserve"> </v>
      </c>
      <c r="Q8" s="58" t="str">
        <f t="shared" ca="1" si="3"/>
        <v xml:space="preserve"> </v>
      </c>
      <c r="R8" s="59" t="s">
        <v>1356</v>
      </c>
      <c r="S8" s="82">
        <v>1</v>
      </c>
      <c r="Z8" s="83">
        <v>29</v>
      </c>
      <c r="AA8" s="83">
        <v>1</v>
      </c>
    </row>
    <row r="9" spans="1:27" ht="45" hidden="1" customHeight="1">
      <c r="A9" s="84">
        <v>8</v>
      </c>
      <c r="B9" s="25">
        <v>15</v>
      </c>
      <c r="C9" s="85" t="s">
        <v>136</v>
      </c>
      <c r="D9" s="85" t="s">
        <v>137</v>
      </c>
      <c r="E9" s="85" t="s">
        <v>138</v>
      </c>
      <c r="F9" s="86">
        <v>2005</v>
      </c>
      <c r="G9" s="85" t="s">
        <v>83</v>
      </c>
      <c r="H9" s="85" t="s">
        <v>139</v>
      </c>
      <c r="I9" s="87" t="s">
        <v>2567</v>
      </c>
      <c r="J9" s="480">
        <f t="shared" si="0"/>
        <v>1</v>
      </c>
      <c r="K9" s="88"/>
      <c r="L9" s="89"/>
      <c r="M9" s="90">
        <v>45261</v>
      </c>
      <c r="N9" s="91">
        <v>12</v>
      </c>
      <c r="O9" s="92">
        <f t="shared" si="1"/>
        <v>45627</v>
      </c>
      <c r="P9" s="93" t="str">
        <f t="shared" ca="1" si="2"/>
        <v>Do terminu brakuje 12 dni</v>
      </c>
      <c r="Q9" s="94" t="str">
        <f t="shared" ca="1" si="3"/>
        <v>WYKONAĆ PRZEGLĄD</v>
      </c>
      <c r="R9" s="59" t="s">
        <v>1086</v>
      </c>
      <c r="S9" s="95">
        <v>1</v>
      </c>
      <c r="Z9" s="96">
        <v>29</v>
      </c>
      <c r="AA9" s="96">
        <v>1</v>
      </c>
    </row>
    <row r="10" spans="1:27" ht="165" hidden="1" customHeight="1">
      <c r="A10" s="84">
        <v>9</v>
      </c>
      <c r="B10" s="25">
        <v>46</v>
      </c>
      <c r="C10" s="85" t="s">
        <v>2566</v>
      </c>
      <c r="D10" s="85" t="s">
        <v>486</v>
      </c>
      <c r="E10" s="85" t="s">
        <v>928</v>
      </c>
      <c r="F10" s="85" t="s">
        <v>2565</v>
      </c>
      <c r="G10" s="85" t="s">
        <v>158</v>
      </c>
      <c r="H10" s="85" t="s">
        <v>594</v>
      </c>
      <c r="I10" s="87" t="s">
        <v>393</v>
      </c>
      <c r="J10" s="480">
        <f t="shared" si="0"/>
        <v>13</v>
      </c>
      <c r="K10" s="97" t="s">
        <v>2564</v>
      </c>
      <c r="L10" s="98"/>
      <c r="M10" s="90">
        <v>44974</v>
      </c>
      <c r="N10" s="91">
        <v>12</v>
      </c>
      <c r="O10" s="92">
        <f t="shared" si="1"/>
        <v>45339</v>
      </c>
      <c r="P10" s="93" t="str">
        <f t="shared" ca="1" si="2"/>
        <v>Przekroczony termin</v>
      </c>
      <c r="Q10" s="94" t="str">
        <f t="shared" ca="1" si="3"/>
        <v>WYKONAĆ PRZEGLĄD</v>
      </c>
      <c r="R10" s="59" t="s">
        <v>1086</v>
      </c>
    </row>
    <row r="11" spans="1:27" ht="45" hidden="1" customHeight="1">
      <c r="A11" s="84">
        <v>10</v>
      </c>
      <c r="B11" s="25" t="s">
        <v>985</v>
      </c>
      <c r="C11" s="85" t="s">
        <v>2563</v>
      </c>
      <c r="D11" s="85" t="s">
        <v>1021</v>
      </c>
      <c r="E11" s="85" t="s">
        <v>160</v>
      </c>
      <c r="F11" s="85" t="s">
        <v>888</v>
      </c>
      <c r="G11" s="85" t="s">
        <v>158</v>
      </c>
      <c r="H11" s="85" t="s">
        <v>887</v>
      </c>
      <c r="I11" s="87" t="s">
        <v>886</v>
      </c>
      <c r="J11" s="480">
        <f t="shared" si="0"/>
        <v>1</v>
      </c>
      <c r="K11" s="85" t="s">
        <v>2562</v>
      </c>
      <c r="L11" s="98" t="s">
        <v>2561</v>
      </c>
      <c r="M11" s="90"/>
      <c r="N11" s="91"/>
      <c r="O11" s="92" t="str">
        <f t="shared" si="1"/>
        <v/>
      </c>
      <c r="P11" s="93" t="str">
        <f t="shared" ca="1" si="2"/>
        <v xml:space="preserve"> </v>
      </c>
      <c r="Q11" s="94" t="str">
        <f t="shared" ca="1" si="3"/>
        <v xml:space="preserve"> </v>
      </c>
      <c r="R11" s="59" t="s">
        <v>1687</v>
      </c>
    </row>
    <row r="12" spans="1:27" ht="30" hidden="1" customHeight="1">
      <c r="A12" s="84">
        <v>11</v>
      </c>
      <c r="B12" s="25">
        <v>26</v>
      </c>
      <c r="C12" s="87" t="s">
        <v>276</v>
      </c>
      <c r="D12" s="87" t="s">
        <v>277</v>
      </c>
      <c r="E12" s="87" t="s">
        <v>278</v>
      </c>
      <c r="F12" s="99">
        <v>2005</v>
      </c>
      <c r="G12" s="87" t="s">
        <v>158</v>
      </c>
      <c r="H12" s="87" t="s">
        <v>279</v>
      </c>
      <c r="I12" s="87" t="s">
        <v>908</v>
      </c>
      <c r="J12" s="480">
        <f t="shared" si="0"/>
        <v>2</v>
      </c>
      <c r="K12" s="88" t="s">
        <v>1871</v>
      </c>
      <c r="L12" s="89"/>
      <c r="M12" s="100">
        <v>45224</v>
      </c>
      <c r="N12" s="91">
        <v>12</v>
      </c>
      <c r="O12" s="92">
        <f t="shared" si="1"/>
        <v>45590</v>
      </c>
      <c r="P12" s="93" t="str">
        <f t="shared" ca="1" si="2"/>
        <v>Przekroczony termin</v>
      </c>
      <c r="Q12" s="94" t="str">
        <f t="shared" ca="1" si="3"/>
        <v>WYKONAĆ PRZEGLĄD</v>
      </c>
      <c r="R12" s="101" t="s">
        <v>1086</v>
      </c>
    </row>
    <row r="13" spans="1:27" ht="30" hidden="1" customHeight="1">
      <c r="A13" s="84">
        <v>12</v>
      </c>
      <c r="B13" s="25">
        <v>31</v>
      </c>
      <c r="C13" s="87" t="s">
        <v>296</v>
      </c>
      <c r="D13" s="87" t="s">
        <v>297</v>
      </c>
      <c r="E13" s="87" t="s">
        <v>298</v>
      </c>
      <c r="F13" s="99">
        <v>1999</v>
      </c>
      <c r="G13" s="87" t="s">
        <v>158</v>
      </c>
      <c r="H13" s="87" t="s">
        <v>299</v>
      </c>
      <c r="I13" s="87" t="s">
        <v>2560</v>
      </c>
      <c r="J13" s="480">
        <f t="shared" si="0"/>
        <v>1</v>
      </c>
      <c r="K13" s="88"/>
      <c r="L13" s="98" t="s">
        <v>2602</v>
      </c>
      <c r="M13" s="90">
        <v>45337</v>
      </c>
      <c r="N13" s="91">
        <v>12</v>
      </c>
      <c r="O13" s="92">
        <f t="shared" si="1"/>
        <v>45703</v>
      </c>
      <c r="P13" s="93" t="str">
        <f t="shared" ca="1" si="2"/>
        <v>Do terminu brakuje 88 dni</v>
      </c>
      <c r="Q13" s="94" t="str">
        <f t="shared" ca="1" si="3"/>
        <v>WAŻNY PRZEGLĄD</v>
      </c>
      <c r="R13" s="59" t="s">
        <v>1086</v>
      </c>
    </row>
    <row r="14" spans="1:27" ht="45" hidden="1" customHeight="1">
      <c r="A14" s="84">
        <v>13</v>
      </c>
      <c r="B14" s="25" t="s">
        <v>985</v>
      </c>
      <c r="C14" s="87" t="s">
        <v>2559</v>
      </c>
      <c r="D14" s="87" t="s">
        <v>2558</v>
      </c>
      <c r="E14" s="87" t="s">
        <v>2557</v>
      </c>
      <c r="F14" s="99">
        <v>2010</v>
      </c>
      <c r="G14" s="87" t="s">
        <v>158</v>
      </c>
      <c r="H14" s="85" t="s">
        <v>2556</v>
      </c>
      <c r="I14" s="87" t="s">
        <v>2555</v>
      </c>
      <c r="J14" s="480">
        <f t="shared" si="0"/>
        <v>1</v>
      </c>
      <c r="K14" s="88" t="s">
        <v>2554</v>
      </c>
      <c r="L14" s="102" t="s">
        <v>979</v>
      </c>
      <c r="M14" s="90">
        <v>45474</v>
      </c>
      <c r="N14" s="91">
        <v>12</v>
      </c>
      <c r="O14" s="92">
        <f t="shared" si="1"/>
        <v>45839</v>
      </c>
      <c r="P14" s="93" t="str">
        <f t="shared" ca="1" si="2"/>
        <v>Do terminu brakuje 224 dni</v>
      </c>
      <c r="Q14" s="94" t="str">
        <f t="shared" ca="1" si="3"/>
        <v>WAŻNY PRZEGLĄD</v>
      </c>
      <c r="R14" s="59" t="s">
        <v>1086</v>
      </c>
    </row>
    <row r="15" spans="1:27" s="60" customFormat="1" ht="30" customHeight="1">
      <c r="A15" s="49">
        <v>14</v>
      </c>
      <c r="B15" s="23" t="s">
        <v>985</v>
      </c>
      <c r="C15" s="50" t="s">
        <v>206</v>
      </c>
      <c r="D15" s="50" t="s">
        <v>2553</v>
      </c>
      <c r="E15" s="50" t="s">
        <v>208</v>
      </c>
      <c r="F15" s="51">
        <v>2006</v>
      </c>
      <c r="G15" s="50" t="s">
        <v>158</v>
      </c>
      <c r="H15" s="50" t="s">
        <v>2552</v>
      </c>
      <c r="I15" s="50" t="s">
        <v>2551</v>
      </c>
      <c r="J15" s="480">
        <f t="shared" si="0"/>
        <v>1</v>
      </c>
      <c r="K15" s="73" t="s">
        <v>2550</v>
      </c>
      <c r="L15" s="74" t="s">
        <v>1357</v>
      </c>
      <c r="M15" s="54"/>
      <c r="N15" s="55"/>
      <c r="O15" s="56" t="str">
        <f t="shared" si="1"/>
        <v/>
      </c>
      <c r="P15" s="57" t="str">
        <f t="shared" ca="1" si="2"/>
        <v xml:space="preserve"> </v>
      </c>
      <c r="Q15" s="58" t="str">
        <f t="shared" ca="1" si="3"/>
        <v xml:space="preserve"> </v>
      </c>
      <c r="R15" s="59" t="s">
        <v>1356</v>
      </c>
    </row>
    <row r="16" spans="1:27" ht="45" customHeight="1">
      <c r="A16" s="84">
        <v>15</v>
      </c>
      <c r="B16" s="25" t="s">
        <v>985</v>
      </c>
      <c r="C16" s="87" t="s">
        <v>206</v>
      </c>
      <c r="D16" s="87" t="s">
        <v>207</v>
      </c>
      <c r="E16" s="87" t="s">
        <v>208</v>
      </c>
      <c r="F16" s="99">
        <v>2006</v>
      </c>
      <c r="G16" s="87" t="s">
        <v>158</v>
      </c>
      <c r="H16" s="87" t="s">
        <v>209</v>
      </c>
      <c r="I16" s="87" t="s">
        <v>2549</v>
      </c>
      <c r="J16" s="480">
        <f t="shared" si="0"/>
        <v>1</v>
      </c>
      <c r="K16" s="88" t="s">
        <v>2548</v>
      </c>
      <c r="L16" s="103"/>
      <c r="M16" s="90"/>
      <c r="N16" s="91">
        <v>12</v>
      </c>
      <c r="O16" s="92" t="str">
        <f t="shared" si="1"/>
        <v/>
      </c>
      <c r="P16" s="93" t="str">
        <f t="shared" ca="1" si="2"/>
        <v xml:space="preserve"> </v>
      </c>
      <c r="Q16" s="94" t="str">
        <f t="shared" ca="1" si="3"/>
        <v xml:space="preserve"> </v>
      </c>
      <c r="R16" s="59" t="s">
        <v>1086</v>
      </c>
    </row>
    <row r="17" spans="1:18" ht="30" customHeight="1">
      <c r="A17" s="84">
        <v>16</v>
      </c>
      <c r="B17" s="25">
        <v>22</v>
      </c>
      <c r="C17" s="88" t="s">
        <v>206</v>
      </c>
      <c r="D17" s="88" t="s">
        <v>210</v>
      </c>
      <c r="E17" s="88" t="s">
        <v>208</v>
      </c>
      <c r="F17" s="88">
        <v>2016</v>
      </c>
      <c r="G17" s="88" t="s">
        <v>158</v>
      </c>
      <c r="H17" s="99" t="s">
        <v>211</v>
      </c>
      <c r="I17" s="104" t="s">
        <v>2547</v>
      </c>
      <c r="J17" s="480">
        <f t="shared" si="0"/>
        <v>1</v>
      </c>
      <c r="K17" s="88" t="s">
        <v>2546</v>
      </c>
      <c r="L17" s="103" t="s">
        <v>2545</v>
      </c>
      <c r="M17" s="90">
        <v>45070</v>
      </c>
      <c r="N17" s="91">
        <v>12</v>
      </c>
      <c r="O17" s="92">
        <f t="shared" si="1"/>
        <v>45436</v>
      </c>
      <c r="P17" s="93" t="str">
        <f t="shared" ca="1" si="2"/>
        <v>Przekroczony termin</v>
      </c>
      <c r="Q17" s="94" t="str">
        <f t="shared" ca="1" si="3"/>
        <v>WYKONAĆ PRZEGLĄD</v>
      </c>
      <c r="R17" s="59" t="s">
        <v>1086</v>
      </c>
    </row>
    <row r="18" spans="1:18" ht="45" hidden="1" customHeight="1">
      <c r="A18" s="84">
        <v>17</v>
      </c>
      <c r="B18" s="25">
        <v>65</v>
      </c>
      <c r="C18" s="85" t="s">
        <v>2544</v>
      </c>
      <c r="D18" s="85" t="s">
        <v>690</v>
      </c>
      <c r="E18" s="85" t="s">
        <v>691</v>
      </c>
      <c r="F18" s="86">
        <v>1999</v>
      </c>
      <c r="G18" s="85" t="s">
        <v>158</v>
      </c>
      <c r="H18" s="85" t="s">
        <v>693</v>
      </c>
      <c r="I18" s="85" t="s">
        <v>692</v>
      </c>
      <c r="J18" s="480">
        <f t="shared" si="0"/>
        <v>1</v>
      </c>
      <c r="K18" s="89" t="s">
        <v>2603</v>
      </c>
      <c r="L18" s="105" t="s">
        <v>2604</v>
      </c>
      <c r="M18" s="90">
        <v>45324</v>
      </c>
      <c r="N18" s="91">
        <v>12</v>
      </c>
      <c r="O18" s="92">
        <f t="shared" si="1"/>
        <v>45690</v>
      </c>
      <c r="P18" s="93" t="str">
        <f t="shared" ca="1" si="2"/>
        <v>Do terminu brakuje 75 dni</v>
      </c>
      <c r="Q18" s="94" t="str">
        <f t="shared" ca="1" si="3"/>
        <v>WAŻNY PRZEGLĄD</v>
      </c>
      <c r="R18" s="101" t="s">
        <v>1086</v>
      </c>
    </row>
    <row r="19" spans="1:18" ht="60" hidden="1" customHeight="1">
      <c r="A19" s="84">
        <v>18</v>
      </c>
      <c r="B19" s="25">
        <v>64</v>
      </c>
      <c r="C19" s="87" t="s">
        <v>666</v>
      </c>
      <c r="D19" s="87" t="s">
        <v>672</v>
      </c>
      <c r="E19" s="87" t="s">
        <v>673</v>
      </c>
      <c r="F19" s="99">
        <v>2007</v>
      </c>
      <c r="G19" s="87" t="s">
        <v>158</v>
      </c>
      <c r="H19" s="85" t="s">
        <v>674</v>
      </c>
      <c r="I19" s="87" t="s">
        <v>2543</v>
      </c>
      <c r="J19" s="480">
        <f t="shared" si="0"/>
        <v>1</v>
      </c>
      <c r="K19" s="88" t="s">
        <v>2542</v>
      </c>
      <c r="L19" s="89" t="s">
        <v>1901</v>
      </c>
      <c r="M19" s="90">
        <v>45471</v>
      </c>
      <c r="N19" s="91">
        <v>12</v>
      </c>
      <c r="O19" s="92">
        <f t="shared" si="1"/>
        <v>45836</v>
      </c>
      <c r="P19" s="93" t="str">
        <f t="shared" ca="1" si="2"/>
        <v>Do terminu brakuje 221 dni</v>
      </c>
      <c r="Q19" s="94" t="str">
        <f t="shared" ca="1" si="3"/>
        <v>WAŻNY PRZEGLĄD</v>
      </c>
      <c r="R19" s="59" t="s">
        <v>1086</v>
      </c>
    </row>
    <row r="20" spans="1:18" ht="45" hidden="1" customHeight="1">
      <c r="A20" s="84">
        <v>19</v>
      </c>
      <c r="B20" s="25">
        <v>63</v>
      </c>
      <c r="C20" s="87" t="s">
        <v>666</v>
      </c>
      <c r="D20" s="87" t="s">
        <v>667</v>
      </c>
      <c r="E20" s="106" t="s">
        <v>11</v>
      </c>
      <c r="F20" s="99">
        <v>2006</v>
      </c>
      <c r="G20" s="87" t="s">
        <v>158</v>
      </c>
      <c r="H20" s="85" t="s">
        <v>669</v>
      </c>
      <c r="I20" s="87" t="s">
        <v>668</v>
      </c>
      <c r="J20" s="480">
        <f t="shared" si="0"/>
        <v>1</v>
      </c>
      <c r="K20" s="88" t="s">
        <v>2541</v>
      </c>
      <c r="L20" s="98" t="s">
        <v>2539</v>
      </c>
      <c r="M20" s="90">
        <v>45444</v>
      </c>
      <c r="N20" s="91">
        <v>24</v>
      </c>
      <c r="O20" s="92">
        <f t="shared" si="1"/>
        <v>46174</v>
      </c>
      <c r="P20" s="93" t="str">
        <f t="shared" ca="1" si="2"/>
        <v>Do terminu brakuje 559 dni</v>
      </c>
      <c r="Q20" s="94" t="str">
        <f t="shared" ca="1" si="3"/>
        <v>WAŻNY PRZEGLĄD</v>
      </c>
      <c r="R20" s="59" t="s">
        <v>1086</v>
      </c>
    </row>
    <row r="21" spans="1:18" ht="75" hidden="1" customHeight="1">
      <c r="A21" s="84">
        <v>20</v>
      </c>
      <c r="B21" s="25">
        <v>63</v>
      </c>
      <c r="C21" s="87" t="s">
        <v>666</v>
      </c>
      <c r="D21" s="87" t="s">
        <v>667</v>
      </c>
      <c r="E21" s="106" t="s">
        <v>11</v>
      </c>
      <c r="F21" s="99">
        <v>2006</v>
      </c>
      <c r="G21" s="87" t="s">
        <v>158</v>
      </c>
      <c r="H21" s="85" t="s">
        <v>671</v>
      </c>
      <c r="I21" s="87" t="s">
        <v>670</v>
      </c>
      <c r="J21" s="480">
        <f t="shared" si="0"/>
        <v>1</v>
      </c>
      <c r="K21" s="88" t="s">
        <v>2540</v>
      </c>
      <c r="L21" s="98" t="s">
        <v>2539</v>
      </c>
      <c r="M21" s="90">
        <v>45444</v>
      </c>
      <c r="N21" s="91">
        <v>24</v>
      </c>
      <c r="O21" s="92">
        <f t="shared" si="1"/>
        <v>46174</v>
      </c>
      <c r="P21" s="93" t="str">
        <f t="shared" ca="1" si="2"/>
        <v>Do terminu brakuje 559 dni</v>
      </c>
      <c r="Q21" s="94" t="str">
        <f t="shared" ca="1" si="3"/>
        <v>WAŻNY PRZEGLĄD</v>
      </c>
      <c r="R21" s="59" t="s">
        <v>1086</v>
      </c>
    </row>
    <row r="22" spans="1:18" ht="45" hidden="1" customHeight="1">
      <c r="A22" s="84">
        <v>21</v>
      </c>
      <c r="B22" s="25">
        <v>64</v>
      </c>
      <c r="C22" s="85" t="s">
        <v>675</v>
      </c>
      <c r="D22" s="85" t="s">
        <v>676</v>
      </c>
      <c r="E22" s="85" t="s">
        <v>2538</v>
      </c>
      <c r="F22" s="86">
        <v>1981</v>
      </c>
      <c r="G22" s="85" t="s">
        <v>158</v>
      </c>
      <c r="H22" s="85" t="s">
        <v>678</v>
      </c>
      <c r="I22" s="85" t="s">
        <v>677</v>
      </c>
      <c r="J22" s="480">
        <f t="shared" si="0"/>
        <v>1</v>
      </c>
      <c r="K22" s="88"/>
      <c r="L22" s="89" t="s">
        <v>2605</v>
      </c>
      <c r="M22" s="90">
        <v>45324</v>
      </c>
      <c r="N22" s="91">
        <v>12</v>
      </c>
      <c r="O22" s="92">
        <f t="shared" si="1"/>
        <v>45690</v>
      </c>
      <c r="P22" s="93" t="str">
        <f t="shared" ca="1" si="2"/>
        <v>Do terminu brakuje 75 dni</v>
      </c>
      <c r="Q22" s="94" t="str">
        <f t="shared" ca="1" si="3"/>
        <v>WAŻNY PRZEGLĄD</v>
      </c>
      <c r="R22" s="59" t="s">
        <v>1086</v>
      </c>
    </row>
    <row r="23" spans="1:18" ht="30" hidden="1" customHeight="1">
      <c r="A23" s="84">
        <v>22</v>
      </c>
      <c r="B23" s="25">
        <v>29</v>
      </c>
      <c r="C23" s="87" t="s">
        <v>288</v>
      </c>
      <c r="D23" s="87" t="s">
        <v>2537</v>
      </c>
      <c r="E23" s="87" t="s">
        <v>289</v>
      </c>
      <c r="F23" s="87"/>
      <c r="G23" s="87" t="s">
        <v>158</v>
      </c>
      <c r="H23" s="87" t="s">
        <v>291</v>
      </c>
      <c r="I23" s="87" t="s">
        <v>290</v>
      </c>
      <c r="J23" s="480">
        <f t="shared" si="0"/>
        <v>1</v>
      </c>
      <c r="K23" s="88" t="s">
        <v>2536</v>
      </c>
      <c r="L23" s="98" t="s">
        <v>1292</v>
      </c>
      <c r="M23" s="107">
        <v>45149</v>
      </c>
      <c r="N23" s="91">
        <v>12</v>
      </c>
      <c r="O23" s="92">
        <f t="shared" si="1"/>
        <v>45515</v>
      </c>
      <c r="P23" s="93" t="str">
        <f t="shared" ca="1" si="2"/>
        <v>Przekroczony termin</v>
      </c>
      <c r="Q23" s="94" t="str">
        <f t="shared" ca="1" si="3"/>
        <v>WYKONAĆ PRZEGLĄD</v>
      </c>
      <c r="R23" s="59" t="s">
        <v>1086</v>
      </c>
    </row>
    <row r="24" spans="1:18" s="60" customFormat="1" ht="45" hidden="1" customHeight="1">
      <c r="A24" s="49">
        <v>23</v>
      </c>
      <c r="B24" s="23" t="s">
        <v>985</v>
      </c>
      <c r="C24" s="50" t="s">
        <v>2535</v>
      </c>
      <c r="D24" s="50" t="s">
        <v>2534</v>
      </c>
      <c r="E24" s="50" t="s">
        <v>160</v>
      </c>
      <c r="F24" s="51">
        <v>2007</v>
      </c>
      <c r="G24" s="50" t="s">
        <v>158</v>
      </c>
      <c r="H24" s="50" t="s">
        <v>2533</v>
      </c>
      <c r="I24" s="50" t="s">
        <v>2532</v>
      </c>
      <c r="J24" s="480">
        <f t="shared" si="0"/>
        <v>1</v>
      </c>
      <c r="K24" s="51" t="s">
        <v>2531</v>
      </c>
      <c r="L24" s="53"/>
      <c r="M24" s="54"/>
      <c r="N24" s="55"/>
      <c r="O24" s="56" t="str">
        <f t="shared" si="1"/>
        <v/>
      </c>
      <c r="P24" s="57" t="str">
        <f t="shared" ca="1" si="2"/>
        <v xml:space="preserve"> </v>
      </c>
      <c r="Q24" s="58" t="str">
        <f t="shared" ca="1" si="3"/>
        <v xml:space="preserve"> </v>
      </c>
      <c r="R24" s="59" t="s">
        <v>1490</v>
      </c>
    </row>
    <row r="25" spans="1:18" ht="63" hidden="1" customHeight="1">
      <c r="A25" s="84">
        <v>24</v>
      </c>
      <c r="B25" s="25">
        <v>30</v>
      </c>
      <c r="C25" s="87" t="s">
        <v>292</v>
      </c>
      <c r="D25" s="87" t="s">
        <v>293</v>
      </c>
      <c r="E25" s="87" t="s">
        <v>294</v>
      </c>
      <c r="F25" s="99">
        <v>2007</v>
      </c>
      <c r="G25" s="87" t="s">
        <v>158</v>
      </c>
      <c r="H25" s="87" t="s">
        <v>295</v>
      </c>
      <c r="I25" s="87" t="s">
        <v>2530</v>
      </c>
      <c r="J25" s="480">
        <f t="shared" si="0"/>
        <v>1</v>
      </c>
      <c r="K25" s="108" t="s">
        <v>2529</v>
      </c>
      <c r="L25" s="89" t="s">
        <v>2606</v>
      </c>
      <c r="M25" s="90">
        <v>45329</v>
      </c>
      <c r="N25" s="91">
        <v>6</v>
      </c>
      <c r="O25" s="92">
        <f t="shared" si="1"/>
        <v>45511</v>
      </c>
      <c r="P25" s="93" t="str">
        <f t="shared" ca="1" si="2"/>
        <v>Przekroczony termin</v>
      </c>
      <c r="Q25" s="94" t="str">
        <f t="shared" ca="1" si="3"/>
        <v>WYKONAĆ PRZEGLĄD</v>
      </c>
      <c r="R25" s="59" t="s">
        <v>1086</v>
      </c>
    </row>
    <row r="26" spans="1:18" ht="45" hidden="1" customHeight="1">
      <c r="A26" s="84">
        <v>25</v>
      </c>
      <c r="B26" s="25">
        <v>65</v>
      </c>
      <c r="C26" s="85" t="s">
        <v>679</v>
      </c>
      <c r="D26" s="85" t="s">
        <v>680</v>
      </c>
      <c r="E26" s="85" t="s">
        <v>691</v>
      </c>
      <c r="F26" s="86">
        <v>2006</v>
      </c>
      <c r="G26" s="85" t="s">
        <v>158</v>
      </c>
      <c r="H26" s="85" t="s">
        <v>682</v>
      </c>
      <c r="I26" s="85" t="s">
        <v>681</v>
      </c>
      <c r="J26" s="480">
        <f t="shared" si="0"/>
        <v>1</v>
      </c>
      <c r="K26" s="89"/>
      <c r="L26" s="105" t="s">
        <v>2605</v>
      </c>
      <c r="M26" s="90">
        <v>45324</v>
      </c>
      <c r="N26" s="91">
        <v>12</v>
      </c>
      <c r="O26" s="92">
        <f t="shared" si="1"/>
        <v>45690</v>
      </c>
      <c r="P26" s="93" t="str">
        <f t="shared" ca="1" si="2"/>
        <v>Do terminu brakuje 75 dni</v>
      </c>
      <c r="Q26" s="94" t="str">
        <f t="shared" ca="1" si="3"/>
        <v>WAŻNY PRZEGLĄD</v>
      </c>
      <c r="R26" s="59" t="s">
        <v>1086</v>
      </c>
    </row>
    <row r="27" spans="1:18" ht="45" hidden="1" customHeight="1">
      <c r="A27" s="84">
        <v>26</v>
      </c>
      <c r="B27" s="25">
        <v>65</v>
      </c>
      <c r="C27" s="85" t="s">
        <v>679</v>
      </c>
      <c r="D27" s="85" t="s">
        <v>680</v>
      </c>
      <c r="E27" s="85" t="s">
        <v>691</v>
      </c>
      <c r="F27" s="86">
        <v>2006</v>
      </c>
      <c r="G27" s="85" t="s">
        <v>158</v>
      </c>
      <c r="H27" s="85" t="s">
        <v>684</v>
      </c>
      <c r="I27" s="85" t="s">
        <v>683</v>
      </c>
      <c r="J27" s="480">
        <f t="shared" si="0"/>
        <v>1</v>
      </c>
      <c r="K27" s="89" t="s">
        <v>2607</v>
      </c>
      <c r="L27" s="105" t="s">
        <v>2608</v>
      </c>
      <c r="M27" s="90">
        <v>45324</v>
      </c>
      <c r="N27" s="91">
        <v>12</v>
      </c>
      <c r="O27" s="92">
        <f t="shared" si="1"/>
        <v>45690</v>
      </c>
      <c r="P27" s="93" t="str">
        <f t="shared" ca="1" si="2"/>
        <v>Do terminu brakuje 75 dni</v>
      </c>
      <c r="Q27" s="94" t="str">
        <f t="shared" ca="1" si="3"/>
        <v>WAŻNY PRZEGLĄD</v>
      </c>
      <c r="R27" s="59" t="s">
        <v>1086</v>
      </c>
    </row>
    <row r="28" spans="1:18" ht="45" hidden="1" customHeight="1">
      <c r="A28" s="84">
        <v>27</v>
      </c>
      <c r="B28" s="25">
        <v>65</v>
      </c>
      <c r="C28" s="85" t="s">
        <v>685</v>
      </c>
      <c r="D28" s="85" t="s">
        <v>686</v>
      </c>
      <c r="E28" s="85" t="s">
        <v>691</v>
      </c>
      <c r="F28" s="86">
        <v>1999</v>
      </c>
      <c r="G28" s="85" t="s">
        <v>158</v>
      </c>
      <c r="H28" s="85" t="s">
        <v>688</v>
      </c>
      <c r="I28" s="85" t="s">
        <v>687</v>
      </c>
      <c r="J28" s="480">
        <f t="shared" si="0"/>
        <v>1</v>
      </c>
      <c r="K28" s="89" t="s">
        <v>2528</v>
      </c>
      <c r="L28" s="105" t="s">
        <v>2605</v>
      </c>
      <c r="M28" s="90">
        <v>45324</v>
      </c>
      <c r="N28" s="91">
        <v>12</v>
      </c>
      <c r="O28" s="92">
        <f t="shared" si="1"/>
        <v>45690</v>
      </c>
      <c r="P28" s="93" t="str">
        <f t="shared" ca="1" si="2"/>
        <v>Do terminu brakuje 75 dni</v>
      </c>
      <c r="Q28" s="94" t="str">
        <f t="shared" ca="1" si="3"/>
        <v>WAŻNY PRZEGLĄD</v>
      </c>
      <c r="R28" s="59" t="s">
        <v>1086</v>
      </c>
    </row>
    <row r="29" spans="1:18" ht="90" hidden="1" customHeight="1">
      <c r="A29" s="84">
        <v>28</v>
      </c>
      <c r="B29" s="25">
        <v>31</v>
      </c>
      <c r="C29" s="87" t="s">
        <v>300</v>
      </c>
      <c r="D29" s="87" t="s">
        <v>301</v>
      </c>
      <c r="E29" s="87" t="s">
        <v>298</v>
      </c>
      <c r="F29" s="99">
        <v>2008</v>
      </c>
      <c r="G29" s="87" t="s">
        <v>158</v>
      </c>
      <c r="H29" s="87" t="s">
        <v>302</v>
      </c>
      <c r="I29" s="87" t="s">
        <v>2527</v>
      </c>
      <c r="J29" s="480">
        <f t="shared" si="0"/>
        <v>1</v>
      </c>
      <c r="K29" s="88" t="s">
        <v>2526</v>
      </c>
      <c r="L29" s="98"/>
      <c r="M29" s="90">
        <v>45213</v>
      </c>
      <c r="N29" s="91">
        <v>12</v>
      </c>
      <c r="O29" s="92">
        <f t="shared" si="1"/>
        <v>45579</v>
      </c>
      <c r="P29" s="93" t="str">
        <f t="shared" ca="1" si="2"/>
        <v>Przekroczony termin</v>
      </c>
      <c r="Q29" s="94" t="str">
        <f t="shared" ca="1" si="3"/>
        <v>WYKONAĆ PRZEGLĄD</v>
      </c>
      <c r="R29" s="59" t="s">
        <v>1086</v>
      </c>
    </row>
    <row r="30" spans="1:18" ht="45" hidden="1" customHeight="1">
      <c r="A30" s="84">
        <v>29</v>
      </c>
      <c r="B30" s="25" t="s">
        <v>985</v>
      </c>
      <c r="C30" s="87" t="s">
        <v>2525</v>
      </c>
      <c r="D30" s="87" t="s">
        <v>2524</v>
      </c>
      <c r="E30" s="87" t="s">
        <v>2523</v>
      </c>
      <c r="F30" s="87"/>
      <c r="G30" s="87" t="s">
        <v>158</v>
      </c>
      <c r="H30" s="85" t="s">
        <v>2522</v>
      </c>
      <c r="I30" s="87" t="s">
        <v>2521</v>
      </c>
      <c r="J30" s="480">
        <f t="shared" si="0"/>
        <v>1</v>
      </c>
      <c r="K30" s="88" t="s">
        <v>2520</v>
      </c>
      <c r="L30" s="109" t="s">
        <v>979</v>
      </c>
      <c r="M30" s="90">
        <v>44979</v>
      </c>
      <c r="N30" s="91">
        <v>12</v>
      </c>
      <c r="O30" s="92">
        <f t="shared" si="1"/>
        <v>45344</v>
      </c>
      <c r="P30" s="93" t="str">
        <f t="shared" ca="1" si="2"/>
        <v>Przekroczony termin</v>
      </c>
      <c r="Q30" s="94" t="str">
        <f t="shared" ca="1" si="3"/>
        <v>WYKONAĆ PRZEGLĄD</v>
      </c>
      <c r="R30" s="59" t="s">
        <v>1086</v>
      </c>
    </row>
    <row r="31" spans="1:18" s="60" customFormat="1" ht="30" hidden="1" customHeight="1">
      <c r="A31" s="49">
        <v>30</v>
      </c>
      <c r="B31" s="23" t="s">
        <v>985</v>
      </c>
      <c r="C31" s="50" t="s">
        <v>154</v>
      </c>
      <c r="D31" s="50" t="s">
        <v>2519</v>
      </c>
      <c r="E31" s="50" t="s">
        <v>160</v>
      </c>
      <c r="F31" s="50"/>
      <c r="G31" s="50" t="s">
        <v>158</v>
      </c>
      <c r="H31" s="52" t="s">
        <v>157</v>
      </c>
      <c r="I31" s="50" t="s">
        <v>2518</v>
      </c>
      <c r="J31" s="480">
        <f t="shared" si="0"/>
        <v>1</v>
      </c>
      <c r="K31" s="73" t="s">
        <v>2513</v>
      </c>
      <c r="L31" s="74" t="s">
        <v>1357</v>
      </c>
      <c r="M31" s="54"/>
      <c r="N31" s="55"/>
      <c r="O31" s="56" t="str">
        <f t="shared" si="1"/>
        <v/>
      </c>
      <c r="P31" s="57" t="str">
        <f t="shared" ca="1" si="2"/>
        <v xml:space="preserve"> </v>
      </c>
      <c r="Q31" s="58" t="str">
        <f t="shared" ca="1" si="3"/>
        <v xml:space="preserve"> </v>
      </c>
      <c r="R31" s="59" t="s">
        <v>1874</v>
      </c>
    </row>
    <row r="32" spans="1:18" ht="45" hidden="1" customHeight="1">
      <c r="A32" s="84">
        <v>31</v>
      </c>
      <c r="B32" s="25">
        <v>17</v>
      </c>
      <c r="C32" s="87" t="s">
        <v>154</v>
      </c>
      <c r="D32" s="87" t="s">
        <v>155</v>
      </c>
      <c r="E32" s="87" t="s">
        <v>156</v>
      </c>
      <c r="F32" s="87"/>
      <c r="G32" s="87" t="s">
        <v>158</v>
      </c>
      <c r="H32" s="87" t="s">
        <v>157</v>
      </c>
      <c r="I32" s="87" t="s">
        <v>2517</v>
      </c>
      <c r="J32" s="480">
        <f t="shared" si="0"/>
        <v>1</v>
      </c>
      <c r="K32" s="88"/>
      <c r="L32" s="110"/>
      <c r="M32" s="90">
        <v>45266</v>
      </c>
      <c r="N32" s="91">
        <v>12</v>
      </c>
      <c r="O32" s="92">
        <f t="shared" si="1"/>
        <v>45632</v>
      </c>
      <c r="P32" s="93" t="str">
        <f t="shared" ca="1" si="2"/>
        <v>Do terminu brakuje 17 dni</v>
      </c>
      <c r="Q32" s="94" t="str">
        <f t="shared" ca="1" si="3"/>
        <v>WYKONAĆ PRZEGLĄD</v>
      </c>
      <c r="R32" s="59" t="s">
        <v>1086</v>
      </c>
    </row>
    <row r="33" spans="1:26" s="60" customFormat="1" ht="30" hidden="1" customHeight="1">
      <c r="A33" s="49">
        <v>32</v>
      </c>
      <c r="B33" s="23" t="s">
        <v>985</v>
      </c>
      <c r="C33" s="50" t="s">
        <v>154</v>
      </c>
      <c r="D33" s="50" t="s">
        <v>2516</v>
      </c>
      <c r="E33" s="50" t="s">
        <v>2515</v>
      </c>
      <c r="F33" s="50"/>
      <c r="G33" s="50" t="s">
        <v>158</v>
      </c>
      <c r="H33" s="52" t="s">
        <v>157</v>
      </c>
      <c r="I33" s="50" t="s">
        <v>2514</v>
      </c>
      <c r="J33" s="480">
        <f t="shared" si="0"/>
        <v>1</v>
      </c>
      <c r="K33" s="73" t="s">
        <v>2513</v>
      </c>
      <c r="L33" s="74" t="s">
        <v>1357</v>
      </c>
      <c r="M33" s="54"/>
      <c r="N33" s="55"/>
      <c r="O33" s="56" t="str">
        <f t="shared" si="1"/>
        <v/>
      </c>
      <c r="P33" s="57" t="str">
        <f t="shared" ca="1" si="2"/>
        <v xml:space="preserve"> </v>
      </c>
      <c r="Q33" s="58" t="str">
        <f t="shared" ca="1" si="3"/>
        <v xml:space="preserve"> </v>
      </c>
      <c r="R33" s="59" t="s">
        <v>1874</v>
      </c>
    </row>
    <row r="34" spans="1:26" ht="54.75" hidden="1" customHeight="1">
      <c r="A34" s="84">
        <v>33</v>
      </c>
      <c r="B34" s="25">
        <v>38</v>
      </c>
      <c r="C34" s="88" t="s">
        <v>2512</v>
      </c>
      <c r="D34" s="86" t="s">
        <v>2511</v>
      </c>
      <c r="E34" s="88" t="s">
        <v>450</v>
      </c>
      <c r="F34" s="88">
        <v>2015</v>
      </c>
      <c r="G34" s="88" t="s">
        <v>158</v>
      </c>
      <c r="H34" s="111" t="s">
        <v>451</v>
      </c>
      <c r="I34" s="104" t="s">
        <v>2510</v>
      </c>
      <c r="J34" s="480">
        <f t="shared" si="0"/>
        <v>1</v>
      </c>
      <c r="K34" s="91" t="s">
        <v>2509</v>
      </c>
      <c r="L34" s="98" t="s">
        <v>2508</v>
      </c>
      <c r="M34" s="100">
        <v>45377</v>
      </c>
      <c r="N34" s="91">
        <v>12</v>
      </c>
      <c r="O34" s="92">
        <f t="shared" si="1"/>
        <v>45742</v>
      </c>
      <c r="P34" s="93" t="str">
        <f t="shared" ca="1" si="2"/>
        <v>Do terminu brakuje 127 dni</v>
      </c>
      <c r="Q34" s="94" t="str">
        <f t="shared" ca="1" si="3"/>
        <v>WAŻNY PRZEGLĄD</v>
      </c>
      <c r="R34" s="59" t="s">
        <v>1086</v>
      </c>
    </row>
    <row r="35" spans="1:26" ht="15" hidden="1" customHeight="1">
      <c r="A35" s="84">
        <v>34</v>
      </c>
      <c r="B35" s="25" t="s">
        <v>985</v>
      </c>
      <c r="C35" s="87" t="s">
        <v>171</v>
      </c>
      <c r="D35" s="87" t="s">
        <v>172</v>
      </c>
      <c r="E35" s="87" t="s">
        <v>164</v>
      </c>
      <c r="F35" s="99">
        <v>2007</v>
      </c>
      <c r="G35" s="87" t="s">
        <v>71</v>
      </c>
      <c r="H35" s="85" t="s">
        <v>2507</v>
      </c>
      <c r="I35" s="87" t="s">
        <v>2506</v>
      </c>
      <c r="J35" s="480">
        <f t="shared" si="0"/>
        <v>1</v>
      </c>
      <c r="K35" s="88" t="s">
        <v>2505</v>
      </c>
      <c r="L35" s="98" t="s">
        <v>1357</v>
      </c>
      <c r="M35" s="90"/>
      <c r="N35" s="91"/>
      <c r="O35" s="92" t="str">
        <f t="shared" si="1"/>
        <v/>
      </c>
      <c r="P35" s="93" t="str">
        <f t="shared" ca="1" si="2"/>
        <v xml:space="preserve"> </v>
      </c>
      <c r="Q35" s="94" t="str">
        <f t="shared" ca="1" si="3"/>
        <v xml:space="preserve"> </v>
      </c>
      <c r="R35" s="59" t="s">
        <v>1356</v>
      </c>
    </row>
    <row r="36" spans="1:26" ht="30" hidden="1" customHeight="1">
      <c r="A36" s="84">
        <v>35</v>
      </c>
      <c r="B36" s="25" t="s">
        <v>985</v>
      </c>
      <c r="C36" s="87" t="s">
        <v>171</v>
      </c>
      <c r="D36" s="87" t="s">
        <v>172</v>
      </c>
      <c r="E36" s="87" t="s">
        <v>164</v>
      </c>
      <c r="F36" s="99">
        <v>2009</v>
      </c>
      <c r="G36" s="87" t="s">
        <v>71</v>
      </c>
      <c r="H36" s="85" t="s">
        <v>2504</v>
      </c>
      <c r="I36" s="87" t="s">
        <v>2503</v>
      </c>
      <c r="J36" s="480">
        <f t="shared" si="0"/>
        <v>1</v>
      </c>
      <c r="K36" s="112" t="s">
        <v>2103</v>
      </c>
      <c r="L36" s="98" t="s">
        <v>1357</v>
      </c>
      <c r="M36" s="90"/>
      <c r="N36" s="91"/>
      <c r="O36" s="92" t="str">
        <f t="shared" si="1"/>
        <v/>
      </c>
      <c r="P36" s="93" t="str">
        <f t="shared" ca="1" si="2"/>
        <v xml:space="preserve"> </v>
      </c>
      <c r="Q36" s="94" t="str">
        <f t="shared" ca="1" si="3"/>
        <v xml:space="preserve"> </v>
      </c>
      <c r="R36" s="59" t="s">
        <v>1874</v>
      </c>
    </row>
    <row r="37" spans="1:26" ht="60" hidden="1" customHeight="1">
      <c r="A37" s="84">
        <v>36</v>
      </c>
      <c r="B37" s="25" t="s">
        <v>985</v>
      </c>
      <c r="C37" s="87" t="s">
        <v>171</v>
      </c>
      <c r="D37" s="87" t="s">
        <v>172</v>
      </c>
      <c r="E37" s="87" t="s">
        <v>164</v>
      </c>
      <c r="F37" s="99"/>
      <c r="G37" s="87" t="s">
        <v>71</v>
      </c>
      <c r="H37" s="87" t="s">
        <v>174</v>
      </c>
      <c r="I37" s="87" t="s">
        <v>173</v>
      </c>
      <c r="J37" s="480">
        <f t="shared" si="0"/>
        <v>1</v>
      </c>
      <c r="K37" s="112" t="s">
        <v>2502</v>
      </c>
      <c r="L37" s="98"/>
      <c r="M37" s="90">
        <v>44099</v>
      </c>
      <c r="N37" s="91">
        <v>12</v>
      </c>
      <c r="O37" s="92">
        <f t="shared" si="1"/>
        <v>44464</v>
      </c>
      <c r="P37" s="93" t="str">
        <f t="shared" ca="1" si="2"/>
        <v>Przekroczony termin</v>
      </c>
      <c r="Q37" s="94" t="str">
        <f t="shared" ca="1" si="3"/>
        <v>WYKONAĆ PRZEGLĄD</v>
      </c>
      <c r="R37" s="59" t="s">
        <v>1086</v>
      </c>
    </row>
    <row r="38" spans="1:26" s="60" customFormat="1" ht="30" hidden="1" customHeight="1">
      <c r="A38" s="49">
        <v>37</v>
      </c>
      <c r="B38" s="23" t="s">
        <v>985</v>
      </c>
      <c r="C38" s="50" t="s">
        <v>171</v>
      </c>
      <c r="D38" s="50" t="s">
        <v>172</v>
      </c>
      <c r="E38" s="50" t="s">
        <v>164</v>
      </c>
      <c r="F38" s="51">
        <v>2010</v>
      </c>
      <c r="G38" s="50" t="s">
        <v>71</v>
      </c>
      <c r="H38" s="52" t="s">
        <v>2501</v>
      </c>
      <c r="I38" s="50" t="s">
        <v>2500</v>
      </c>
      <c r="J38" s="480">
        <f t="shared" si="0"/>
        <v>1</v>
      </c>
      <c r="K38" s="112" t="s">
        <v>2103</v>
      </c>
      <c r="L38" s="53" t="s">
        <v>1357</v>
      </c>
      <c r="M38" s="54"/>
      <c r="N38" s="55"/>
      <c r="O38" s="56" t="str">
        <f t="shared" si="1"/>
        <v/>
      </c>
      <c r="P38" s="57" t="str">
        <f t="shared" ca="1" si="2"/>
        <v xml:space="preserve"> </v>
      </c>
      <c r="Q38" s="58" t="str">
        <f t="shared" ca="1" si="3"/>
        <v xml:space="preserve"> </v>
      </c>
      <c r="R38" s="59" t="s">
        <v>1874</v>
      </c>
    </row>
    <row r="39" spans="1:26" s="60" customFormat="1" ht="30" hidden="1" customHeight="1">
      <c r="A39" s="49">
        <v>38</v>
      </c>
      <c r="B39" s="23" t="s">
        <v>985</v>
      </c>
      <c r="C39" s="50" t="s">
        <v>171</v>
      </c>
      <c r="D39" s="50" t="s">
        <v>172</v>
      </c>
      <c r="E39" s="50" t="s">
        <v>164</v>
      </c>
      <c r="F39" s="51">
        <v>2006</v>
      </c>
      <c r="G39" s="50" t="s">
        <v>71</v>
      </c>
      <c r="H39" s="52" t="s">
        <v>2499</v>
      </c>
      <c r="I39" s="50" t="s">
        <v>2498</v>
      </c>
      <c r="J39" s="480">
        <f t="shared" si="0"/>
        <v>1</v>
      </c>
      <c r="K39" s="112" t="s">
        <v>2103</v>
      </c>
      <c r="L39" s="53" t="s">
        <v>1357</v>
      </c>
      <c r="M39" s="54"/>
      <c r="N39" s="55"/>
      <c r="O39" s="56" t="str">
        <f t="shared" si="1"/>
        <v/>
      </c>
      <c r="P39" s="57" t="str">
        <f t="shared" ca="1" si="2"/>
        <v xml:space="preserve"> </v>
      </c>
      <c r="Q39" s="58" t="str">
        <f t="shared" ca="1" si="3"/>
        <v xml:space="preserve"> </v>
      </c>
      <c r="R39" s="59" t="s">
        <v>1874</v>
      </c>
    </row>
    <row r="40" spans="1:26" ht="45" hidden="1" customHeight="1">
      <c r="A40" s="84">
        <v>39</v>
      </c>
      <c r="B40" s="25">
        <v>5</v>
      </c>
      <c r="C40" s="87" t="s">
        <v>59</v>
      </c>
      <c r="D40" s="87" t="s">
        <v>60</v>
      </c>
      <c r="E40" s="87" t="s">
        <v>61</v>
      </c>
      <c r="F40" s="87">
        <v>2009</v>
      </c>
      <c r="G40" s="87" t="s">
        <v>71</v>
      </c>
      <c r="H40" s="87" t="s">
        <v>70</v>
      </c>
      <c r="I40" s="87" t="s">
        <v>69</v>
      </c>
      <c r="J40" s="480">
        <f t="shared" si="0"/>
        <v>1</v>
      </c>
      <c r="K40" s="88" t="s">
        <v>2497</v>
      </c>
      <c r="L40" s="103"/>
      <c r="M40" s="90">
        <v>45266</v>
      </c>
      <c r="N40" s="91">
        <v>12</v>
      </c>
      <c r="O40" s="92">
        <f t="shared" si="1"/>
        <v>45632</v>
      </c>
      <c r="P40" s="93" t="str">
        <f t="shared" ca="1" si="2"/>
        <v>Do terminu brakuje 17 dni</v>
      </c>
      <c r="Q40" s="94" t="str">
        <f t="shared" ca="1" si="3"/>
        <v>WYKONAĆ PRZEGLĄD</v>
      </c>
      <c r="R40" s="59" t="s">
        <v>1086</v>
      </c>
      <c r="S40" s="95">
        <v>1</v>
      </c>
      <c r="Z40" s="96">
        <v>35</v>
      </c>
    </row>
    <row r="41" spans="1:26" s="60" customFormat="1" ht="30" hidden="1" customHeight="1">
      <c r="A41" s="49">
        <v>40</v>
      </c>
      <c r="B41" s="23" t="s">
        <v>985</v>
      </c>
      <c r="C41" s="50" t="s">
        <v>2496</v>
      </c>
      <c r="D41" s="50" t="s">
        <v>2495</v>
      </c>
      <c r="E41" s="50" t="s">
        <v>2494</v>
      </c>
      <c r="F41" s="50"/>
      <c r="G41" s="50" t="s">
        <v>71</v>
      </c>
      <c r="H41" s="52" t="s">
        <v>2493</v>
      </c>
      <c r="I41" s="50" t="s">
        <v>2492</v>
      </c>
      <c r="J41" s="480">
        <f t="shared" si="0"/>
        <v>1</v>
      </c>
      <c r="K41" s="51" t="s">
        <v>2415</v>
      </c>
      <c r="L41" s="74" t="s">
        <v>1357</v>
      </c>
      <c r="M41" s="54"/>
      <c r="N41" s="55"/>
      <c r="O41" s="56" t="str">
        <f t="shared" si="1"/>
        <v/>
      </c>
      <c r="P41" s="57" t="str">
        <f t="shared" ca="1" si="2"/>
        <v xml:space="preserve"> </v>
      </c>
      <c r="Q41" s="58" t="str">
        <f t="shared" ca="1" si="3"/>
        <v xml:space="preserve"> </v>
      </c>
      <c r="R41" s="59" t="s">
        <v>1356</v>
      </c>
    </row>
    <row r="42" spans="1:26" ht="30" hidden="1" customHeight="1">
      <c r="A42" s="84">
        <v>41</v>
      </c>
      <c r="B42" s="25" t="s">
        <v>985</v>
      </c>
      <c r="C42" s="87" t="s">
        <v>842</v>
      </c>
      <c r="D42" s="87" t="s">
        <v>486</v>
      </c>
      <c r="E42" s="87" t="s">
        <v>2491</v>
      </c>
      <c r="F42" s="99"/>
      <c r="G42" s="87" t="s">
        <v>71</v>
      </c>
      <c r="H42" s="85" t="s">
        <v>2490</v>
      </c>
      <c r="I42" s="87"/>
      <c r="J42" s="480">
        <f t="shared" si="0"/>
        <v>1</v>
      </c>
      <c r="K42" s="88"/>
      <c r="L42" s="88" t="s">
        <v>2273</v>
      </c>
      <c r="M42" s="90"/>
      <c r="N42" s="91"/>
      <c r="O42" s="92" t="str">
        <f t="shared" si="1"/>
        <v/>
      </c>
      <c r="P42" s="93" t="str">
        <f t="shared" ca="1" si="2"/>
        <v xml:space="preserve"> </v>
      </c>
      <c r="Q42" s="94" t="str">
        <f t="shared" ca="1" si="3"/>
        <v xml:space="preserve"> </v>
      </c>
      <c r="R42" s="59" t="s">
        <v>1687</v>
      </c>
    </row>
    <row r="43" spans="1:26" ht="75" hidden="1" customHeight="1">
      <c r="A43" s="84">
        <v>42</v>
      </c>
      <c r="B43" s="25">
        <v>20</v>
      </c>
      <c r="C43" s="87" t="s">
        <v>167</v>
      </c>
      <c r="D43" s="87" t="s">
        <v>168</v>
      </c>
      <c r="E43" s="87" t="s">
        <v>164</v>
      </c>
      <c r="F43" s="99">
        <v>2007</v>
      </c>
      <c r="G43" s="87" t="s">
        <v>71</v>
      </c>
      <c r="H43" s="87" t="s">
        <v>170</v>
      </c>
      <c r="I43" s="87" t="s">
        <v>169</v>
      </c>
      <c r="J43" s="480">
        <f t="shared" si="0"/>
        <v>1</v>
      </c>
      <c r="K43" s="88"/>
      <c r="L43" s="113" t="s">
        <v>2489</v>
      </c>
      <c r="M43" s="90">
        <v>45482</v>
      </c>
      <c r="N43" s="91">
        <v>12</v>
      </c>
      <c r="O43" s="92">
        <f t="shared" si="1"/>
        <v>45847</v>
      </c>
      <c r="P43" s="93" t="str">
        <f t="shared" ca="1" si="2"/>
        <v>Do terminu brakuje 232 dni</v>
      </c>
      <c r="Q43" s="94" t="str">
        <f t="shared" ca="1" si="3"/>
        <v>WAŻNY PRZEGLĄD</v>
      </c>
      <c r="R43" s="59" t="s">
        <v>1086</v>
      </c>
    </row>
    <row r="44" spans="1:26" ht="60" hidden="1" customHeight="1">
      <c r="A44" s="84">
        <v>43</v>
      </c>
      <c r="B44" s="25" t="s">
        <v>985</v>
      </c>
      <c r="C44" s="87" t="s">
        <v>151</v>
      </c>
      <c r="D44" s="87" t="s">
        <v>2036</v>
      </c>
      <c r="E44" s="87" t="s">
        <v>2035</v>
      </c>
      <c r="F44" s="99">
        <v>2006</v>
      </c>
      <c r="G44" s="87" t="s">
        <v>71</v>
      </c>
      <c r="H44" s="85" t="s">
        <v>2488</v>
      </c>
      <c r="I44" s="87" t="s">
        <v>2487</v>
      </c>
      <c r="J44" s="480">
        <f t="shared" si="0"/>
        <v>1</v>
      </c>
      <c r="K44" s="88" t="s">
        <v>2486</v>
      </c>
      <c r="L44" s="102" t="s">
        <v>979</v>
      </c>
      <c r="M44" s="90">
        <v>45474</v>
      </c>
      <c r="N44" s="91">
        <v>12</v>
      </c>
      <c r="O44" s="92">
        <f t="shared" si="1"/>
        <v>45839</v>
      </c>
      <c r="P44" s="93" t="str">
        <f t="shared" ca="1" si="2"/>
        <v>Do terminu brakuje 224 dni</v>
      </c>
      <c r="Q44" s="94" t="str">
        <f t="shared" ca="1" si="3"/>
        <v>WAŻNY PRZEGLĄD</v>
      </c>
      <c r="R44" s="59" t="s">
        <v>1086</v>
      </c>
    </row>
    <row r="45" spans="1:26" ht="60" hidden="1" customHeight="1">
      <c r="A45" s="84">
        <v>44</v>
      </c>
      <c r="B45" s="25" t="s">
        <v>985</v>
      </c>
      <c r="C45" s="87" t="s">
        <v>151</v>
      </c>
      <c r="D45" s="87" t="s">
        <v>2375</v>
      </c>
      <c r="E45" s="87" t="s">
        <v>2035</v>
      </c>
      <c r="F45" s="99">
        <v>2011</v>
      </c>
      <c r="G45" s="87" t="s">
        <v>71</v>
      </c>
      <c r="H45" s="85" t="s">
        <v>2485</v>
      </c>
      <c r="I45" s="87" t="s">
        <v>2484</v>
      </c>
      <c r="J45" s="480">
        <f t="shared" si="0"/>
        <v>1</v>
      </c>
      <c r="K45" s="88" t="s">
        <v>2609</v>
      </c>
      <c r="L45" s="102" t="s">
        <v>979</v>
      </c>
      <c r="M45" s="90">
        <v>45474</v>
      </c>
      <c r="N45" s="91">
        <v>12</v>
      </c>
      <c r="O45" s="92">
        <f t="shared" si="1"/>
        <v>45839</v>
      </c>
      <c r="P45" s="93" t="str">
        <f t="shared" ca="1" si="2"/>
        <v>Do terminu brakuje 224 dni</v>
      </c>
      <c r="Q45" s="94" t="str">
        <f t="shared" ca="1" si="3"/>
        <v>WAŻNY PRZEGLĄD</v>
      </c>
      <c r="R45" s="59" t="s">
        <v>1086</v>
      </c>
    </row>
    <row r="46" spans="1:26" s="60" customFormat="1" ht="75" hidden="1" customHeight="1">
      <c r="A46" s="49">
        <v>45</v>
      </c>
      <c r="B46" s="23" t="s">
        <v>985</v>
      </c>
      <c r="C46" s="50" t="s">
        <v>154</v>
      </c>
      <c r="D46" s="50" t="s">
        <v>2483</v>
      </c>
      <c r="E46" s="50" t="s">
        <v>2482</v>
      </c>
      <c r="F46" s="50"/>
      <c r="G46" s="50" t="s">
        <v>71</v>
      </c>
      <c r="H46" s="50" t="s">
        <v>2481</v>
      </c>
      <c r="I46" s="50" t="s">
        <v>2480</v>
      </c>
      <c r="J46" s="480">
        <f t="shared" si="0"/>
        <v>1</v>
      </c>
      <c r="K46" s="73" t="s">
        <v>2479</v>
      </c>
      <c r="L46" s="74"/>
      <c r="M46" s="54"/>
      <c r="N46" s="55"/>
      <c r="O46" s="56" t="str">
        <f t="shared" si="1"/>
        <v/>
      </c>
      <c r="P46" s="57" t="str">
        <f t="shared" ca="1" si="2"/>
        <v xml:space="preserve"> </v>
      </c>
      <c r="Q46" s="58" t="str">
        <f t="shared" ca="1" si="3"/>
        <v xml:space="preserve"> </v>
      </c>
      <c r="R46" s="59" t="s">
        <v>1086</v>
      </c>
    </row>
    <row r="47" spans="1:26" s="72" customFormat="1" ht="45" hidden="1" customHeight="1">
      <c r="A47" s="61">
        <v>46</v>
      </c>
      <c r="B47" s="25">
        <v>58</v>
      </c>
      <c r="C47" s="62" t="s">
        <v>96</v>
      </c>
      <c r="D47" s="62" t="s">
        <v>648</v>
      </c>
      <c r="E47" s="62" t="s">
        <v>649</v>
      </c>
      <c r="F47" s="63">
        <v>2007</v>
      </c>
      <c r="G47" s="62" t="s">
        <v>141</v>
      </c>
      <c r="H47" s="62" t="s">
        <v>650</v>
      </c>
      <c r="I47" s="62" t="s">
        <v>2478</v>
      </c>
      <c r="J47" s="480">
        <f t="shared" si="0"/>
        <v>1</v>
      </c>
      <c r="K47" s="114" t="s">
        <v>2477</v>
      </c>
      <c r="L47" s="115" t="s">
        <v>2476</v>
      </c>
      <c r="M47" s="116">
        <v>45358</v>
      </c>
      <c r="N47" s="67">
        <v>12</v>
      </c>
      <c r="O47" s="68">
        <f t="shared" si="1"/>
        <v>45723</v>
      </c>
      <c r="P47" s="69" t="str">
        <f t="shared" ca="1" si="2"/>
        <v>Do terminu brakuje 108 dni</v>
      </c>
      <c r="Q47" s="70" t="str">
        <f t="shared" ca="1" si="3"/>
        <v>WAŻNY PRZEGLĄD</v>
      </c>
      <c r="R47" s="71" t="s">
        <v>1086</v>
      </c>
    </row>
    <row r="48" spans="1:26" s="72" customFormat="1" ht="75" hidden="1" customHeight="1">
      <c r="A48" s="61">
        <v>47</v>
      </c>
      <c r="B48" s="25">
        <v>57</v>
      </c>
      <c r="C48" s="62" t="s">
        <v>644</v>
      </c>
      <c r="D48" s="62" t="s">
        <v>645</v>
      </c>
      <c r="E48" s="62" t="s">
        <v>646</v>
      </c>
      <c r="F48" s="62" t="s">
        <v>263</v>
      </c>
      <c r="G48" s="62" t="s">
        <v>141</v>
      </c>
      <c r="H48" s="62" t="s">
        <v>647</v>
      </c>
      <c r="I48" s="62" t="s">
        <v>2475</v>
      </c>
      <c r="J48" s="480">
        <f t="shared" si="0"/>
        <v>1</v>
      </c>
      <c r="K48" s="64" t="s">
        <v>2474</v>
      </c>
      <c r="L48" s="75" t="s">
        <v>2605</v>
      </c>
      <c r="M48" s="116">
        <v>45323</v>
      </c>
      <c r="N48" s="67">
        <v>12</v>
      </c>
      <c r="O48" s="68">
        <f t="shared" si="1"/>
        <v>45689</v>
      </c>
      <c r="P48" s="69" t="str">
        <f t="shared" ca="1" si="2"/>
        <v>Do terminu brakuje 74 dni</v>
      </c>
      <c r="Q48" s="70" t="str">
        <f t="shared" ca="1" si="3"/>
        <v>WAŻNY PRZEGLĄD</v>
      </c>
      <c r="R48" s="71" t="s">
        <v>1086</v>
      </c>
      <c r="S48" s="117">
        <v>1</v>
      </c>
      <c r="Z48" s="118">
        <v>99</v>
      </c>
    </row>
    <row r="49" spans="1:27" s="72" customFormat="1" ht="30" hidden="1" customHeight="1">
      <c r="A49" s="61">
        <v>48</v>
      </c>
      <c r="B49" s="25">
        <v>24</v>
      </c>
      <c r="C49" s="62" t="s">
        <v>59</v>
      </c>
      <c r="D49" s="62" t="s">
        <v>253</v>
      </c>
      <c r="E49" s="62" t="s">
        <v>11</v>
      </c>
      <c r="F49" s="63">
        <v>2006</v>
      </c>
      <c r="G49" s="62" t="s">
        <v>141</v>
      </c>
      <c r="H49" s="62" t="s">
        <v>255</v>
      </c>
      <c r="I49" s="62" t="s">
        <v>254</v>
      </c>
      <c r="J49" s="480">
        <f t="shared" si="0"/>
        <v>1</v>
      </c>
      <c r="K49" s="64" t="s">
        <v>2473</v>
      </c>
      <c r="L49" s="65" t="s">
        <v>986</v>
      </c>
      <c r="M49" s="116">
        <v>45382</v>
      </c>
      <c r="N49" s="67">
        <v>24</v>
      </c>
      <c r="O49" s="68">
        <f t="shared" si="1"/>
        <v>46112</v>
      </c>
      <c r="P49" s="69" t="str">
        <f t="shared" ca="1" si="2"/>
        <v>Do terminu brakuje 497 dni</v>
      </c>
      <c r="Q49" s="70" t="str">
        <f t="shared" ca="1" si="3"/>
        <v>WAŻNY PRZEGLĄD</v>
      </c>
      <c r="R49" s="71" t="s">
        <v>1086</v>
      </c>
    </row>
    <row r="50" spans="1:27" s="72" customFormat="1" ht="60" hidden="1" customHeight="1">
      <c r="A50" s="61">
        <v>49</v>
      </c>
      <c r="B50" s="25">
        <v>24</v>
      </c>
      <c r="C50" s="62" t="s">
        <v>59</v>
      </c>
      <c r="D50" s="62" t="s">
        <v>253</v>
      </c>
      <c r="E50" s="62" t="s">
        <v>11</v>
      </c>
      <c r="F50" s="63">
        <v>2006</v>
      </c>
      <c r="G50" s="62" t="s">
        <v>141</v>
      </c>
      <c r="H50" s="62" t="s">
        <v>258</v>
      </c>
      <c r="I50" s="62" t="s">
        <v>257</v>
      </c>
      <c r="J50" s="480">
        <f t="shared" si="0"/>
        <v>1</v>
      </c>
      <c r="K50" s="64" t="s">
        <v>2472</v>
      </c>
      <c r="L50" s="65" t="s">
        <v>986</v>
      </c>
      <c r="M50" s="116">
        <v>45382</v>
      </c>
      <c r="N50" s="67">
        <v>24</v>
      </c>
      <c r="O50" s="68">
        <f t="shared" si="1"/>
        <v>46112</v>
      </c>
      <c r="P50" s="69" t="str">
        <f t="shared" ca="1" si="2"/>
        <v>Do terminu brakuje 497 dni</v>
      </c>
      <c r="Q50" s="70" t="str">
        <f t="shared" ca="1" si="3"/>
        <v>WAŻNY PRZEGLĄD</v>
      </c>
      <c r="R50" s="71" t="s">
        <v>1086</v>
      </c>
    </row>
    <row r="51" spans="1:27" ht="75" hidden="1" customHeight="1">
      <c r="A51" s="84">
        <v>50</v>
      </c>
      <c r="B51" s="25">
        <v>15</v>
      </c>
      <c r="C51" s="87" t="s">
        <v>136</v>
      </c>
      <c r="D51" s="87" t="s">
        <v>137</v>
      </c>
      <c r="E51" s="87" t="s">
        <v>138</v>
      </c>
      <c r="F51" s="99">
        <v>2006</v>
      </c>
      <c r="G51" s="87" t="s">
        <v>141</v>
      </c>
      <c r="H51" s="85" t="s">
        <v>140</v>
      </c>
      <c r="I51" s="87" t="s">
        <v>2471</v>
      </c>
      <c r="J51" s="480">
        <f t="shared" si="0"/>
        <v>1</v>
      </c>
      <c r="K51" s="88" t="s">
        <v>2470</v>
      </c>
      <c r="L51" s="110" t="s">
        <v>1901</v>
      </c>
      <c r="M51" s="90">
        <v>45386</v>
      </c>
      <c r="N51" s="91">
        <v>12</v>
      </c>
      <c r="O51" s="92">
        <f t="shared" si="1"/>
        <v>45751</v>
      </c>
      <c r="P51" s="93" t="str">
        <f t="shared" ca="1" si="2"/>
        <v>Do terminu brakuje 136 dni</v>
      </c>
      <c r="Q51" s="94" t="str">
        <f t="shared" ca="1" si="3"/>
        <v>WAŻNY PRZEGLĄD</v>
      </c>
      <c r="R51" s="59" t="s">
        <v>1086</v>
      </c>
    </row>
    <row r="52" spans="1:27" ht="60" hidden="1" customHeight="1">
      <c r="A52" s="84">
        <v>51</v>
      </c>
      <c r="B52" s="25">
        <v>15</v>
      </c>
      <c r="C52" s="87" t="s">
        <v>136</v>
      </c>
      <c r="D52" s="87" t="s">
        <v>137</v>
      </c>
      <c r="E52" s="87" t="s">
        <v>138</v>
      </c>
      <c r="F52" s="99">
        <v>2006</v>
      </c>
      <c r="G52" s="87" t="s">
        <v>141</v>
      </c>
      <c r="H52" s="85" t="s">
        <v>142</v>
      </c>
      <c r="I52" s="87" t="s">
        <v>2469</v>
      </c>
      <c r="J52" s="480">
        <f t="shared" si="0"/>
        <v>1</v>
      </c>
      <c r="K52" s="88" t="s">
        <v>2468</v>
      </c>
      <c r="L52" s="110" t="s">
        <v>1901</v>
      </c>
      <c r="M52" s="90">
        <v>45386</v>
      </c>
      <c r="N52" s="91">
        <v>12</v>
      </c>
      <c r="O52" s="92">
        <f t="shared" si="1"/>
        <v>45751</v>
      </c>
      <c r="P52" s="93" t="str">
        <f t="shared" ca="1" si="2"/>
        <v>Do terminu brakuje 136 dni</v>
      </c>
      <c r="Q52" s="94" t="str">
        <f t="shared" ca="1" si="3"/>
        <v>WAŻNY PRZEGLĄD</v>
      </c>
      <c r="R52" s="59" t="s">
        <v>1086</v>
      </c>
    </row>
    <row r="53" spans="1:27" s="72" customFormat="1" ht="75" hidden="1" customHeight="1">
      <c r="A53" s="61">
        <v>52</v>
      </c>
      <c r="B53" s="25">
        <v>33</v>
      </c>
      <c r="C53" s="64" t="s">
        <v>308</v>
      </c>
      <c r="D53" s="64" t="s">
        <v>313</v>
      </c>
      <c r="E53" s="64" t="s">
        <v>310</v>
      </c>
      <c r="F53" s="64">
        <v>2000</v>
      </c>
      <c r="G53" s="64" t="s">
        <v>141</v>
      </c>
      <c r="H53" s="63" t="s">
        <v>315</v>
      </c>
      <c r="I53" s="119" t="s">
        <v>314</v>
      </c>
      <c r="J53" s="480">
        <f t="shared" si="0"/>
        <v>1</v>
      </c>
      <c r="K53" s="64" t="s">
        <v>2467</v>
      </c>
      <c r="L53" s="115"/>
      <c r="M53" s="116">
        <v>44663</v>
      </c>
      <c r="N53" s="67">
        <v>12</v>
      </c>
      <c r="O53" s="68">
        <f t="shared" si="1"/>
        <v>45028</v>
      </c>
      <c r="P53" s="69" t="str">
        <f t="shared" ca="1" si="2"/>
        <v>Przekroczony termin</v>
      </c>
      <c r="Q53" s="70" t="str">
        <f t="shared" ca="1" si="3"/>
        <v>WYKONAĆ PRZEGLĄD</v>
      </c>
      <c r="R53" s="71" t="s">
        <v>1086</v>
      </c>
    </row>
    <row r="54" spans="1:27" ht="45" hidden="1" customHeight="1">
      <c r="A54" s="84">
        <v>53</v>
      </c>
      <c r="B54" s="25">
        <v>16</v>
      </c>
      <c r="C54" s="85" t="s">
        <v>151</v>
      </c>
      <c r="D54" s="88" t="s">
        <v>152</v>
      </c>
      <c r="E54" s="88" t="s">
        <v>153</v>
      </c>
      <c r="F54" s="88">
        <v>2006</v>
      </c>
      <c r="G54" s="88" t="s">
        <v>141</v>
      </c>
      <c r="H54" s="86" t="s">
        <v>2466</v>
      </c>
      <c r="I54" s="120" t="s">
        <v>2465</v>
      </c>
      <c r="J54" s="480">
        <f t="shared" si="0"/>
        <v>1</v>
      </c>
      <c r="K54" s="88" t="s">
        <v>2464</v>
      </c>
      <c r="L54" s="103"/>
      <c r="M54" s="90">
        <v>44958</v>
      </c>
      <c r="N54" s="91">
        <v>12</v>
      </c>
      <c r="O54" s="92">
        <f t="shared" si="1"/>
        <v>45323</v>
      </c>
      <c r="P54" s="93" t="str">
        <f t="shared" ca="1" si="2"/>
        <v>Przekroczony termin</v>
      </c>
      <c r="Q54" s="94" t="str">
        <f t="shared" ca="1" si="3"/>
        <v>WYKONAĆ PRZEGLĄD</v>
      </c>
      <c r="R54" s="59" t="s">
        <v>1086</v>
      </c>
      <c r="AA54" s="96">
        <v>1</v>
      </c>
    </row>
    <row r="55" spans="1:27" s="60" customFormat="1" ht="45" hidden="1" customHeight="1">
      <c r="A55" s="49">
        <v>54</v>
      </c>
      <c r="B55" s="23" t="s">
        <v>985</v>
      </c>
      <c r="C55" s="50" t="s">
        <v>151</v>
      </c>
      <c r="D55" s="50" t="s">
        <v>2036</v>
      </c>
      <c r="E55" s="50" t="s">
        <v>2035</v>
      </c>
      <c r="F55" s="51">
        <v>2006</v>
      </c>
      <c r="G55" s="50" t="s">
        <v>141</v>
      </c>
      <c r="H55" s="52" t="s">
        <v>2463</v>
      </c>
      <c r="I55" s="50" t="s">
        <v>2462</v>
      </c>
      <c r="J55" s="480">
        <f t="shared" si="0"/>
        <v>1</v>
      </c>
      <c r="K55" s="73" t="s">
        <v>2423</v>
      </c>
      <c r="L55" s="121" t="s">
        <v>979</v>
      </c>
      <c r="M55" s="54"/>
      <c r="N55" s="55"/>
      <c r="O55" s="56" t="str">
        <f t="shared" si="1"/>
        <v/>
      </c>
      <c r="P55" s="57" t="str">
        <f t="shared" ca="1" si="2"/>
        <v xml:space="preserve"> </v>
      </c>
      <c r="Q55" s="58" t="str">
        <f t="shared" ca="1" si="3"/>
        <v xml:space="preserve"> </v>
      </c>
      <c r="R55" s="59" t="s">
        <v>1086</v>
      </c>
    </row>
    <row r="56" spans="1:27" ht="45" hidden="1" customHeight="1">
      <c r="A56" s="84">
        <v>55</v>
      </c>
      <c r="B56" s="25" t="s">
        <v>985</v>
      </c>
      <c r="C56" s="87" t="s">
        <v>151</v>
      </c>
      <c r="D56" s="87" t="s">
        <v>2036</v>
      </c>
      <c r="E56" s="87" t="s">
        <v>2035</v>
      </c>
      <c r="F56" s="99">
        <v>2006</v>
      </c>
      <c r="G56" s="87" t="s">
        <v>141</v>
      </c>
      <c r="H56" s="85" t="s">
        <v>2461</v>
      </c>
      <c r="I56" s="87" t="s">
        <v>2460</v>
      </c>
      <c r="J56" s="480">
        <f t="shared" si="0"/>
        <v>1</v>
      </c>
      <c r="K56" s="88" t="s">
        <v>2459</v>
      </c>
      <c r="L56" s="102" t="s">
        <v>979</v>
      </c>
      <c r="M56" s="90">
        <v>45474</v>
      </c>
      <c r="N56" s="91">
        <v>12</v>
      </c>
      <c r="O56" s="92">
        <f t="shared" si="1"/>
        <v>45839</v>
      </c>
      <c r="P56" s="93" t="str">
        <f t="shared" ca="1" si="2"/>
        <v>Do terminu brakuje 224 dni</v>
      </c>
      <c r="Q56" s="94" t="str">
        <f t="shared" ca="1" si="3"/>
        <v>WAŻNY PRZEGLĄD</v>
      </c>
      <c r="R56" s="59" t="s">
        <v>1086</v>
      </c>
    </row>
    <row r="57" spans="1:27" ht="30" hidden="1" customHeight="1">
      <c r="A57" s="84">
        <v>56</v>
      </c>
      <c r="B57" s="25" t="s">
        <v>985</v>
      </c>
      <c r="C57" s="87" t="s">
        <v>2030</v>
      </c>
      <c r="D57" s="87" t="s">
        <v>486</v>
      </c>
      <c r="E57" s="87"/>
      <c r="F57" s="99">
        <v>2007</v>
      </c>
      <c r="G57" s="87" t="s">
        <v>141</v>
      </c>
      <c r="H57" s="85" t="s">
        <v>2027</v>
      </c>
      <c r="I57" s="87" t="s">
        <v>2458</v>
      </c>
      <c r="J57" s="480">
        <f t="shared" si="0"/>
        <v>1</v>
      </c>
      <c r="K57" s="88" t="s">
        <v>2457</v>
      </c>
      <c r="L57" s="88" t="s">
        <v>2273</v>
      </c>
      <c r="M57" s="90"/>
      <c r="N57" s="91"/>
      <c r="O57" s="92" t="str">
        <f t="shared" si="1"/>
        <v/>
      </c>
      <c r="P57" s="93" t="str">
        <f t="shared" ca="1" si="2"/>
        <v xml:space="preserve"> </v>
      </c>
      <c r="Q57" s="94" t="str">
        <f t="shared" ca="1" si="3"/>
        <v xml:space="preserve"> </v>
      </c>
      <c r="R57" s="59" t="s">
        <v>1687</v>
      </c>
    </row>
    <row r="58" spans="1:27" ht="30" hidden="1" customHeight="1">
      <c r="A58" s="84">
        <v>57</v>
      </c>
      <c r="B58" s="25">
        <v>112</v>
      </c>
      <c r="C58" s="88" t="s">
        <v>2086</v>
      </c>
      <c r="D58" s="88" t="s">
        <v>1711</v>
      </c>
      <c r="E58" s="88" t="s">
        <v>2085</v>
      </c>
      <c r="F58" s="88">
        <v>1965</v>
      </c>
      <c r="G58" s="88" t="s">
        <v>141</v>
      </c>
      <c r="H58" s="85" t="s">
        <v>2456</v>
      </c>
      <c r="I58" s="104" t="s">
        <v>2455</v>
      </c>
      <c r="J58" s="480">
        <f t="shared" si="0"/>
        <v>1</v>
      </c>
      <c r="K58" s="88" t="s">
        <v>1714</v>
      </c>
      <c r="L58" s="89"/>
      <c r="M58" s="90">
        <v>44517</v>
      </c>
      <c r="N58" s="91">
        <v>24</v>
      </c>
      <c r="O58" s="92">
        <f t="shared" si="1"/>
        <v>45247</v>
      </c>
      <c r="P58" s="93" t="str">
        <f t="shared" ca="1" si="2"/>
        <v>Przekroczony termin</v>
      </c>
      <c r="Q58" s="94" t="str">
        <f t="shared" ca="1" si="3"/>
        <v>WYKONAĆ PRZEGLĄD</v>
      </c>
      <c r="R58" s="59" t="s">
        <v>1086</v>
      </c>
    </row>
    <row r="59" spans="1:27" ht="45" hidden="1" customHeight="1">
      <c r="A59" s="84">
        <v>58</v>
      </c>
      <c r="B59" s="25">
        <v>58</v>
      </c>
      <c r="C59" s="87" t="s">
        <v>96</v>
      </c>
      <c r="D59" s="87" t="s">
        <v>648</v>
      </c>
      <c r="E59" s="87" t="s">
        <v>649</v>
      </c>
      <c r="F59" s="99">
        <v>2007</v>
      </c>
      <c r="G59" s="87" t="s">
        <v>121</v>
      </c>
      <c r="H59" s="85" t="s">
        <v>653</v>
      </c>
      <c r="I59" s="87" t="s">
        <v>2454</v>
      </c>
      <c r="J59" s="480">
        <f t="shared" si="0"/>
        <v>1</v>
      </c>
      <c r="K59" s="122" t="s">
        <v>2610</v>
      </c>
      <c r="L59" s="89"/>
      <c r="M59" s="90">
        <v>45246</v>
      </c>
      <c r="N59" s="91">
        <v>12</v>
      </c>
      <c r="O59" s="92">
        <f t="shared" si="1"/>
        <v>45612</v>
      </c>
      <c r="P59" s="93" t="str">
        <f t="shared" ca="1" si="2"/>
        <v>Przekroczony termin</v>
      </c>
      <c r="Q59" s="94" t="str">
        <f t="shared" ca="1" si="3"/>
        <v>WYKONAĆ PRZEGLĄD</v>
      </c>
      <c r="R59" s="59" t="s">
        <v>1086</v>
      </c>
      <c r="S59" s="95">
        <v>1</v>
      </c>
      <c r="Z59" s="96">
        <v>25</v>
      </c>
    </row>
    <row r="60" spans="1:27" s="60" customFormat="1" ht="30" hidden="1" customHeight="1">
      <c r="A60" s="49">
        <v>59</v>
      </c>
      <c r="B60" s="23" t="s">
        <v>985</v>
      </c>
      <c r="C60" s="50" t="s">
        <v>96</v>
      </c>
      <c r="D60" s="50" t="s">
        <v>2453</v>
      </c>
      <c r="E60" s="50" t="s">
        <v>93</v>
      </c>
      <c r="F60" s="51">
        <v>2003</v>
      </c>
      <c r="G60" s="50" t="s">
        <v>121</v>
      </c>
      <c r="H60" s="52" t="s">
        <v>2452</v>
      </c>
      <c r="I60" s="52" t="s">
        <v>2451</v>
      </c>
      <c r="J60" s="480">
        <f t="shared" si="0"/>
        <v>1</v>
      </c>
      <c r="K60" s="73" t="s">
        <v>2220</v>
      </c>
      <c r="L60" s="53" t="s">
        <v>1357</v>
      </c>
      <c r="M60" s="54"/>
      <c r="N60" s="55"/>
      <c r="O60" s="56" t="str">
        <f t="shared" si="1"/>
        <v/>
      </c>
      <c r="P60" s="57" t="str">
        <f t="shared" ca="1" si="2"/>
        <v xml:space="preserve"> </v>
      </c>
      <c r="Q60" s="58" t="str">
        <f t="shared" ca="1" si="3"/>
        <v xml:space="preserve"> </v>
      </c>
      <c r="R60" s="59" t="s">
        <v>1356</v>
      </c>
    </row>
    <row r="61" spans="1:27" ht="45" hidden="1" customHeight="1">
      <c r="A61" s="84">
        <v>60</v>
      </c>
      <c r="B61" s="25">
        <v>57</v>
      </c>
      <c r="C61" s="87" t="s">
        <v>116</v>
      </c>
      <c r="D61" s="87" t="s">
        <v>639</v>
      </c>
      <c r="E61" s="87" t="s">
        <v>640</v>
      </c>
      <c r="F61" s="87" t="s">
        <v>444</v>
      </c>
      <c r="G61" s="87" t="s">
        <v>71</v>
      </c>
      <c r="H61" s="85" t="s">
        <v>641</v>
      </c>
      <c r="I61" s="87" t="s">
        <v>2450</v>
      </c>
      <c r="J61" s="480">
        <f t="shared" si="0"/>
        <v>1</v>
      </c>
      <c r="K61" s="86" t="s">
        <v>2449</v>
      </c>
      <c r="L61" s="123" t="s">
        <v>1372</v>
      </c>
      <c r="M61" s="90">
        <v>45418</v>
      </c>
      <c r="N61" s="91">
        <v>12</v>
      </c>
      <c r="O61" s="92">
        <f t="shared" si="1"/>
        <v>45783</v>
      </c>
      <c r="P61" s="93" t="str">
        <f t="shared" ca="1" si="2"/>
        <v>Do terminu brakuje 168 dni</v>
      </c>
      <c r="Q61" s="94" t="str">
        <f t="shared" ca="1" si="3"/>
        <v>WAŻNY PRZEGLĄD</v>
      </c>
      <c r="R61" s="59" t="s">
        <v>1086</v>
      </c>
    </row>
    <row r="62" spans="1:27" ht="45" hidden="1" customHeight="1">
      <c r="A62" s="84">
        <v>61</v>
      </c>
      <c r="B62" s="25" t="s">
        <v>985</v>
      </c>
      <c r="C62" s="87" t="s">
        <v>984</v>
      </c>
      <c r="D62" s="87" t="s">
        <v>1821</v>
      </c>
      <c r="E62" s="87" t="s">
        <v>1820</v>
      </c>
      <c r="F62" s="99">
        <v>2011</v>
      </c>
      <c r="G62" s="87" t="s">
        <v>121</v>
      </c>
      <c r="H62" s="85" t="s">
        <v>2448</v>
      </c>
      <c r="I62" s="87" t="s">
        <v>2447</v>
      </c>
      <c r="J62" s="480">
        <f t="shared" si="0"/>
        <v>1</v>
      </c>
      <c r="K62" s="124" t="s">
        <v>2611</v>
      </c>
      <c r="L62" s="102" t="s">
        <v>979</v>
      </c>
      <c r="M62" s="90"/>
      <c r="N62" s="91">
        <v>12</v>
      </c>
      <c r="O62" s="92" t="str">
        <f t="shared" si="1"/>
        <v/>
      </c>
      <c r="P62" s="93" t="str">
        <f t="shared" ca="1" si="2"/>
        <v xml:space="preserve"> </v>
      </c>
      <c r="Q62" s="94" t="str">
        <f t="shared" ca="1" si="3"/>
        <v xml:space="preserve"> </v>
      </c>
      <c r="R62" s="101" t="s">
        <v>1086</v>
      </c>
    </row>
    <row r="63" spans="1:27" s="60" customFormat="1" ht="30" hidden="1" customHeight="1">
      <c r="A63" s="49">
        <v>62</v>
      </c>
      <c r="B63" s="23" t="s">
        <v>985</v>
      </c>
      <c r="C63" s="50" t="s">
        <v>984</v>
      </c>
      <c r="D63" s="50" t="s">
        <v>1821</v>
      </c>
      <c r="E63" s="50" t="s">
        <v>1820</v>
      </c>
      <c r="F63" s="51">
        <v>2011</v>
      </c>
      <c r="G63" s="50" t="s">
        <v>121</v>
      </c>
      <c r="H63" s="52" t="s">
        <v>2446</v>
      </c>
      <c r="I63" s="50" t="s">
        <v>2445</v>
      </c>
      <c r="J63" s="480">
        <f t="shared" si="0"/>
        <v>1</v>
      </c>
      <c r="K63" s="73" t="s">
        <v>1817</v>
      </c>
      <c r="L63" s="53" t="s">
        <v>1357</v>
      </c>
      <c r="M63" s="54"/>
      <c r="N63" s="55"/>
      <c r="O63" s="56" t="str">
        <f t="shared" si="1"/>
        <v/>
      </c>
      <c r="P63" s="57" t="str">
        <f t="shared" ca="1" si="2"/>
        <v xml:space="preserve"> </v>
      </c>
      <c r="Q63" s="58" t="str">
        <f t="shared" ca="1" si="3"/>
        <v xml:space="preserve"> </v>
      </c>
      <c r="R63" s="101" t="s">
        <v>1356</v>
      </c>
    </row>
    <row r="64" spans="1:27" s="60" customFormat="1" ht="60" hidden="1" customHeight="1">
      <c r="A64" s="49">
        <v>63</v>
      </c>
      <c r="B64" s="23" t="s">
        <v>985</v>
      </c>
      <c r="C64" s="50" t="s">
        <v>984</v>
      </c>
      <c r="D64" s="50" t="s">
        <v>1821</v>
      </c>
      <c r="E64" s="50" t="s">
        <v>1820</v>
      </c>
      <c r="F64" s="51">
        <v>2011</v>
      </c>
      <c r="G64" s="50" t="s">
        <v>121</v>
      </c>
      <c r="H64" s="52" t="s">
        <v>2444</v>
      </c>
      <c r="I64" s="50" t="s">
        <v>2443</v>
      </c>
      <c r="J64" s="480">
        <f t="shared" si="0"/>
        <v>1</v>
      </c>
      <c r="K64" s="73" t="s">
        <v>2428</v>
      </c>
      <c r="L64" s="121" t="s">
        <v>979</v>
      </c>
      <c r="M64" s="54"/>
      <c r="N64" s="55"/>
      <c r="O64" s="56" t="str">
        <f t="shared" si="1"/>
        <v/>
      </c>
      <c r="P64" s="57" t="str">
        <f t="shared" ca="1" si="2"/>
        <v xml:space="preserve"> </v>
      </c>
      <c r="Q64" s="58" t="str">
        <f t="shared" ca="1" si="3"/>
        <v xml:space="preserve"> </v>
      </c>
      <c r="R64" s="101" t="s">
        <v>1356</v>
      </c>
    </row>
    <row r="65" spans="1:27" ht="45" hidden="1" customHeight="1">
      <c r="A65" s="84">
        <v>64</v>
      </c>
      <c r="B65" s="25" t="s">
        <v>985</v>
      </c>
      <c r="C65" s="87" t="s">
        <v>984</v>
      </c>
      <c r="D65" s="87" t="s">
        <v>1821</v>
      </c>
      <c r="E65" s="87" t="s">
        <v>1820</v>
      </c>
      <c r="F65" s="99">
        <v>2011</v>
      </c>
      <c r="G65" s="87" t="s">
        <v>121</v>
      </c>
      <c r="H65" s="85" t="s">
        <v>2442</v>
      </c>
      <c r="I65" s="87" t="s">
        <v>2441</v>
      </c>
      <c r="J65" s="480">
        <f t="shared" si="0"/>
        <v>1</v>
      </c>
      <c r="K65" s="88" t="s">
        <v>1871</v>
      </c>
      <c r="L65" s="102" t="s">
        <v>979</v>
      </c>
      <c r="M65" s="107">
        <v>45147</v>
      </c>
      <c r="N65" s="91">
        <v>12</v>
      </c>
      <c r="O65" s="92">
        <f t="shared" si="1"/>
        <v>45513</v>
      </c>
      <c r="P65" s="93" t="str">
        <f t="shared" ca="1" si="2"/>
        <v>Przekroczony termin</v>
      </c>
      <c r="Q65" s="94" t="str">
        <f t="shared" ca="1" si="3"/>
        <v>WYKONAĆ PRZEGLĄD</v>
      </c>
      <c r="R65" s="101" t="s">
        <v>1086</v>
      </c>
    </row>
    <row r="66" spans="1:27" s="60" customFormat="1" ht="30" hidden="1" customHeight="1">
      <c r="A66" s="49">
        <v>65</v>
      </c>
      <c r="B66" s="23" t="s">
        <v>985</v>
      </c>
      <c r="C66" s="50" t="s">
        <v>984</v>
      </c>
      <c r="D66" s="50" t="s">
        <v>1821</v>
      </c>
      <c r="E66" s="50" t="s">
        <v>1820</v>
      </c>
      <c r="F66" s="51">
        <v>2011</v>
      </c>
      <c r="G66" s="50" t="s">
        <v>121</v>
      </c>
      <c r="H66" s="52" t="s">
        <v>2440</v>
      </c>
      <c r="I66" s="50" t="s">
        <v>2439</v>
      </c>
      <c r="J66" s="480">
        <f t="shared" ref="J66:J129" si="4">COUNTIF($I$1:$I$996,I66)</f>
        <v>1</v>
      </c>
      <c r="K66" s="73" t="s">
        <v>1817</v>
      </c>
      <c r="L66" s="53" t="s">
        <v>1357</v>
      </c>
      <c r="M66" s="54"/>
      <c r="N66" s="55"/>
      <c r="O66" s="56" t="str">
        <f t="shared" ref="O66:O129" si="5">IF(ISBLANK(M66)," ",DATE(YEAR(M66),MONTH(M66)+N66,DAY(M66)))</f>
        <v/>
      </c>
      <c r="P66" s="57" t="str">
        <f t="shared" ref="P66:P129" ca="1" si="6">IF(ISBLANK(M66)," ",IF(O66&lt;TODAY(),"Przekroczony termin","Do terminu brakuje " &amp; O66-TODAY()&amp; " dni"))</f>
        <v xml:space="preserve"> </v>
      </c>
      <c r="Q66" s="58" t="str">
        <f t="shared" ref="Q66:Q129" ca="1" si="7">IF(ISBLANK(M66)," ",IF(O66&lt;TODAY()+20,"WYKONAĆ PRZEGLĄD","WAŻNY PRZEGLĄD"))</f>
        <v xml:space="preserve"> </v>
      </c>
      <c r="R66" s="101" t="s">
        <v>1356</v>
      </c>
    </row>
    <row r="67" spans="1:27" s="60" customFormat="1" ht="30" hidden="1" customHeight="1">
      <c r="A67" s="49">
        <v>66</v>
      </c>
      <c r="B67" s="23" t="s">
        <v>985</v>
      </c>
      <c r="C67" s="50" t="s">
        <v>984</v>
      </c>
      <c r="D67" s="50" t="s">
        <v>1821</v>
      </c>
      <c r="E67" s="50" t="s">
        <v>1820</v>
      </c>
      <c r="F67" s="51">
        <v>2011</v>
      </c>
      <c r="G67" s="50" t="s">
        <v>121</v>
      </c>
      <c r="H67" s="52" t="s">
        <v>2438</v>
      </c>
      <c r="I67" s="50" t="s">
        <v>2437</v>
      </c>
      <c r="J67" s="480">
        <f t="shared" si="4"/>
        <v>1</v>
      </c>
      <c r="K67" s="73" t="s">
        <v>1817</v>
      </c>
      <c r="L67" s="53" t="s">
        <v>1357</v>
      </c>
      <c r="M67" s="54"/>
      <c r="N67" s="55"/>
      <c r="O67" s="56" t="str">
        <f t="shared" si="5"/>
        <v/>
      </c>
      <c r="P67" s="57" t="str">
        <f t="shared" ca="1" si="6"/>
        <v xml:space="preserve"> </v>
      </c>
      <c r="Q67" s="58" t="str">
        <f t="shared" ca="1" si="7"/>
        <v xml:space="preserve"> </v>
      </c>
      <c r="R67" s="101" t="s">
        <v>1356</v>
      </c>
    </row>
    <row r="68" spans="1:27" s="60" customFormat="1" ht="30" hidden="1" customHeight="1">
      <c r="A68" s="49">
        <v>67</v>
      </c>
      <c r="B68" s="23" t="s">
        <v>985</v>
      </c>
      <c r="C68" s="50" t="s">
        <v>984</v>
      </c>
      <c r="D68" s="50" t="s">
        <v>1821</v>
      </c>
      <c r="E68" s="50" t="s">
        <v>1820</v>
      </c>
      <c r="F68" s="51">
        <v>2011</v>
      </c>
      <c r="G68" s="50" t="s">
        <v>121</v>
      </c>
      <c r="H68" s="52" t="s">
        <v>2436</v>
      </c>
      <c r="I68" s="50" t="s">
        <v>2435</v>
      </c>
      <c r="J68" s="480">
        <f t="shared" si="4"/>
        <v>1</v>
      </c>
      <c r="K68" s="73" t="s">
        <v>1817</v>
      </c>
      <c r="L68" s="53" t="s">
        <v>1357</v>
      </c>
      <c r="M68" s="54"/>
      <c r="N68" s="55"/>
      <c r="O68" s="56" t="str">
        <f t="shared" si="5"/>
        <v/>
      </c>
      <c r="P68" s="57" t="str">
        <f t="shared" ca="1" si="6"/>
        <v xml:space="preserve"> </v>
      </c>
      <c r="Q68" s="58" t="str">
        <f t="shared" ca="1" si="7"/>
        <v xml:space="preserve"> </v>
      </c>
      <c r="R68" s="101" t="s">
        <v>1356</v>
      </c>
    </row>
    <row r="69" spans="1:27" ht="45" hidden="1" customHeight="1">
      <c r="A69" s="84">
        <v>68</v>
      </c>
      <c r="B69" s="25" t="s">
        <v>985</v>
      </c>
      <c r="C69" s="87" t="s">
        <v>984</v>
      </c>
      <c r="D69" s="87" t="s">
        <v>1821</v>
      </c>
      <c r="E69" s="87" t="s">
        <v>1820</v>
      </c>
      <c r="F69" s="99">
        <v>2011</v>
      </c>
      <c r="G69" s="87" t="s">
        <v>121</v>
      </c>
      <c r="H69" s="85" t="s">
        <v>2434</v>
      </c>
      <c r="I69" s="87" t="s">
        <v>2433</v>
      </c>
      <c r="J69" s="480">
        <f t="shared" si="4"/>
        <v>1</v>
      </c>
      <c r="K69" s="88" t="s">
        <v>2612</v>
      </c>
      <c r="L69" s="102" t="s">
        <v>979</v>
      </c>
      <c r="M69" s="90"/>
      <c r="N69" s="91">
        <v>12</v>
      </c>
      <c r="O69" s="92" t="str">
        <f t="shared" si="5"/>
        <v/>
      </c>
      <c r="P69" s="93" t="str">
        <f t="shared" ca="1" si="6"/>
        <v xml:space="preserve"> </v>
      </c>
      <c r="Q69" s="94" t="str">
        <f t="shared" ca="1" si="7"/>
        <v xml:space="preserve"> </v>
      </c>
      <c r="R69" s="101" t="s">
        <v>1086</v>
      </c>
    </row>
    <row r="70" spans="1:27" ht="45" hidden="1" customHeight="1">
      <c r="A70" s="84">
        <v>69</v>
      </c>
      <c r="B70" s="25" t="s">
        <v>985</v>
      </c>
      <c r="C70" s="87" t="s">
        <v>984</v>
      </c>
      <c r="D70" s="87" t="s">
        <v>1821</v>
      </c>
      <c r="E70" s="87" t="s">
        <v>1820</v>
      </c>
      <c r="F70" s="99">
        <v>2011</v>
      </c>
      <c r="G70" s="87" t="s">
        <v>121</v>
      </c>
      <c r="H70" s="85" t="s">
        <v>2432</v>
      </c>
      <c r="I70" s="87" t="s">
        <v>2431</v>
      </c>
      <c r="J70" s="480">
        <f t="shared" si="4"/>
        <v>1</v>
      </c>
      <c r="K70" s="88"/>
      <c r="L70" s="102" t="s">
        <v>979</v>
      </c>
      <c r="M70" s="107">
        <v>45147</v>
      </c>
      <c r="N70" s="91">
        <v>12</v>
      </c>
      <c r="O70" s="92">
        <f t="shared" si="5"/>
        <v>45513</v>
      </c>
      <c r="P70" s="93" t="str">
        <f t="shared" ca="1" si="6"/>
        <v>Przekroczony termin</v>
      </c>
      <c r="Q70" s="94" t="str">
        <f t="shared" ca="1" si="7"/>
        <v>WYKONAĆ PRZEGLĄD</v>
      </c>
      <c r="R70" s="101" t="s">
        <v>1086</v>
      </c>
    </row>
    <row r="71" spans="1:27" s="60" customFormat="1" ht="60" hidden="1" customHeight="1">
      <c r="A71" s="49">
        <v>70</v>
      </c>
      <c r="B71" s="23" t="s">
        <v>985</v>
      </c>
      <c r="C71" s="50" t="s">
        <v>984</v>
      </c>
      <c r="D71" s="50" t="s">
        <v>1821</v>
      </c>
      <c r="E71" s="50" t="s">
        <v>1820</v>
      </c>
      <c r="F71" s="51">
        <v>2011</v>
      </c>
      <c r="G71" s="50" t="s">
        <v>121</v>
      </c>
      <c r="H71" s="52" t="s">
        <v>2430</v>
      </c>
      <c r="I71" s="50" t="s">
        <v>2429</v>
      </c>
      <c r="J71" s="480">
        <f t="shared" si="4"/>
        <v>1</v>
      </c>
      <c r="K71" s="73" t="s">
        <v>2428</v>
      </c>
      <c r="L71" s="121" t="s">
        <v>979</v>
      </c>
      <c r="M71" s="54"/>
      <c r="N71" s="55"/>
      <c r="O71" s="56" t="str">
        <f t="shared" si="5"/>
        <v/>
      </c>
      <c r="P71" s="57" t="str">
        <f t="shared" ca="1" si="6"/>
        <v xml:space="preserve"> </v>
      </c>
      <c r="Q71" s="58" t="str">
        <f t="shared" ca="1" si="7"/>
        <v xml:space="preserve"> </v>
      </c>
      <c r="R71" s="101" t="s">
        <v>1356</v>
      </c>
    </row>
    <row r="72" spans="1:27" s="60" customFormat="1" ht="45" hidden="1" customHeight="1">
      <c r="A72" s="49">
        <v>71</v>
      </c>
      <c r="B72" s="23" t="s">
        <v>985</v>
      </c>
      <c r="C72" s="50" t="s">
        <v>984</v>
      </c>
      <c r="D72" s="50" t="s">
        <v>2427</v>
      </c>
      <c r="E72" s="50" t="s">
        <v>2426</v>
      </c>
      <c r="F72" s="50"/>
      <c r="G72" s="50" t="s">
        <v>121</v>
      </c>
      <c r="H72" s="52" t="s">
        <v>2425</v>
      </c>
      <c r="I72" s="50" t="s">
        <v>2424</v>
      </c>
      <c r="J72" s="480">
        <f t="shared" si="4"/>
        <v>1</v>
      </c>
      <c r="K72" s="73" t="s">
        <v>2423</v>
      </c>
      <c r="L72" s="121" t="s">
        <v>979</v>
      </c>
      <c r="M72" s="54"/>
      <c r="N72" s="55"/>
      <c r="O72" s="56" t="str">
        <f t="shared" si="5"/>
        <v/>
      </c>
      <c r="P72" s="57" t="str">
        <f t="shared" ca="1" si="6"/>
        <v xml:space="preserve"> </v>
      </c>
      <c r="Q72" s="58" t="str">
        <f t="shared" ca="1" si="7"/>
        <v xml:space="preserve"> </v>
      </c>
      <c r="R72" s="59" t="s">
        <v>1086</v>
      </c>
    </row>
    <row r="73" spans="1:27" s="60" customFormat="1" ht="45" hidden="1" customHeight="1">
      <c r="A73" s="49">
        <v>72</v>
      </c>
      <c r="B73" s="23" t="s">
        <v>985</v>
      </c>
      <c r="C73" s="50" t="s">
        <v>984</v>
      </c>
      <c r="D73" s="50" t="s">
        <v>2422</v>
      </c>
      <c r="E73" s="50" t="s">
        <v>2421</v>
      </c>
      <c r="F73" s="51">
        <v>2005</v>
      </c>
      <c r="G73" s="50" t="s">
        <v>121</v>
      </c>
      <c r="H73" s="52" t="s">
        <v>2420</v>
      </c>
      <c r="I73" s="50" t="s">
        <v>2419</v>
      </c>
      <c r="J73" s="480">
        <f t="shared" si="4"/>
        <v>1</v>
      </c>
      <c r="K73" s="73" t="s">
        <v>2095</v>
      </c>
      <c r="L73" s="121" t="s">
        <v>979</v>
      </c>
      <c r="M73" s="54"/>
      <c r="N73" s="55">
        <v>12</v>
      </c>
      <c r="O73" s="56" t="str">
        <f t="shared" si="5"/>
        <v/>
      </c>
      <c r="P73" s="57" t="str">
        <f t="shared" ca="1" si="6"/>
        <v xml:space="preserve"> </v>
      </c>
      <c r="Q73" s="58" t="str">
        <f t="shared" ca="1" si="7"/>
        <v xml:space="preserve"> </v>
      </c>
      <c r="R73" s="59" t="s">
        <v>1356</v>
      </c>
    </row>
    <row r="74" spans="1:27" s="60" customFormat="1" ht="15" hidden="1" customHeight="1">
      <c r="A74" s="49">
        <v>73</v>
      </c>
      <c r="B74" s="23" t="s">
        <v>985</v>
      </c>
      <c r="C74" s="50" t="s">
        <v>59</v>
      </c>
      <c r="D74" s="50" t="s">
        <v>2418</v>
      </c>
      <c r="E74" s="50" t="s">
        <v>843</v>
      </c>
      <c r="F74" s="51">
        <v>2001</v>
      </c>
      <c r="G74" s="50" t="s">
        <v>121</v>
      </c>
      <c r="H74" s="52" t="s">
        <v>2417</v>
      </c>
      <c r="I74" s="50" t="s">
        <v>2416</v>
      </c>
      <c r="J74" s="480">
        <f t="shared" si="4"/>
        <v>1</v>
      </c>
      <c r="K74" s="73" t="s">
        <v>2415</v>
      </c>
      <c r="L74" s="53" t="s">
        <v>1357</v>
      </c>
      <c r="M74" s="54"/>
      <c r="N74" s="55"/>
      <c r="O74" s="56" t="str">
        <f t="shared" si="5"/>
        <v/>
      </c>
      <c r="P74" s="57" t="str">
        <f t="shared" ca="1" si="6"/>
        <v xml:space="preserve"> </v>
      </c>
      <c r="Q74" s="58" t="str">
        <f t="shared" ca="1" si="7"/>
        <v xml:space="preserve"> </v>
      </c>
      <c r="R74" s="59" t="s">
        <v>1356</v>
      </c>
    </row>
    <row r="75" spans="1:27" ht="45" hidden="1" customHeight="1">
      <c r="A75" s="84">
        <v>74</v>
      </c>
      <c r="B75" s="25" t="s">
        <v>985</v>
      </c>
      <c r="C75" s="87" t="s">
        <v>1395</v>
      </c>
      <c r="D75" s="87" t="s">
        <v>2051</v>
      </c>
      <c r="E75" s="87" t="s">
        <v>995</v>
      </c>
      <c r="F75" s="99">
        <v>2010</v>
      </c>
      <c r="G75" s="87" t="s">
        <v>64</v>
      </c>
      <c r="H75" s="85" t="s">
        <v>2414</v>
      </c>
      <c r="I75" s="87" t="s">
        <v>2413</v>
      </c>
      <c r="J75" s="480">
        <f t="shared" si="4"/>
        <v>1</v>
      </c>
      <c r="K75" s="88" t="s">
        <v>2412</v>
      </c>
      <c r="L75" s="109" t="s">
        <v>979</v>
      </c>
      <c r="M75" s="90">
        <v>45205</v>
      </c>
      <c r="N75" s="91">
        <v>12</v>
      </c>
      <c r="O75" s="92">
        <f t="shared" si="5"/>
        <v>45571</v>
      </c>
      <c r="P75" s="93" t="str">
        <f t="shared" ca="1" si="6"/>
        <v>Przekroczony termin</v>
      </c>
      <c r="Q75" s="94" t="str">
        <f t="shared" ca="1" si="7"/>
        <v>WYKONAĆ PRZEGLĄD</v>
      </c>
      <c r="R75" s="59" t="s">
        <v>1086</v>
      </c>
    </row>
    <row r="76" spans="1:27" s="60" customFormat="1" ht="45" hidden="1" customHeight="1">
      <c r="A76" s="49">
        <v>75</v>
      </c>
      <c r="B76" s="23" t="s">
        <v>985</v>
      </c>
      <c r="C76" s="50" t="s">
        <v>136</v>
      </c>
      <c r="D76" s="50" t="s">
        <v>137</v>
      </c>
      <c r="E76" s="50" t="s">
        <v>138</v>
      </c>
      <c r="F76" s="51">
        <v>2006</v>
      </c>
      <c r="G76" s="50" t="s">
        <v>121</v>
      </c>
      <c r="H76" s="50" t="s">
        <v>2411</v>
      </c>
      <c r="I76" s="50" t="s">
        <v>2410</v>
      </c>
      <c r="J76" s="480">
        <f t="shared" si="4"/>
        <v>1</v>
      </c>
      <c r="K76" s="73" t="s">
        <v>2095</v>
      </c>
      <c r="L76" s="74"/>
      <c r="M76" s="54"/>
      <c r="N76" s="55">
        <v>12</v>
      </c>
      <c r="O76" s="56" t="str">
        <f t="shared" si="5"/>
        <v/>
      </c>
      <c r="P76" s="57" t="str">
        <f t="shared" ca="1" si="6"/>
        <v xml:space="preserve"> </v>
      </c>
      <c r="Q76" s="58" t="str">
        <f t="shared" ca="1" si="7"/>
        <v xml:space="preserve"> </v>
      </c>
      <c r="R76" s="59" t="s">
        <v>1356</v>
      </c>
      <c r="S76" s="82">
        <v>1</v>
      </c>
      <c r="Z76" s="83">
        <v>29</v>
      </c>
      <c r="AA76" s="83">
        <v>1</v>
      </c>
    </row>
    <row r="77" spans="1:27" s="60" customFormat="1" ht="45" hidden="1" customHeight="1">
      <c r="A77" s="49">
        <v>76</v>
      </c>
      <c r="B77" s="23" t="s">
        <v>985</v>
      </c>
      <c r="C77" s="50" t="s">
        <v>136</v>
      </c>
      <c r="D77" s="50" t="s">
        <v>137</v>
      </c>
      <c r="E77" s="50" t="s">
        <v>138</v>
      </c>
      <c r="F77" s="51">
        <v>2006</v>
      </c>
      <c r="G77" s="50" t="s">
        <v>121</v>
      </c>
      <c r="H77" s="50" t="s">
        <v>2409</v>
      </c>
      <c r="I77" s="50" t="s">
        <v>2408</v>
      </c>
      <c r="J77" s="480">
        <f t="shared" si="4"/>
        <v>1</v>
      </c>
      <c r="K77" s="73" t="s">
        <v>2095</v>
      </c>
      <c r="L77" s="74"/>
      <c r="M77" s="54"/>
      <c r="N77" s="55">
        <v>12</v>
      </c>
      <c r="O77" s="56" t="str">
        <f t="shared" si="5"/>
        <v/>
      </c>
      <c r="P77" s="57" t="str">
        <f t="shared" ca="1" si="6"/>
        <v xml:space="preserve"> </v>
      </c>
      <c r="Q77" s="58" t="str">
        <f t="shared" ca="1" si="7"/>
        <v xml:space="preserve"> </v>
      </c>
      <c r="R77" s="59" t="s">
        <v>1356</v>
      </c>
      <c r="S77" s="82">
        <v>1</v>
      </c>
      <c r="Z77" s="83">
        <v>29</v>
      </c>
      <c r="AA77" s="83">
        <v>1</v>
      </c>
    </row>
    <row r="78" spans="1:27" s="60" customFormat="1" ht="45" hidden="1" customHeight="1">
      <c r="A78" s="49">
        <v>77</v>
      </c>
      <c r="B78" s="23" t="s">
        <v>985</v>
      </c>
      <c r="C78" s="50" t="s">
        <v>136</v>
      </c>
      <c r="D78" s="50" t="s">
        <v>137</v>
      </c>
      <c r="E78" s="50" t="s">
        <v>138</v>
      </c>
      <c r="F78" s="51">
        <v>2006</v>
      </c>
      <c r="G78" s="50" t="s">
        <v>121</v>
      </c>
      <c r="H78" s="50" t="s">
        <v>2407</v>
      </c>
      <c r="I78" s="50" t="s">
        <v>2406</v>
      </c>
      <c r="J78" s="480">
        <f t="shared" si="4"/>
        <v>1</v>
      </c>
      <c r="K78" s="51" t="s">
        <v>2095</v>
      </c>
      <c r="L78" s="74"/>
      <c r="M78" s="54"/>
      <c r="N78" s="55">
        <v>12</v>
      </c>
      <c r="O78" s="56" t="str">
        <f t="shared" si="5"/>
        <v/>
      </c>
      <c r="P78" s="57" t="str">
        <f t="shared" ca="1" si="6"/>
        <v xml:space="preserve"> </v>
      </c>
      <c r="Q78" s="58" t="str">
        <f t="shared" ca="1" si="7"/>
        <v xml:space="preserve"> </v>
      </c>
      <c r="R78" s="59" t="s">
        <v>1356</v>
      </c>
      <c r="S78" s="82">
        <v>1</v>
      </c>
      <c r="Z78" s="83">
        <v>29</v>
      </c>
      <c r="AA78" s="83">
        <v>1</v>
      </c>
    </row>
    <row r="79" spans="1:27" ht="45" hidden="1" customHeight="1">
      <c r="A79" s="84">
        <v>78</v>
      </c>
      <c r="B79" s="25">
        <v>33</v>
      </c>
      <c r="C79" s="87" t="s">
        <v>308</v>
      </c>
      <c r="D79" s="87" t="s">
        <v>309</v>
      </c>
      <c r="E79" s="87" t="s">
        <v>310</v>
      </c>
      <c r="F79" s="99">
        <v>2011</v>
      </c>
      <c r="G79" s="87" t="s">
        <v>121</v>
      </c>
      <c r="H79" s="87" t="s">
        <v>312</v>
      </c>
      <c r="I79" s="87" t="s">
        <v>311</v>
      </c>
      <c r="J79" s="480">
        <f t="shared" si="4"/>
        <v>1</v>
      </c>
      <c r="K79" s="125"/>
      <c r="L79" s="98" t="s">
        <v>1512</v>
      </c>
      <c r="M79" s="90">
        <v>45139</v>
      </c>
      <c r="N79" s="91">
        <v>12</v>
      </c>
      <c r="O79" s="92">
        <f t="shared" si="5"/>
        <v>45505</v>
      </c>
      <c r="P79" s="93" t="str">
        <f t="shared" ca="1" si="6"/>
        <v>Przekroczony termin</v>
      </c>
      <c r="Q79" s="94" t="str">
        <f t="shared" ca="1" si="7"/>
        <v>WYKONAĆ PRZEGLĄD</v>
      </c>
      <c r="R79" s="59" t="s">
        <v>1086</v>
      </c>
    </row>
    <row r="80" spans="1:27" ht="90" hidden="1" customHeight="1">
      <c r="A80" s="84">
        <v>79</v>
      </c>
      <c r="B80" s="25" t="s">
        <v>985</v>
      </c>
      <c r="C80" s="87" t="s">
        <v>151</v>
      </c>
      <c r="D80" s="87" t="s">
        <v>2036</v>
      </c>
      <c r="E80" s="87" t="s">
        <v>2035</v>
      </c>
      <c r="F80" s="99">
        <v>2006</v>
      </c>
      <c r="G80" s="87" t="s">
        <v>141</v>
      </c>
      <c r="H80" s="85" t="s">
        <v>2405</v>
      </c>
      <c r="I80" s="87" t="s">
        <v>2404</v>
      </c>
      <c r="J80" s="480">
        <f t="shared" si="4"/>
        <v>1</v>
      </c>
      <c r="K80" s="88" t="s">
        <v>2403</v>
      </c>
      <c r="L80" s="102" t="s">
        <v>979</v>
      </c>
      <c r="M80" s="90">
        <v>45474</v>
      </c>
      <c r="N80" s="91">
        <v>12</v>
      </c>
      <c r="O80" s="92">
        <f t="shared" si="5"/>
        <v>45839</v>
      </c>
      <c r="P80" s="93" t="str">
        <f t="shared" ca="1" si="6"/>
        <v>Do terminu brakuje 224 dni</v>
      </c>
      <c r="Q80" s="94" t="str">
        <f t="shared" ca="1" si="7"/>
        <v>WAŻNY PRZEGLĄD</v>
      </c>
      <c r="R80" s="59" t="s">
        <v>1086</v>
      </c>
    </row>
    <row r="81" spans="1:26" ht="60" hidden="1" customHeight="1">
      <c r="A81" s="84">
        <v>80</v>
      </c>
      <c r="B81" s="25" t="s">
        <v>985</v>
      </c>
      <c r="C81" s="87" t="s">
        <v>151</v>
      </c>
      <c r="D81" s="87" t="s">
        <v>2036</v>
      </c>
      <c r="E81" s="87" t="s">
        <v>2035</v>
      </c>
      <c r="F81" s="87">
        <v>2006</v>
      </c>
      <c r="G81" s="87" t="s">
        <v>121</v>
      </c>
      <c r="H81" s="85" t="s">
        <v>2402</v>
      </c>
      <c r="I81" s="87" t="s">
        <v>2401</v>
      </c>
      <c r="J81" s="480">
        <f t="shared" si="4"/>
        <v>1</v>
      </c>
      <c r="K81" s="88" t="s">
        <v>2400</v>
      </c>
      <c r="L81" s="102" t="s">
        <v>979</v>
      </c>
      <c r="M81" s="90">
        <v>45474</v>
      </c>
      <c r="N81" s="91">
        <v>12</v>
      </c>
      <c r="O81" s="92">
        <f t="shared" si="5"/>
        <v>45839</v>
      </c>
      <c r="P81" s="93" t="str">
        <f t="shared" ca="1" si="6"/>
        <v>Do terminu brakuje 224 dni</v>
      </c>
      <c r="Q81" s="94" t="str">
        <f t="shared" ca="1" si="7"/>
        <v>WAŻNY PRZEGLĄD</v>
      </c>
      <c r="R81" s="59" t="s">
        <v>1086</v>
      </c>
    </row>
    <row r="82" spans="1:26" ht="60" hidden="1" customHeight="1">
      <c r="A82" s="84">
        <v>81</v>
      </c>
      <c r="B82" s="25" t="s">
        <v>985</v>
      </c>
      <c r="C82" s="87" t="s">
        <v>151</v>
      </c>
      <c r="D82" s="87" t="s">
        <v>2036</v>
      </c>
      <c r="E82" s="87" t="s">
        <v>2035</v>
      </c>
      <c r="F82" s="87">
        <v>2006</v>
      </c>
      <c r="G82" s="87" t="s">
        <v>121</v>
      </c>
      <c r="H82" s="85" t="s">
        <v>2399</v>
      </c>
      <c r="I82" s="87" t="s">
        <v>2398</v>
      </c>
      <c r="J82" s="480">
        <f t="shared" si="4"/>
        <v>1</v>
      </c>
      <c r="K82" s="88" t="s">
        <v>2397</v>
      </c>
      <c r="L82" s="102" t="s">
        <v>979</v>
      </c>
      <c r="M82" s="90">
        <v>45474</v>
      </c>
      <c r="N82" s="91">
        <v>12</v>
      </c>
      <c r="O82" s="92">
        <f t="shared" si="5"/>
        <v>45839</v>
      </c>
      <c r="P82" s="93" t="str">
        <f t="shared" ca="1" si="6"/>
        <v>Do terminu brakuje 224 dni</v>
      </c>
      <c r="Q82" s="94" t="str">
        <f t="shared" ca="1" si="7"/>
        <v>WAŻNY PRZEGLĄD</v>
      </c>
      <c r="R82" s="59" t="s">
        <v>1086</v>
      </c>
    </row>
    <row r="83" spans="1:26" ht="60" hidden="1" customHeight="1">
      <c r="A83" s="84">
        <v>82</v>
      </c>
      <c r="B83" s="25" t="s">
        <v>985</v>
      </c>
      <c r="C83" s="87" t="s">
        <v>151</v>
      </c>
      <c r="D83" s="87" t="s">
        <v>2375</v>
      </c>
      <c r="E83" s="87" t="s">
        <v>2035</v>
      </c>
      <c r="F83" s="99">
        <v>2009</v>
      </c>
      <c r="G83" s="87" t="s">
        <v>121</v>
      </c>
      <c r="H83" s="85" t="s">
        <v>2396</v>
      </c>
      <c r="I83" s="87" t="s">
        <v>2395</v>
      </c>
      <c r="J83" s="480">
        <f t="shared" si="4"/>
        <v>1</v>
      </c>
      <c r="K83" s="88" t="s">
        <v>2394</v>
      </c>
      <c r="L83" s="102" t="s">
        <v>979</v>
      </c>
      <c r="M83" s="90">
        <v>45474</v>
      </c>
      <c r="N83" s="91">
        <v>12</v>
      </c>
      <c r="O83" s="92">
        <f t="shared" si="5"/>
        <v>45839</v>
      </c>
      <c r="P83" s="93" t="str">
        <f t="shared" ca="1" si="6"/>
        <v>Do terminu brakuje 224 dni</v>
      </c>
      <c r="Q83" s="94" t="str">
        <f t="shared" ca="1" si="7"/>
        <v>WAŻNY PRZEGLĄD</v>
      </c>
      <c r="R83" s="59" t="s">
        <v>1086</v>
      </c>
    </row>
    <row r="84" spans="1:26" ht="60" hidden="1" customHeight="1">
      <c r="A84" s="84">
        <v>83</v>
      </c>
      <c r="B84" s="25" t="s">
        <v>985</v>
      </c>
      <c r="C84" s="87" t="s">
        <v>151</v>
      </c>
      <c r="D84" s="87" t="s">
        <v>2375</v>
      </c>
      <c r="E84" s="87" t="s">
        <v>2035</v>
      </c>
      <c r="F84" s="99">
        <v>2009</v>
      </c>
      <c r="G84" s="87" t="s">
        <v>121</v>
      </c>
      <c r="H84" s="85" t="s">
        <v>2393</v>
      </c>
      <c r="I84" s="87" t="s">
        <v>2392</v>
      </c>
      <c r="J84" s="480">
        <f t="shared" si="4"/>
        <v>1</v>
      </c>
      <c r="K84" s="88" t="s">
        <v>2391</v>
      </c>
      <c r="L84" s="102" t="s">
        <v>979</v>
      </c>
      <c r="M84" s="90">
        <v>45474</v>
      </c>
      <c r="N84" s="91">
        <v>12</v>
      </c>
      <c r="O84" s="92">
        <f t="shared" si="5"/>
        <v>45839</v>
      </c>
      <c r="P84" s="93" t="str">
        <f t="shared" ca="1" si="6"/>
        <v>Do terminu brakuje 224 dni</v>
      </c>
      <c r="Q84" s="94" t="str">
        <f t="shared" ca="1" si="7"/>
        <v>WAŻNY PRZEGLĄD</v>
      </c>
      <c r="R84" s="59" t="s">
        <v>1086</v>
      </c>
    </row>
    <row r="85" spans="1:26" ht="60" hidden="1" customHeight="1">
      <c r="A85" s="84">
        <v>84</v>
      </c>
      <c r="B85" s="25" t="s">
        <v>985</v>
      </c>
      <c r="C85" s="87" t="s">
        <v>151</v>
      </c>
      <c r="D85" s="87" t="s">
        <v>2375</v>
      </c>
      <c r="E85" s="87" t="s">
        <v>2035</v>
      </c>
      <c r="F85" s="99">
        <v>2011</v>
      </c>
      <c r="G85" s="87" t="s">
        <v>121</v>
      </c>
      <c r="H85" s="85" t="s">
        <v>2390</v>
      </c>
      <c r="I85" s="87" t="s">
        <v>2389</v>
      </c>
      <c r="J85" s="480">
        <f t="shared" si="4"/>
        <v>1</v>
      </c>
      <c r="K85" s="88" t="s">
        <v>2388</v>
      </c>
      <c r="L85" s="102" t="s">
        <v>979</v>
      </c>
      <c r="M85" s="90">
        <v>45474</v>
      </c>
      <c r="N85" s="91">
        <v>12</v>
      </c>
      <c r="O85" s="92">
        <f t="shared" si="5"/>
        <v>45839</v>
      </c>
      <c r="P85" s="93" t="str">
        <f t="shared" ca="1" si="6"/>
        <v>Do terminu brakuje 224 dni</v>
      </c>
      <c r="Q85" s="94" t="str">
        <f t="shared" ca="1" si="7"/>
        <v>WAŻNY PRZEGLĄD</v>
      </c>
      <c r="R85" s="59" t="s">
        <v>1086</v>
      </c>
    </row>
    <row r="86" spans="1:26" ht="60" hidden="1" customHeight="1">
      <c r="A86" s="84">
        <v>85</v>
      </c>
      <c r="B86" s="25" t="s">
        <v>985</v>
      </c>
      <c r="C86" s="87" t="s">
        <v>151</v>
      </c>
      <c r="D86" s="87" t="s">
        <v>2375</v>
      </c>
      <c r="E86" s="87" t="s">
        <v>2035</v>
      </c>
      <c r="F86" s="99">
        <v>2011</v>
      </c>
      <c r="G86" s="87" t="s">
        <v>121</v>
      </c>
      <c r="H86" s="85" t="s">
        <v>2387</v>
      </c>
      <c r="I86" s="87" t="s">
        <v>2386</v>
      </c>
      <c r="J86" s="480">
        <f t="shared" si="4"/>
        <v>1</v>
      </c>
      <c r="K86" s="88" t="s">
        <v>2385</v>
      </c>
      <c r="L86" s="102" t="s">
        <v>979</v>
      </c>
      <c r="M86" s="90">
        <v>45474</v>
      </c>
      <c r="N86" s="91">
        <v>12</v>
      </c>
      <c r="O86" s="92">
        <f t="shared" si="5"/>
        <v>45839</v>
      </c>
      <c r="P86" s="93" t="str">
        <f t="shared" ca="1" si="6"/>
        <v>Do terminu brakuje 224 dni</v>
      </c>
      <c r="Q86" s="94" t="str">
        <f t="shared" ca="1" si="7"/>
        <v>WAŻNY PRZEGLĄD</v>
      </c>
      <c r="R86" s="59" t="s">
        <v>1086</v>
      </c>
    </row>
    <row r="87" spans="1:26" ht="30" hidden="1" customHeight="1">
      <c r="A87" s="84">
        <v>86</v>
      </c>
      <c r="B87" s="25">
        <v>112</v>
      </c>
      <c r="C87" s="88" t="s">
        <v>2021</v>
      </c>
      <c r="D87" s="88">
        <v>7997021289</v>
      </c>
      <c r="E87" s="88" t="s">
        <v>2020</v>
      </c>
      <c r="F87" s="88">
        <v>2012</v>
      </c>
      <c r="G87" s="85" t="s">
        <v>121</v>
      </c>
      <c r="H87" s="85" t="s">
        <v>2384</v>
      </c>
      <c r="I87" s="104" t="s">
        <v>2383</v>
      </c>
      <c r="J87" s="480">
        <f t="shared" si="4"/>
        <v>1</v>
      </c>
      <c r="K87" s="88" t="s">
        <v>1714</v>
      </c>
      <c r="L87" s="89"/>
      <c r="M87" s="90">
        <v>44517</v>
      </c>
      <c r="N87" s="91">
        <v>24</v>
      </c>
      <c r="O87" s="92">
        <f t="shared" si="5"/>
        <v>45247</v>
      </c>
      <c r="P87" s="93" t="str">
        <f t="shared" ca="1" si="6"/>
        <v>Przekroczony termin</v>
      </c>
      <c r="Q87" s="94" t="str">
        <f t="shared" ca="1" si="7"/>
        <v>WYKONAĆ PRZEGLĄD</v>
      </c>
      <c r="R87" s="59" t="s">
        <v>1086</v>
      </c>
    </row>
    <row r="88" spans="1:26" ht="30" hidden="1" customHeight="1">
      <c r="A88" s="84">
        <v>87</v>
      </c>
      <c r="B88" s="25">
        <v>112</v>
      </c>
      <c r="C88" s="88" t="s">
        <v>2021</v>
      </c>
      <c r="D88" s="88">
        <v>7997021289</v>
      </c>
      <c r="E88" s="88" t="s">
        <v>2020</v>
      </c>
      <c r="F88" s="88">
        <v>2012</v>
      </c>
      <c r="G88" s="88" t="s">
        <v>121</v>
      </c>
      <c r="H88" s="85" t="s">
        <v>2382</v>
      </c>
      <c r="I88" s="104" t="s">
        <v>2381</v>
      </c>
      <c r="J88" s="480">
        <f t="shared" si="4"/>
        <v>1</v>
      </c>
      <c r="K88" s="88" t="s">
        <v>1714</v>
      </c>
      <c r="L88" s="89"/>
      <c r="M88" s="90">
        <v>44517</v>
      </c>
      <c r="N88" s="91">
        <v>24</v>
      </c>
      <c r="O88" s="92">
        <f t="shared" si="5"/>
        <v>45247</v>
      </c>
      <c r="P88" s="93" t="str">
        <f t="shared" ca="1" si="6"/>
        <v>Przekroczony termin</v>
      </c>
      <c r="Q88" s="94" t="str">
        <f t="shared" ca="1" si="7"/>
        <v>WYKONAĆ PRZEGLĄD</v>
      </c>
      <c r="R88" s="59" t="s">
        <v>1086</v>
      </c>
    </row>
    <row r="89" spans="1:26" ht="30" hidden="1" customHeight="1">
      <c r="A89" s="84">
        <v>88</v>
      </c>
      <c r="B89" s="25">
        <v>112</v>
      </c>
      <c r="C89" s="88" t="s">
        <v>2086</v>
      </c>
      <c r="D89" s="88" t="s">
        <v>1711</v>
      </c>
      <c r="E89" s="88" t="s">
        <v>2085</v>
      </c>
      <c r="F89" s="88">
        <v>1970</v>
      </c>
      <c r="G89" s="85" t="s">
        <v>121</v>
      </c>
      <c r="H89" s="85" t="s">
        <v>2380</v>
      </c>
      <c r="I89" s="104" t="s">
        <v>2379</v>
      </c>
      <c r="J89" s="480">
        <f t="shared" si="4"/>
        <v>1</v>
      </c>
      <c r="K89" s="88" t="s">
        <v>1714</v>
      </c>
      <c r="L89" s="89"/>
      <c r="M89" s="90">
        <v>44517</v>
      </c>
      <c r="N89" s="91">
        <v>24</v>
      </c>
      <c r="O89" s="92">
        <f t="shared" si="5"/>
        <v>45247</v>
      </c>
      <c r="P89" s="93" t="str">
        <f t="shared" ca="1" si="6"/>
        <v>Przekroczony termin</v>
      </c>
      <c r="Q89" s="94" t="str">
        <f t="shared" ca="1" si="7"/>
        <v>WYKONAĆ PRZEGLĄD</v>
      </c>
      <c r="R89" s="59" t="s">
        <v>1086</v>
      </c>
    </row>
    <row r="90" spans="1:26" ht="45" hidden="1" customHeight="1">
      <c r="A90" s="84">
        <v>89</v>
      </c>
      <c r="B90" s="25">
        <v>58</v>
      </c>
      <c r="C90" s="85" t="s">
        <v>96</v>
      </c>
      <c r="D90" s="85" t="s">
        <v>648</v>
      </c>
      <c r="E90" s="87" t="s">
        <v>649</v>
      </c>
      <c r="F90" s="99">
        <v>2008</v>
      </c>
      <c r="G90" s="87" t="s">
        <v>126</v>
      </c>
      <c r="H90" s="85" t="s">
        <v>651</v>
      </c>
      <c r="I90" s="87" t="s">
        <v>2378</v>
      </c>
      <c r="J90" s="480">
        <f t="shared" si="4"/>
        <v>1</v>
      </c>
      <c r="K90" s="88" t="s">
        <v>2613</v>
      </c>
      <c r="L90" s="89" t="s">
        <v>2605</v>
      </c>
      <c r="M90" s="90">
        <v>45351</v>
      </c>
      <c r="N90" s="91">
        <v>12</v>
      </c>
      <c r="O90" s="92">
        <f t="shared" si="5"/>
        <v>45717</v>
      </c>
      <c r="P90" s="93" t="str">
        <f t="shared" ca="1" si="6"/>
        <v>Do terminu brakuje 102 dni</v>
      </c>
      <c r="Q90" s="94" t="str">
        <f t="shared" ca="1" si="7"/>
        <v>WAŻNY PRZEGLĄD</v>
      </c>
      <c r="R90" s="59" t="s">
        <v>1086</v>
      </c>
    </row>
    <row r="91" spans="1:26" ht="120" hidden="1" customHeight="1">
      <c r="A91" s="84">
        <v>90</v>
      </c>
      <c r="B91" s="25">
        <v>12</v>
      </c>
      <c r="C91" s="85" t="s">
        <v>116</v>
      </c>
      <c r="D91" s="85" t="s">
        <v>117</v>
      </c>
      <c r="E91" s="85" t="s">
        <v>118</v>
      </c>
      <c r="F91" s="85">
        <v>2006</v>
      </c>
      <c r="G91" s="85" t="s">
        <v>126</v>
      </c>
      <c r="H91" s="87" t="s">
        <v>125</v>
      </c>
      <c r="I91" s="87" t="s">
        <v>124</v>
      </c>
      <c r="J91" s="480">
        <f t="shared" si="4"/>
        <v>1</v>
      </c>
      <c r="K91" s="88" t="s">
        <v>2377</v>
      </c>
      <c r="L91" s="103" t="s">
        <v>2376</v>
      </c>
      <c r="M91" s="90">
        <v>45070</v>
      </c>
      <c r="N91" s="91">
        <v>12</v>
      </c>
      <c r="O91" s="92">
        <f t="shared" si="5"/>
        <v>45436</v>
      </c>
      <c r="P91" s="93" t="str">
        <f t="shared" ca="1" si="6"/>
        <v>Przekroczony termin</v>
      </c>
      <c r="Q91" s="94" t="str">
        <f t="shared" ca="1" si="7"/>
        <v>WYKONAĆ PRZEGLĄD</v>
      </c>
      <c r="R91" s="59" t="s">
        <v>1086</v>
      </c>
      <c r="S91" s="95">
        <v>1</v>
      </c>
      <c r="Z91" s="96">
        <v>50</v>
      </c>
    </row>
    <row r="92" spans="1:26" ht="60" hidden="1" customHeight="1">
      <c r="A92" s="84">
        <v>91</v>
      </c>
      <c r="B92" s="25" t="s">
        <v>985</v>
      </c>
      <c r="C92" s="85" t="s">
        <v>151</v>
      </c>
      <c r="D92" s="85" t="s">
        <v>2375</v>
      </c>
      <c r="E92" s="85" t="s">
        <v>2035</v>
      </c>
      <c r="F92" s="85" t="s">
        <v>444</v>
      </c>
      <c r="G92" s="85" t="s">
        <v>126</v>
      </c>
      <c r="H92" s="85" t="s">
        <v>2374</v>
      </c>
      <c r="I92" s="87" t="s">
        <v>2373</v>
      </c>
      <c r="J92" s="480">
        <f t="shared" si="4"/>
        <v>1</v>
      </c>
      <c r="K92" s="88" t="s">
        <v>2372</v>
      </c>
      <c r="L92" s="102" t="s">
        <v>979</v>
      </c>
      <c r="M92" s="90">
        <v>45474</v>
      </c>
      <c r="N92" s="91">
        <v>12</v>
      </c>
      <c r="O92" s="92">
        <f t="shared" si="5"/>
        <v>45839</v>
      </c>
      <c r="P92" s="93" t="str">
        <f t="shared" ca="1" si="6"/>
        <v>Do terminu brakuje 224 dni</v>
      </c>
      <c r="Q92" s="94" t="str">
        <f t="shared" ca="1" si="7"/>
        <v>WAŻNY PRZEGLĄD</v>
      </c>
      <c r="R92" s="59" t="s">
        <v>1086</v>
      </c>
    </row>
    <row r="93" spans="1:26" ht="30" hidden="1" customHeight="1">
      <c r="A93" s="84">
        <v>92</v>
      </c>
      <c r="B93" s="25" t="s">
        <v>985</v>
      </c>
      <c r="C93" s="85" t="s">
        <v>2369</v>
      </c>
      <c r="D93" s="85" t="s">
        <v>2368</v>
      </c>
      <c r="E93" s="85" t="s">
        <v>1837</v>
      </c>
      <c r="F93" s="85" t="s">
        <v>699</v>
      </c>
      <c r="G93" s="85" t="s">
        <v>126</v>
      </c>
      <c r="H93" s="85" t="s">
        <v>2371</v>
      </c>
      <c r="I93" s="87" t="s">
        <v>2370</v>
      </c>
      <c r="J93" s="480">
        <f t="shared" si="4"/>
        <v>1</v>
      </c>
      <c r="K93" s="88"/>
      <c r="L93" s="88" t="s">
        <v>2273</v>
      </c>
      <c r="M93" s="90"/>
      <c r="N93" s="91"/>
      <c r="O93" s="92" t="str">
        <f t="shared" si="5"/>
        <v/>
      </c>
      <c r="P93" s="93" t="str">
        <f t="shared" ca="1" si="6"/>
        <v xml:space="preserve"> </v>
      </c>
      <c r="Q93" s="94" t="str">
        <f t="shared" ca="1" si="7"/>
        <v xml:space="preserve"> </v>
      </c>
      <c r="R93" s="59" t="s">
        <v>1687</v>
      </c>
    </row>
    <row r="94" spans="1:26" ht="30" hidden="1" customHeight="1">
      <c r="A94" s="84">
        <v>93</v>
      </c>
      <c r="B94" s="25" t="s">
        <v>985</v>
      </c>
      <c r="C94" s="85" t="s">
        <v>2369</v>
      </c>
      <c r="D94" s="85" t="s">
        <v>2368</v>
      </c>
      <c r="E94" s="85" t="s">
        <v>1837</v>
      </c>
      <c r="F94" s="85" t="s">
        <v>699</v>
      </c>
      <c r="G94" s="85" t="s">
        <v>126</v>
      </c>
      <c r="H94" s="85" t="s">
        <v>2367</v>
      </c>
      <c r="I94" s="87" t="s">
        <v>2366</v>
      </c>
      <c r="J94" s="480">
        <f t="shared" si="4"/>
        <v>1</v>
      </c>
      <c r="K94" s="88"/>
      <c r="L94" s="88" t="s">
        <v>2273</v>
      </c>
      <c r="M94" s="90"/>
      <c r="N94" s="91"/>
      <c r="O94" s="92" t="str">
        <f t="shared" si="5"/>
        <v/>
      </c>
      <c r="P94" s="93" t="str">
        <f t="shared" ca="1" si="6"/>
        <v xml:space="preserve"> </v>
      </c>
      <c r="Q94" s="94" t="str">
        <f t="shared" ca="1" si="7"/>
        <v xml:space="preserve"> </v>
      </c>
      <c r="R94" s="59" t="s">
        <v>1687</v>
      </c>
    </row>
    <row r="95" spans="1:26" ht="165" hidden="1" customHeight="1">
      <c r="A95" s="84">
        <v>94</v>
      </c>
      <c r="B95" s="25">
        <v>57</v>
      </c>
      <c r="C95" s="87" t="s">
        <v>116</v>
      </c>
      <c r="D95" s="87" t="s">
        <v>639</v>
      </c>
      <c r="E95" s="87" t="s">
        <v>640</v>
      </c>
      <c r="F95" s="87" t="s">
        <v>444</v>
      </c>
      <c r="G95" s="87" t="s">
        <v>121</v>
      </c>
      <c r="H95" s="85" t="s">
        <v>642</v>
      </c>
      <c r="I95" s="87" t="s">
        <v>2365</v>
      </c>
      <c r="J95" s="480">
        <f t="shared" si="4"/>
        <v>1</v>
      </c>
      <c r="K95" s="126" t="s">
        <v>2614</v>
      </c>
      <c r="L95" s="103" t="s">
        <v>1372</v>
      </c>
      <c r="M95" s="90">
        <v>45097</v>
      </c>
      <c r="N95" s="91">
        <v>12</v>
      </c>
      <c r="O95" s="92">
        <f t="shared" si="5"/>
        <v>45463</v>
      </c>
      <c r="P95" s="93" t="str">
        <f t="shared" ca="1" si="6"/>
        <v>Przekroczony termin</v>
      </c>
      <c r="Q95" s="94" t="str">
        <f t="shared" ca="1" si="7"/>
        <v>WYKONAĆ PRZEGLĄD</v>
      </c>
      <c r="R95" s="59" t="s">
        <v>1086</v>
      </c>
    </row>
    <row r="96" spans="1:26" s="72" customFormat="1" ht="45" hidden="1" customHeight="1">
      <c r="A96" s="61">
        <v>95</v>
      </c>
      <c r="B96" s="25">
        <v>58</v>
      </c>
      <c r="C96" s="62" t="s">
        <v>96</v>
      </c>
      <c r="D96" s="62" t="s">
        <v>648</v>
      </c>
      <c r="E96" s="62" t="s">
        <v>649</v>
      </c>
      <c r="F96" s="63">
        <v>2007</v>
      </c>
      <c r="G96" s="62" t="s">
        <v>14</v>
      </c>
      <c r="H96" s="62" t="s">
        <v>652</v>
      </c>
      <c r="I96" s="62" t="s">
        <v>2364</v>
      </c>
      <c r="J96" s="480">
        <f t="shared" si="4"/>
        <v>1</v>
      </c>
      <c r="K96" s="64"/>
      <c r="L96" s="115"/>
      <c r="M96" s="116">
        <v>45261</v>
      </c>
      <c r="N96" s="67">
        <v>12</v>
      </c>
      <c r="O96" s="68">
        <f t="shared" si="5"/>
        <v>45627</v>
      </c>
      <c r="P96" s="69" t="str">
        <f t="shared" ca="1" si="6"/>
        <v>Do terminu brakuje 12 dni</v>
      </c>
      <c r="Q96" s="70" t="str">
        <f t="shared" ca="1" si="7"/>
        <v>WYKONAĆ PRZEGLĄD</v>
      </c>
      <c r="R96" s="71" t="s">
        <v>1086</v>
      </c>
      <c r="S96" s="117">
        <v>1</v>
      </c>
      <c r="Z96" s="118">
        <v>25</v>
      </c>
    </row>
    <row r="97" spans="1:26" ht="45" hidden="1" customHeight="1">
      <c r="A97" s="84">
        <v>96</v>
      </c>
      <c r="B97" s="25">
        <v>12</v>
      </c>
      <c r="C97" s="85" t="s">
        <v>116</v>
      </c>
      <c r="D97" s="85" t="s">
        <v>117</v>
      </c>
      <c r="E97" s="85" t="s">
        <v>118</v>
      </c>
      <c r="F97" s="86">
        <v>2006</v>
      </c>
      <c r="G97" s="85" t="s">
        <v>121</v>
      </c>
      <c r="H97" s="85" t="s">
        <v>120</v>
      </c>
      <c r="I97" s="85" t="s">
        <v>119</v>
      </c>
      <c r="J97" s="480">
        <f t="shared" si="4"/>
        <v>1</v>
      </c>
      <c r="K97" s="112" t="s">
        <v>2363</v>
      </c>
      <c r="L97" s="103" t="s">
        <v>2076</v>
      </c>
      <c r="M97" s="90">
        <v>45121</v>
      </c>
      <c r="N97" s="91">
        <v>12</v>
      </c>
      <c r="O97" s="92">
        <f t="shared" si="5"/>
        <v>45487</v>
      </c>
      <c r="P97" s="93" t="str">
        <f t="shared" ca="1" si="6"/>
        <v>Przekroczony termin</v>
      </c>
      <c r="Q97" s="94" t="str">
        <f t="shared" ca="1" si="7"/>
        <v>WYKONAĆ PRZEGLĄD</v>
      </c>
      <c r="R97" s="59" t="s">
        <v>1086</v>
      </c>
    </row>
    <row r="98" spans="1:26" s="60" customFormat="1" ht="30" hidden="1" customHeight="1">
      <c r="A98" s="49">
        <v>97</v>
      </c>
      <c r="B98" s="23" t="s">
        <v>985</v>
      </c>
      <c r="C98" s="73" t="s">
        <v>2362</v>
      </c>
      <c r="D98" s="73" t="s">
        <v>2361</v>
      </c>
      <c r="E98" s="73" t="s">
        <v>164</v>
      </c>
      <c r="F98" s="73">
        <v>2013</v>
      </c>
      <c r="G98" s="73" t="s">
        <v>14</v>
      </c>
      <c r="H98" s="73" t="s">
        <v>2360</v>
      </c>
      <c r="I98" s="50" t="s">
        <v>2359</v>
      </c>
      <c r="J98" s="480">
        <f t="shared" si="4"/>
        <v>1</v>
      </c>
      <c r="K98" s="73" t="s">
        <v>2358</v>
      </c>
      <c r="L98" s="53" t="s">
        <v>1357</v>
      </c>
      <c r="M98" s="54"/>
      <c r="N98" s="55"/>
      <c r="O98" s="56" t="str">
        <f t="shared" si="5"/>
        <v/>
      </c>
      <c r="P98" s="57" t="str">
        <f t="shared" ca="1" si="6"/>
        <v xml:space="preserve"> </v>
      </c>
      <c r="Q98" s="58" t="str">
        <f t="shared" ca="1" si="7"/>
        <v xml:space="preserve"> </v>
      </c>
      <c r="R98" s="59" t="s">
        <v>1356</v>
      </c>
    </row>
    <row r="99" spans="1:26" s="72" customFormat="1" ht="105" hidden="1" customHeight="1">
      <c r="A99" s="61">
        <v>98</v>
      </c>
      <c r="B99" s="25">
        <v>12</v>
      </c>
      <c r="C99" s="62" t="s">
        <v>116</v>
      </c>
      <c r="D99" s="62" t="s">
        <v>117</v>
      </c>
      <c r="E99" s="62" t="s">
        <v>118</v>
      </c>
      <c r="F99" s="63">
        <v>2006</v>
      </c>
      <c r="G99" s="62" t="s">
        <v>14</v>
      </c>
      <c r="H99" s="62" t="s">
        <v>127</v>
      </c>
      <c r="I99" s="62" t="s">
        <v>2357</v>
      </c>
      <c r="J99" s="480">
        <f t="shared" si="4"/>
        <v>1</v>
      </c>
      <c r="K99" s="64" t="s">
        <v>2356</v>
      </c>
      <c r="L99" s="75" t="s">
        <v>2076</v>
      </c>
      <c r="M99" s="116">
        <v>44965</v>
      </c>
      <c r="N99" s="67">
        <v>12</v>
      </c>
      <c r="O99" s="68">
        <f t="shared" si="5"/>
        <v>45330</v>
      </c>
      <c r="P99" s="69" t="str">
        <f t="shared" ca="1" si="6"/>
        <v>Przekroczony termin</v>
      </c>
      <c r="Q99" s="70" t="str">
        <f t="shared" ca="1" si="7"/>
        <v>WYKONAĆ PRZEGLĄD</v>
      </c>
      <c r="R99" s="71" t="s">
        <v>1086</v>
      </c>
      <c r="S99" s="117">
        <v>1</v>
      </c>
      <c r="Z99" s="118">
        <v>50</v>
      </c>
    </row>
    <row r="100" spans="1:26" s="72" customFormat="1" ht="30" hidden="1" customHeight="1">
      <c r="A100" s="61">
        <v>99</v>
      </c>
      <c r="B100" s="25">
        <v>24</v>
      </c>
      <c r="C100" s="62" t="s">
        <v>59</v>
      </c>
      <c r="D100" s="62" t="s">
        <v>259</v>
      </c>
      <c r="E100" s="62" t="s">
        <v>11</v>
      </c>
      <c r="F100" s="62">
        <v>2006</v>
      </c>
      <c r="G100" s="62" t="s">
        <v>14</v>
      </c>
      <c r="H100" s="62" t="s">
        <v>265</v>
      </c>
      <c r="I100" s="62" t="s">
        <v>264</v>
      </c>
      <c r="J100" s="480">
        <f t="shared" si="4"/>
        <v>1</v>
      </c>
      <c r="K100" s="64" t="s">
        <v>2355</v>
      </c>
      <c r="L100" s="65" t="s">
        <v>986</v>
      </c>
      <c r="M100" s="116">
        <v>45382</v>
      </c>
      <c r="N100" s="67">
        <v>12</v>
      </c>
      <c r="O100" s="68">
        <f t="shared" si="5"/>
        <v>45747</v>
      </c>
      <c r="P100" s="69" t="str">
        <f t="shared" ca="1" si="6"/>
        <v>Do terminu brakuje 132 dni</v>
      </c>
      <c r="Q100" s="70" t="str">
        <f t="shared" ca="1" si="7"/>
        <v>WAŻNY PRZEGLĄD</v>
      </c>
      <c r="R100" s="71" t="s">
        <v>1086</v>
      </c>
    </row>
    <row r="101" spans="1:26" s="72" customFormat="1" ht="30" hidden="1" customHeight="1">
      <c r="A101" s="61">
        <v>100</v>
      </c>
      <c r="B101" s="25">
        <v>24</v>
      </c>
      <c r="C101" s="62" t="s">
        <v>59</v>
      </c>
      <c r="D101" s="62" t="s">
        <v>253</v>
      </c>
      <c r="E101" s="62" t="s">
        <v>11</v>
      </c>
      <c r="F101" s="63">
        <v>2006</v>
      </c>
      <c r="G101" s="62" t="s">
        <v>14</v>
      </c>
      <c r="H101" s="62" t="s">
        <v>267</v>
      </c>
      <c r="I101" s="62" t="s">
        <v>266</v>
      </c>
      <c r="J101" s="480">
        <f t="shared" si="4"/>
        <v>1</v>
      </c>
      <c r="K101" s="64" t="s">
        <v>2354</v>
      </c>
      <c r="L101" s="65" t="s">
        <v>986</v>
      </c>
      <c r="M101" s="116">
        <v>45382</v>
      </c>
      <c r="N101" s="67">
        <v>24</v>
      </c>
      <c r="O101" s="68">
        <f t="shared" si="5"/>
        <v>46112</v>
      </c>
      <c r="P101" s="69" t="str">
        <f t="shared" ca="1" si="6"/>
        <v>Do terminu brakuje 497 dni</v>
      </c>
      <c r="Q101" s="70" t="str">
        <f t="shared" ca="1" si="7"/>
        <v>WAŻNY PRZEGLĄD</v>
      </c>
      <c r="R101" s="71" t="s">
        <v>1086</v>
      </c>
    </row>
    <row r="102" spans="1:26" s="72" customFormat="1" ht="30" hidden="1" customHeight="1">
      <c r="A102" s="61">
        <v>101</v>
      </c>
      <c r="B102" s="25">
        <v>24</v>
      </c>
      <c r="C102" s="62" t="s">
        <v>59</v>
      </c>
      <c r="D102" s="62" t="s">
        <v>253</v>
      </c>
      <c r="E102" s="62" t="s">
        <v>11</v>
      </c>
      <c r="F102" s="62">
        <v>2006</v>
      </c>
      <c r="G102" s="62" t="s">
        <v>14</v>
      </c>
      <c r="H102" s="62" t="s">
        <v>57</v>
      </c>
      <c r="I102" s="62" t="s">
        <v>268</v>
      </c>
      <c r="J102" s="480">
        <f t="shared" si="4"/>
        <v>1</v>
      </c>
      <c r="K102" s="64" t="s">
        <v>2353</v>
      </c>
      <c r="L102" s="65" t="s">
        <v>986</v>
      </c>
      <c r="M102" s="116">
        <v>45382</v>
      </c>
      <c r="N102" s="67">
        <v>24</v>
      </c>
      <c r="O102" s="68">
        <f t="shared" si="5"/>
        <v>46112</v>
      </c>
      <c r="P102" s="69" t="str">
        <f t="shared" ca="1" si="6"/>
        <v>Do terminu brakuje 497 dni</v>
      </c>
      <c r="Q102" s="70" t="str">
        <f t="shared" ca="1" si="7"/>
        <v>WAŻNY PRZEGLĄD</v>
      </c>
      <c r="R102" s="71" t="s">
        <v>1086</v>
      </c>
    </row>
    <row r="103" spans="1:26" s="72" customFormat="1" ht="30" hidden="1" customHeight="1">
      <c r="A103" s="61">
        <v>102</v>
      </c>
      <c r="B103" s="25">
        <v>24</v>
      </c>
      <c r="C103" s="62" t="s">
        <v>59</v>
      </c>
      <c r="D103" s="62" t="s">
        <v>253</v>
      </c>
      <c r="E103" s="62" t="s">
        <v>11</v>
      </c>
      <c r="F103" s="63">
        <v>2006</v>
      </c>
      <c r="G103" s="62" t="s">
        <v>14</v>
      </c>
      <c r="H103" s="62" t="s">
        <v>270</v>
      </c>
      <c r="I103" s="62" t="s">
        <v>269</v>
      </c>
      <c r="J103" s="480">
        <f t="shared" si="4"/>
        <v>1</v>
      </c>
      <c r="K103" s="64" t="s">
        <v>2352</v>
      </c>
      <c r="L103" s="65" t="s">
        <v>986</v>
      </c>
      <c r="M103" s="116">
        <v>45382</v>
      </c>
      <c r="N103" s="67">
        <v>12</v>
      </c>
      <c r="O103" s="68">
        <f t="shared" si="5"/>
        <v>45747</v>
      </c>
      <c r="P103" s="69" t="str">
        <f t="shared" ca="1" si="6"/>
        <v>Do terminu brakuje 132 dni</v>
      </c>
      <c r="Q103" s="70" t="str">
        <f t="shared" ca="1" si="7"/>
        <v>WAŻNY PRZEGLĄD</v>
      </c>
      <c r="R103" s="71" t="s">
        <v>1086</v>
      </c>
    </row>
    <row r="104" spans="1:26" ht="93.75" hidden="1" customHeight="1">
      <c r="A104" s="84">
        <v>103</v>
      </c>
      <c r="B104" s="25">
        <v>24</v>
      </c>
      <c r="C104" s="85" t="s">
        <v>59</v>
      </c>
      <c r="D104" s="85" t="s">
        <v>253</v>
      </c>
      <c r="E104" s="106" t="s">
        <v>11</v>
      </c>
      <c r="F104" s="87">
        <v>2006</v>
      </c>
      <c r="G104" s="87" t="s">
        <v>14</v>
      </c>
      <c r="H104" s="87" t="s">
        <v>55</v>
      </c>
      <c r="I104" s="87" t="s">
        <v>271</v>
      </c>
      <c r="J104" s="480">
        <f t="shared" si="4"/>
        <v>1</v>
      </c>
      <c r="K104" s="88" t="s">
        <v>2351</v>
      </c>
      <c r="L104" s="113" t="s">
        <v>986</v>
      </c>
      <c r="M104" s="90">
        <v>45382</v>
      </c>
      <c r="N104" s="91">
        <v>12</v>
      </c>
      <c r="O104" s="92">
        <f t="shared" si="5"/>
        <v>45747</v>
      </c>
      <c r="P104" s="93" t="str">
        <f t="shared" ca="1" si="6"/>
        <v>Do terminu brakuje 132 dni</v>
      </c>
      <c r="Q104" s="94" t="str">
        <f t="shared" ca="1" si="7"/>
        <v>WAŻNY PRZEGLĄD</v>
      </c>
      <c r="R104" s="59" t="s">
        <v>1086</v>
      </c>
    </row>
    <row r="105" spans="1:26" s="72" customFormat="1" ht="30" hidden="1" customHeight="1">
      <c r="A105" s="61">
        <v>104</v>
      </c>
      <c r="B105" s="25">
        <v>24</v>
      </c>
      <c r="C105" s="62" t="s">
        <v>59</v>
      </c>
      <c r="D105" s="62" t="s">
        <v>253</v>
      </c>
      <c r="E105" s="62" t="s">
        <v>11</v>
      </c>
      <c r="F105" s="63">
        <v>2007</v>
      </c>
      <c r="G105" s="62" t="s">
        <v>14</v>
      </c>
      <c r="H105" s="62" t="s">
        <v>272</v>
      </c>
      <c r="I105" s="62" t="s">
        <v>2350</v>
      </c>
      <c r="J105" s="480">
        <f t="shared" si="4"/>
        <v>1</v>
      </c>
      <c r="K105" s="64" t="s">
        <v>2349</v>
      </c>
      <c r="L105" s="65" t="s">
        <v>986</v>
      </c>
      <c r="M105" s="116">
        <v>45382</v>
      </c>
      <c r="N105" s="67">
        <v>24</v>
      </c>
      <c r="O105" s="68">
        <f t="shared" si="5"/>
        <v>46112</v>
      </c>
      <c r="P105" s="69" t="str">
        <f t="shared" ca="1" si="6"/>
        <v>Do terminu brakuje 497 dni</v>
      </c>
      <c r="Q105" s="70" t="str">
        <f t="shared" ca="1" si="7"/>
        <v>WAŻNY PRZEGLĄD</v>
      </c>
      <c r="R105" s="71" t="s">
        <v>1086</v>
      </c>
    </row>
    <row r="106" spans="1:26" ht="30" hidden="1" customHeight="1">
      <c r="A106" s="84">
        <v>105</v>
      </c>
      <c r="B106" s="25" t="s">
        <v>985</v>
      </c>
      <c r="C106" s="85" t="s">
        <v>2348</v>
      </c>
      <c r="D106" s="85" t="s">
        <v>2347</v>
      </c>
      <c r="E106" s="85" t="s">
        <v>2346</v>
      </c>
      <c r="F106" s="85">
        <v>2002</v>
      </c>
      <c r="G106" s="85" t="s">
        <v>14</v>
      </c>
      <c r="H106" s="85" t="s">
        <v>2345</v>
      </c>
      <c r="I106" s="87" t="s">
        <v>2344</v>
      </c>
      <c r="J106" s="480">
        <f t="shared" si="4"/>
        <v>1</v>
      </c>
      <c r="K106" s="88" t="s">
        <v>2343</v>
      </c>
      <c r="L106" s="98"/>
      <c r="M106" s="90"/>
      <c r="N106" s="91"/>
      <c r="O106" s="92" t="str">
        <f t="shared" si="5"/>
        <v/>
      </c>
      <c r="P106" s="93" t="str">
        <f t="shared" ca="1" si="6"/>
        <v xml:space="preserve"> </v>
      </c>
      <c r="Q106" s="94" t="str">
        <f t="shared" ca="1" si="7"/>
        <v xml:space="preserve"> </v>
      </c>
      <c r="R106" s="59" t="s">
        <v>1927</v>
      </c>
    </row>
    <row r="107" spans="1:26" s="72" customFormat="1" ht="45" hidden="1" customHeight="1">
      <c r="A107" s="61">
        <v>106</v>
      </c>
      <c r="B107" s="25" t="s">
        <v>985</v>
      </c>
      <c r="C107" s="62" t="s">
        <v>1395</v>
      </c>
      <c r="D107" s="62" t="s">
        <v>2051</v>
      </c>
      <c r="E107" s="62" t="s">
        <v>995</v>
      </c>
      <c r="F107" s="63">
        <v>2010</v>
      </c>
      <c r="G107" s="62" t="s">
        <v>14</v>
      </c>
      <c r="H107" s="62" t="s">
        <v>2342</v>
      </c>
      <c r="I107" s="62" t="s">
        <v>2341</v>
      </c>
      <c r="J107" s="480">
        <f t="shared" si="4"/>
        <v>1</v>
      </c>
      <c r="K107" s="64"/>
      <c r="L107" s="127" t="s">
        <v>979</v>
      </c>
      <c r="M107" s="116">
        <v>45261</v>
      </c>
      <c r="N107" s="67">
        <v>12</v>
      </c>
      <c r="O107" s="68">
        <f t="shared" si="5"/>
        <v>45627</v>
      </c>
      <c r="P107" s="69" t="str">
        <f t="shared" ca="1" si="6"/>
        <v>Do terminu brakuje 12 dni</v>
      </c>
      <c r="Q107" s="70" t="str">
        <f t="shared" ca="1" si="7"/>
        <v>WYKONAĆ PRZEGLĄD</v>
      </c>
      <c r="R107" s="71" t="s">
        <v>1086</v>
      </c>
    </row>
    <row r="108" spans="1:26" s="72" customFormat="1" ht="45" hidden="1" customHeight="1">
      <c r="A108" s="61">
        <v>107</v>
      </c>
      <c r="B108" s="25" t="s">
        <v>985</v>
      </c>
      <c r="C108" s="62" t="s">
        <v>1395</v>
      </c>
      <c r="D108" s="62" t="s">
        <v>2051</v>
      </c>
      <c r="E108" s="62" t="s">
        <v>995</v>
      </c>
      <c r="F108" s="63">
        <v>2010</v>
      </c>
      <c r="G108" s="62" t="s">
        <v>14</v>
      </c>
      <c r="H108" s="62" t="s">
        <v>2340</v>
      </c>
      <c r="I108" s="62" t="s">
        <v>2339</v>
      </c>
      <c r="J108" s="480">
        <f t="shared" si="4"/>
        <v>1</v>
      </c>
      <c r="K108" s="64"/>
      <c r="L108" s="127" t="s">
        <v>979</v>
      </c>
      <c r="M108" s="116">
        <v>45261</v>
      </c>
      <c r="N108" s="67">
        <v>12</v>
      </c>
      <c r="O108" s="68">
        <f t="shared" si="5"/>
        <v>45627</v>
      </c>
      <c r="P108" s="69" t="str">
        <f t="shared" ca="1" si="6"/>
        <v>Do terminu brakuje 12 dni</v>
      </c>
      <c r="Q108" s="70" t="str">
        <f t="shared" ca="1" si="7"/>
        <v>WYKONAĆ PRZEGLĄD</v>
      </c>
      <c r="R108" s="71" t="s">
        <v>1086</v>
      </c>
    </row>
    <row r="109" spans="1:26" s="72" customFormat="1" ht="45" hidden="1" customHeight="1">
      <c r="A109" s="61">
        <v>108</v>
      </c>
      <c r="B109" s="25" t="s">
        <v>985</v>
      </c>
      <c r="C109" s="62" t="s">
        <v>1395</v>
      </c>
      <c r="D109" s="62" t="s">
        <v>2051</v>
      </c>
      <c r="E109" s="62" t="s">
        <v>995</v>
      </c>
      <c r="F109" s="63">
        <v>2010</v>
      </c>
      <c r="G109" s="62" t="s">
        <v>14</v>
      </c>
      <c r="H109" s="62" t="s">
        <v>2338</v>
      </c>
      <c r="I109" s="62" t="s">
        <v>2337</v>
      </c>
      <c r="J109" s="480">
        <f t="shared" si="4"/>
        <v>1</v>
      </c>
      <c r="K109" s="128" t="s">
        <v>2331</v>
      </c>
      <c r="L109" s="127" t="s">
        <v>979</v>
      </c>
      <c r="M109" s="116">
        <v>44195</v>
      </c>
      <c r="N109" s="67">
        <v>12</v>
      </c>
      <c r="O109" s="68">
        <f t="shared" si="5"/>
        <v>44560</v>
      </c>
      <c r="P109" s="69" t="str">
        <f t="shared" ca="1" si="6"/>
        <v>Przekroczony termin</v>
      </c>
      <c r="Q109" s="70" t="str">
        <f t="shared" ca="1" si="7"/>
        <v>WYKONAĆ PRZEGLĄD</v>
      </c>
      <c r="R109" s="71" t="s">
        <v>1086</v>
      </c>
    </row>
    <row r="110" spans="1:26" s="72" customFormat="1" ht="45" hidden="1" customHeight="1">
      <c r="A110" s="61">
        <v>109</v>
      </c>
      <c r="B110" s="25" t="s">
        <v>985</v>
      </c>
      <c r="C110" s="62" t="s">
        <v>1395</v>
      </c>
      <c r="D110" s="62" t="s">
        <v>2051</v>
      </c>
      <c r="E110" s="62" t="s">
        <v>995</v>
      </c>
      <c r="F110" s="63">
        <v>2010</v>
      </c>
      <c r="G110" s="62" t="s">
        <v>14</v>
      </c>
      <c r="H110" s="62" t="s">
        <v>2336</v>
      </c>
      <c r="I110" s="62" t="s">
        <v>2335</v>
      </c>
      <c r="J110" s="480">
        <f t="shared" si="4"/>
        <v>1</v>
      </c>
      <c r="K110" s="64"/>
      <c r="L110" s="127" t="s">
        <v>979</v>
      </c>
      <c r="M110" s="116">
        <v>45261</v>
      </c>
      <c r="N110" s="67">
        <v>12</v>
      </c>
      <c r="O110" s="68">
        <f t="shared" si="5"/>
        <v>45627</v>
      </c>
      <c r="P110" s="69" t="str">
        <f t="shared" ca="1" si="6"/>
        <v>Do terminu brakuje 12 dni</v>
      </c>
      <c r="Q110" s="70" t="str">
        <f t="shared" ca="1" si="7"/>
        <v>WYKONAĆ PRZEGLĄD</v>
      </c>
      <c r="R110" s="71" t="s">
        <v>1086</v>
      </c>
    </row>
    <row r="111" spans="1:26" s="60" customFormat="1" ht="45" hidden="1" customHeight="1">
      <c r="A111" s="49">
        <v>110</v>
      </c>
      <c r="B111" s="23" t="s">
        <v>985</v>
      </c>
      <c r="C111" s="73" t="s">
        <v>1395</v>
      </c>
      <c r="D111" s="73" t="s">
        <v>2334</v>
      </c>
      <c r="E111" s="73" t="s">
        <v>995</v>
      </c>
      <c r="F111" s="73">
        <v>2014</v>
      </c>
      <c r="G111" s="73" t="s">
        <v>14</v>
      </c>
      <c r="H111" s="73" t="s">
        <v>2333</v>
      </c>
      <c r="I111" s="50" t="s">
        <v>2332</v>
      </c>
      <c r="J111" s="480">
        <f t="shared" si="4"/>
        <v>1</v>
      </c>
      <c r="K111" s="129" t="s">
        <v>2331</v>
      </c>
      <c r="L111" s="130" t="s">
        <v>979</v>
      </c>
      <c r="M111" s="54"/>
      <c r="N111" s="55">
        <v>12</v>
      </c>
      <c r="O111" s="56" t="str">
        <f t="shared" si="5"/>
        <v/>
      </c>
      <c r="P111" s="57" t="str">
        <f t="shared" ca="1" si="6"/>
        <v xml:space="preserve"> </v>
      </c>
      <c r="Q111" s="58" t="str">
        <f t="shared" ca="1" si="7"/>
        <v xml:space="preserve"> </v>
      </c>
      <c r="R111" s="59" t="s">
        <v>1086</v>
      </c>
    </row>
    <row r="112" spans="1:26" ht="45" hidden="1" customHeight="1">
      <c r="A112" s="84">
        <v>111</v>
      </c>
      <c r="B112" s="25" t="s">
        <v>985</v>
      </c>
      <c r="C112" s="88" t="s">
        <v>1395</v>
      </c>
      <c r="D112" s="88" t="s">
        <v>2051</v>
      </c>
      <c r="E112" s="88" t="s">
        <v>995</v>
      </c>
      <c r="F112" s="88">
        <v>2014</v>
      </c>
      <c r="G112" s="88" t="s">
        <v>14</v>
      </c>
      <c r="H112" s="86" t="s">
        <v>2330</v>
      </c>
      <c r="I112" s="104" t="s">
        <v>2329</v>
      </c>
      <c r="J112" s="480">
        <f t="shared" si="4"/>
        <v>1</v>
      </c>
      <c r="K112" s="88"/>
      <c r="L112" s="109" t="s">
        <v>979</v>
      </c>
      <c r="M112" s="90">
        <v>45261</v>
      </c>
      <c r="N112" s="91">
        <v>12</v>
      </c>
      <c r="O112" s="92">
        <f t="shared" si="5"/>
        <v>45627</v>
      </c>
      <c r="P112" s="93" t="str">
        <f t="shared" ca="1" si="6"/>
        <v>Do terminu brakuje 12 dni</v>
      </c>
      <c r="Q112" s="94" t="str">
        <f t="shared" ca="1" si="7"/>
        <v>WYKONAĆ PRZEGLĄD</v>
      </c>
      <c r="R112" s="59" t="s">
        <v>1086</v>
      </c>
    </row>
    <row r="113" spans="1:26" s="72" customFormat="1" ht="45" hidden="1" customHeight="1">
      <c r="A113" s="61">
        <v>112</v>
      </c>
      <c r="B113" s="25" t="s">
        <v>985</v>
      </c>
      <c r="C113" s="62" t="s">
        <v>2048</v>
      </c>
      <c r="D113" s="62" t="s">
        <v>2047</v>
      </c>
      <c r="E113" s="62" t="s">
        <v>2046</v>
      </c>
      <c r="F113" s="62">
        <v>2007</v>
      </c>
      <c r="G113" s="62" t="s">
        <v>14</v>
      </c>
      <c r="H113" s="62" t="s">
        <v>2328</v>
      </c>
      <c r="I113" s="62" t="s">
        <v>2327</v>
      </c>
      <c r="J113" s="480">
        <f t="shared" si="4"/>
        <v>1</v>
      </c>
      <c r="K113" s="64"/>
      <c r="L113" s="127" t="s">
        <v>979</v>
      </c>
      <c r="M113" s="116">
        <v>45261</v>
      </c>
      <c r="N113" s="67">
        <v>12</v>
      </c>
      <c r="O113" s="68">
        <f t="shared" si="5"/>
        <v>45627</v>
      </c>
      <c r="P113" s="69" t="str">
        <f t="shared" ca="1" si="6"/>
        <v>Do terminu brakuje 12 dni</v>
      </c>
      <c r="Q113" s="70" t="str">
        <f t="shared" ca="1" si="7"/>
        <v>WYKONAĆ PRZEGLĄD</v>
      </c>
      <c r="R113" s="71" t="s">
        <v>1086</v>
      </c>
    </row>
    <row r="114" spans="1:26" ht="45" hidden="1" customHeight="1">
      <c r="A114" s="84">
        <v>113</v>
      </c>
      <c r="B114" s="25">
        <v>35</v>
      </c>
      <c r="C114" s="85" t="s">
        <v>136</v>
      </c>
      <c r="D114" s="85" t="s">
        <v>333</v>
      </c>
      <c r="E114" s="85" t="s">
        <v>320</v>
      </c>
      <c r="F114" s="86">
        <v>2007</v>
      </c>
      <c r="G114" s="85" t="s">
        <v>14</v>
      </c>
      <c r="H114" s="85" t="s">
        <v>397</v>
      </c>
      <c r="I114" s="87" t="s">
        <v>396</v>
      </c>
      <c r="J114" s="480">
        <f t="shared" si="4"/>
        <v>1</v>
      </c>
      <c r="K114" s="88"/>
      <c r="L114" s="89"/>
      <c r="M114" s="90">
        <v>45177</v>
      </c>
      <c r="N114" s="91">
        <v>12</v>
      </c>
      <c r="O114" s="92">
        <f t="shared" si="5"/>
        <v>45543</v>
      </c>
      <c r="P114" s="93" t="str">
        <f t="shared" ca="1" si="6"/>
        <v>Przekroczony termin</v>
      </c>
      <c r="Q114" s="94" t="str">
        <f t="shared" ca="1" si="7"/>
        <v>WYKONAĆ PRZEGLĄD</v>
      </c>
      <c r="R114" s="59" t="s">
        <v>1490</v>
      </c>
    </row>
    <row r="115" spans="1:26" s="72" customFormat="1" ht="45" hidden="1" customHeight="1">
      <c r="A115" s="61">
        <v>114</v>
      </c>
      <c r="B115" s="25">
        <v>35</v>
      </c>
      <c r="C115" s="62" t="s">
        <v>136</v>
      </c>
      <c r="D115" s="62" t="s">
        <v>333</v>
      </c>
      <c r="E115" s="62" t="s">
        <v>320</v>
      </c>
      <c r="F115" s="63">
        <v>2007</v>
      </c>
      <c r="G115" s="62" t="s">
        <v>14</v>
      </c>
      <c r="H115" s="62" t="s">
        <v>335</v>
      </c>
      <c r="I115" s="62" t="s">
        <v>334</v>
      </c>
      <c r="J115" s="480">
        <f t="shared" si="4"/>
        <v>1</v>
      </c>
      <c r="K115" s="64" t="s">
        <v>2326</v>
      </c>
      <c r="L115" s="115" t="s">
        <v>2325</v>
      </c>
      <c r="M115" s="116">
        <v>45323</v>
      </c>
      <c r="N115" s="67">
        <v>12</v>
      </c>
      <c r="O115" s="68">
        <f t="shared" si="5"/>
        <v>45689</v>
      </c>
      <c r="P115" s="69" t="str">
        <f t="shared" ca="1" si="6"/>
        <v>Do terminu brakuje 74 dni</v>
      </c>
      <c r="Q115" s="70" t="str">
        <f t="shared" ca="1" si="7"/>
        <v>WAŻNY PRZEGLĄD</v>
      </c>
      <c r="R115" s="71" t="s">
        <v>1086</v>
      </c>
      <c r="S115" s="117">
        <v>1</v>
      </c>
      <c r="Z115" s="118">
        <v>29</v>
      </c>
    </row>
    <row r="116" spans="1:26" s="72" customFormat="1" ht="120" hidden="1" customHeight="1">
      <c r="A116" s="61">
        <v>115</v>
      </c>
      <c r="B116" s="25">
        <v>35</v>
      </c>
      <c r="C116" s="62" t="s">
        <v>136</v>
      </c>
      <c r="D116" s="62" t="s">
        <v>319</v>
      </c>
      <c r="E116" s="62" t="s">
        <v>320</v>
      </c>
      <c r="F116" s="63">
        <v>2007</v>
      </c>
      <c r="G116" s="62" t="s">
        <v>14</v>
      </c>
      <c r="H116" s="62" t="s">
        <v>322</v>
      </c>
      <c r="I116" s="62" t="s">
        <v>321</v>
      </c>
      <c r="J116" s="480">
        <f t="shared" si="4"/>
        <v>1</v>
      </c>
      <c r="K116" s="131" t="s">
        <v>2615</v>
      </c>
      <c r="L116" s="115" t="s">
        <v>2324</v>
      </c>
      <c r="M116" s="132">
        <v>45323</v>
      </c>
      <c r="N116" s="67">
        <v>12</v>
      </c>
      <c r="O116" s="68">
        <f t="shared" si="5"/>
        <v>45689</v>
      </c>
      <c r="P116" s="69" t="str">
        <f t="shared" ca="1" si="6"/>
        <v>Do terminu brakuje 74 dni</v>
      </c>
      <c r="Q116" s="70" t="str">
        <f t="shared" ca="1" si="7"/>
        <v>WAŻNY PRZEGLĄD</v>
      </c>
      <c r="R116" s="133" t="s">
        <v>1086</v>
      </c>
    </row>
    <row r="117" spans="1:26" s="72" customFormat="1" ht="45" hidden="1" customHeight="1">
      <c r="A117" s="61">
        <v>116</v>
      </c>
      <c r="B117" s="25">
        <v>35</v>
      </c>
      <c r="C117" s="62" t="s">
        <v>136</v>
      </c>
      <c r="D117" s="62" t="s">
        <v>319</v>
      </c>
      <c r="E117" s="62" t="s">
        <v>320</v>
      </c>
      <c r="F117" s="63">
        <v>2007</v>
      </c>
      <c r="G117" s="62" t="s">
        <v>14</v>
      </c>
      <c r="H117" s="62" t="s">
        <v>337</v>
      </c>
      <c r="I117" s="62" t="s">
        <v>336</v>
      </c>
      <c r="J117" s="480">
        <f t="shared" si="4"/>
        <v>1</v>
      </c>
      <c r="K117" s="64" t="s">
        <v>2323</v>
      </c>
      <c r="L117" s="115"/>
      <c r="M117" s="116">
        <v>44958</v>
      </c>
      <c r="N117" s="67">
        <v>12</v>
      </c>
      <c r="O117" s="68">
        <f t="shared" si="5"/>
        <v>45323</v>
      </c>
      <c r="P117" s="69" t="str">
        <f t="shared" ca="1" si="6"/>
        <v>Przekroczony termin</v>
      </c>
      <c r="Q117" s="70" t="str">
        <f t="shared" ca="1" si="7"/>
        <v>WYKONAĆ PRZEGLĄD</v>
      </c>
      <c r="R117" s="133" t="s">
        <v>1086</v>
      </c>
      <c r="S117" s="117">
        <v>1</v>
      </c>
      <c r="Z117" s="118">
        <v>29</v>
      </c>
    </row>
    <row r="118" spans="1:26" s="72" customFormat="1" ht="105" hidden="1" customHeight="1">
      <c r="A118" s="61">
        <v>117</v>
      </c>
      <c r="B118" s="25">
        <v>35</v>
      </c>
      <c r="C118" s="62" t="s">
        <v>136</v>
      </c>
      <c r="D118" s="62" t="s">
        <v>319</v>
      </c>
      <c r="E118" s="62" t="s">
        <v>320</v>
      </c>
      <c r="F118" s="63">
        <v>2007</v>
      </c>
      <c r="G118" s="62" t="s">
        <v>14</v>
      </c>
      <c r="H118" s="62" t="s">
        <v>353</v>
      </c>
      <c r="I118" s="62" t="s">
        <v>352</v>
      </c>
      <c r="J118" s="480">
        <f t="shared" si="4"/>
        <v>1</v>
      </c>
      <c r="K118" s="64" t="s">
        <v>2322</v>
      </c>
      <c r="L118" s="115"/>
      <c r="M118" s="116">
        <v>44937</v>
      </c>
      <c r="N118" s="67">
        <v>12</v>
      </c>
      <c r="O118" s="68">
        <f t="shared" si="5"/>
        <v>45302</v>
      </c>
      <c r="P118" s="69" t="str">
        <f t="shared" ca="1" si="6"/>
        <v>Przekroczony termin</v>
      </c>
      <c r="Q118" s="70" t="str">
        <f t="shared" ca="1" si="7"/>
        <v>WYKONAĆ PRZEGLĄD</v>
      </c>
      <c r="R118" s="133" t="s">
        <v>1086</v>
      </c>
    </row>
    <row r="119" spans="1:26" ht="60" hidden="1" customHeight="1">
      <c r="A119" s="84">
        <v>118</v>
      </c>
      <c r="B119" s="25">
        <v>35</v>
      </c>
      <c r="C119" s="87" t="s">
        <v>136</v>
      </c>
      <c r="D119" s="85" t="s">
        <v>319</v>
      </c>
      <c r="E119" s="85" t="s">
        <v>320</v>
      </c>
      <c r="F119" s="86">
        <v>2007</v>
      </c>
      <c r="G119" s="85" t="s">
        <v>14</v>
      </c>
      <c r="H119" s="87" t="s">
        <v>324</v>
      </c>
      <c r="I119" s="87" t="s">
        <v>323</v>
      </c>
      <c r="J119" s="480">
        <f t="shared" si="4"/>
        <v>1</v>
      </c>
      <c r="K119" s="125" t="s">
        <v>2616</v>
      </c>
      <c r="L119" s="98"/>
      <c r="M119" s="134"/>
      <c r="N119" s="91">
        <v>12</v>
      </c>
      <c r="O119" s="92" t="str">
        <f t="shared" si="5"/>
        <v/>
      </c>
      <c r="P119" s="93" t="str">
        <f t="shared" ca="1" si="6"/>
        <v xml:space="preserve"> </v>
      </c>
      <c r="Q119" s="94" t="str">
        <f t="shared" ca="1" si="7"/>
        <v xml:space="preserve"> </v>
      </c>
      <c r="R119" s="135" t="s">
        <v>1086</v>
      </c>
    </row>
    <row r="120" spans="1:26" ht="60" hidden="1" customHeight="1">
      <c r="A120" s="136">
        <v>119</v>
      </c>
      <c r="B120" s="25">
        <v>35</v>
      </c>
      <c r="C120" s="85" t="s">
        <v>136</v>
      </c>
      <c r="D120" s="85" t="s">
        <v>319</v>
      </c>
      <c r="E120" s="85" t="s">
        <v>320</v>
      </c>
      <c r="F120" s="86">
        <v>2007</v>
      </c>
      <c r="G120" s="85" t="s">
        <v>14</v>
      </c>
      <c r="H120" s="87" t="s">
        <v>326</v>
      </c>
      <c r="I120" s="87" t="s">
        <v>325</v>
      </c>
      <c r="J120" s="480">
        <f t="shared" si="4"/>
        <v>1</v>
      </c>
      <c r="K120" s="125" t="s">
        <v>2321</v>
      </c>
      <c r="L120" s="98" t="s">
        <v>1372</v>
      </c>
      <c r="M120" s="107">
        <v>45141</v>
      </c>
      <c r="N120" s="91">
        <v>12</v>
      </c>
      <c r="O120" s="92">
        <f t="shared" si="5"/>
        <v>45507</v>
      </c>
      <c r="P120" s="93" t="str">
        <f t="shared" ca="1" si="6"/>
        <v>Przekroczony termin</v>
      </c>
      <c r="Q120" s="94" t="str">
        <f t="shared" ca="1" si="7"/>
        <v>WYKONAĆ PRZEGLĄD</v>
      </c>
      <c r="R120" s="101" t="s">
        <v>1086</v>
      </c>
    </row>
    <row r="121" spans="1:26" s="72" customFormat="1" ht="45" hidden="1" customHeight="1">
      <c r="A121" s="61">
        <v>120</v>
      </c>
      <c r="B121" s="25">
        <v>35</v>
      </c>
      <c r="C121" s="62" t="s">
        <v>136</v>
      </c>
      <c r="D121" s="62" t="s">
        <v>319</v>
      </c>
      <c r="E121" s="62" t="s">
        <v>320</v>
      </c>
      <c r="F121" s="63">
        <v>2007</v>
      </c>
      <c r="G121" s="62" t="s">
        <v>14</v>
      </c>
      <c r="H121" s="62" t="s">
        <v>339</v>
      </c>
      <c r="I121" s="62" t="s">
        <v>338</v>
      </c>
      <c r="J121" s="480">
        <f t="shared" si="4"/>
        <v>1</v>
      </c>
      <c r="K121" s="64" t="s">
        <v>2320</v>
      </c>
      <c r="L121" s="115"/>
      <c r="M121" s="116">
        <v>45261</v>
      </c>
      <c r="N121" s="67">
        <v>12</v>
      </c>
      <c r="O121" s="68">
        <f t="shared" si="5"/>
        <v>45627</v>
      </c>
      <c r="P121" s="69" t="str">
        <f t="shared" ca="1" si="6"/>
        <v>Do terminu brakuje 12 dni</v>
      </c>
      <c r="Q121" s="70" t="str">
        <f t="shared" ca="1" si="7"/>
        <v>WYKONAĆ PRZEGLĄD</v>
      </c>
      <c r="R121" s="133" t="s">
        <v>1086</v>
      </c>
      <c r="S121" s="117">
        <v>1</v>
      </c>
      <c r="Z121" s="118">
        <v>29</v>
      </c>
    </row>
    <row r="122" spans="1:26" ht="45" hidden="1" customHeight="1">
      <c r="A122" s="136">
        <v>121</v>
      </c>
      <c r="B122" s="25">
        <v>35</v>
      </c>
      <c r="C122" s="85" t="s">
        <v>136</v>
      </c>
      <c r="D122" s="85" t="s">
        <v>319</v>
      </c>
      <c r="E122" s="85" t="s">
        <v>320</v>
      </c>
      <c r="F122" s="86">
        <v>2007</v>
      </c>
      <c r="G122" s="85" t="s">
        <v>14</v>
      </c>
      <c r="H122" s="87" t="s">
        <v>330</v>
      </c>
      <c r="I122" s="87" t="s">
        <v>329</v>
      </c>
      <c r="J122" s="480">
        <f t="shared" si="4"/>
        <v>1</v>
      </c>
      <c r="K122" s="111"/>
      <c r="L122" s="98"/>
      <c r="M122" s="90">
        <v>44812</v>
      </c>
      <c r="N122" s="91">
        <v>12</v>
      </c>
      <c r="O122" s="92">
        <f t="shared" si="5"/>
        <v>45177</v>
      </c>
      <c r="P122" s="93" t="str">
        <f t="shared" ca="1" si="6"/>
        <v>Przekroczony termin</v>
      </c>
      <c r="Q122" s="94" t="str">
        <f t="shared" ca="1" si="7"/>
        <v>WYKONAĆ PRZEGLĄD</v>
      </c>
      <c r="R122" s="101" t="s">
        <v>1086</v>
      </c>
    </row>
    <row r="123" spans="1:26" s="72" customFormat="1" ht="120" hidden="1" customHeight="1">
      <c r="A123" s="61">
        <v>122</v>
      </c>
      <c r="B123" s="25">
        <v>35</v>
      </c>
      <c r="C123" s="62" t="s">
        <v>136</v>
      </c>
      <c r="D123" s="62" t="s">
        <v>319</v>
      </c>
      <c r="E123" s="62" t="s">
        <v>320</v>
      </c>
      <c r="F123" s="63">
        <v>2007</v>
      </c>
      <c r="G123" s="62" t="s">
        <v>14</v>
      </c>
      <c r="H123" s="62" t="s">
        <v>341</v>
      </c>
      <c r="I123" s="62" t="s">
        <v>340</v>
      </c>
      <c r="J123" s="480">
        <f t="shared" si="4"/>
        <v>1</v>
      </c>
      <c r="K123" s="114" t="s">
        <v>2319</v>
      </c>
      <c r="L123" s="115" t="s">
        <v>1372</v>
      </c>
      <c r="M123" s="66">
        <v>45169</v>
      </c>
      <c r="N123" s="67">
        <v>12</v>
      </c>
      <c r="O123" s="68">
        <f t="shared" si="5"/>
        <v>45535</v>
      </c>
      <c r="P123" s="69" t="str">
        <f t="shared" ca="1" si="6"/>
        <v>Przekroczony termin</v>
      </c>
      <c r="Q123" s="70" t="str">
        <f t="shared" ca="1" si="7"/>
        <v>WYKONAĆ PRZEGLĄD</v>
      </c>
      <c r="R123" s="133" t="s">
        <v>1086</v>
      </c>
      <c r="S123" s="117">
        <v>1</v>
      </c>
      <c r="Z123" s="118">
        <v>29</v>
      </c>
    </row>
    <row r="124" spans="1:26" s="72" customFormat="1" ht="105" hidden="1" customHeight="1">
      <c r="A124" s="61">
        <v>123</v>
      </c>
      <c r="B124" s="25">
        <v>35</v>
      </c>
      <c r="C124" s="62" t="s">
        <v>136</v>
      </c>
      <c r="D124" s="62" t="s">
        <v>319</v>
      </c>
      <c r="E124" s="62" t="s">
        <v>320</v>
      </c>
      <c r="F124" s="63">
        <v>2007</v>
      </c>
      <c r="G124" s="62" t="s">
        <v>14</v>
      </c>
      <c r="H124" s="62" t="s">
        <v>343</v>
      </c>
      <c r="I124" s="62" t="s">
        <v>342</v>
      </c>
      <c r="J124" s="480">
        <f t="shared" si="4"/>
        <v>1</v>
      </c>
      <c r="K124" s="64" t="s">
        <v>2318</v>
      </c>
      <c r="L124" s="115" t="s">
        <v>1372</v>
      </c>
      <c r="M124" s="116">
        <v>45083</v>
      </c>
      <c r="N124" s="67">
        <v>12</v>
      </c>
      <c r="O124" s="68">
        <f t="shared" si="5"/>
        <v>45449</v>
      </c>
      <c r="P124" s="69" t="str">
        <f t="shared" ca="1" si="6"/>
        <v>Przekroczony termin</v>
      </c>
      <c r="Q124" s="70" t="str">
        <f t="shared" ca="1" si="7"/>
        <v>WYKONAĆ PRZEGLĄD</v>
      </c>
      <c r="R124" s="133" t="s">
        <v>1086</v>
      </c>
      <c r="S124" s="117">
        <v>1</v>
      </c>
      <c r="Z124" s="118">
        <v>29</v>
      </c>
    </row>
    <row r="125" spans="1:26" s="72" customFormat="1" ht="75" hidden="1" customHeight="1">
      <c r="A125" s="61">
        <v>124</v>
      </c>
      <c r="B125" s="25">
        <v>35</v>
      </c>
      <c r="C125" s="62" t="s">
        <v>136</v>
      </c>
      <c r="D125" s="62" t="s">
        <v>319</v>
      </c>
      <c r="E125" s="62" t="s">
        <v>320</v>
      </c>
      <c r="F125" s="63">
        <v>2007</v>
      </c>
      <c r="G125" s="62" t="s">
        <v>14</v>
      </c>
      <c r="H125" s="62" t="s">
        <v>347</v>
      </c>
      <c r="I125" s="62" t="s">
        <v>346</v>
      </c>
      <c r="J125" s="480">
        <f t="shared" si="4"/>
        <v>1</v>
      </c>
      <c r="K125" s="64" t="s">
        <v>2317</v>
      </c>
      <c r="L125" s="115" t="s">
        <v>1372</v>
      </c>
      <c r="M125" s="66">
        <v>45154</v>
      </c>
      <c r="N125" s="67">
        <v>12</v>
      </c>
      <c r="O125" s="68">
        <f t="shared" si="5"/>
        <v>45520</v>
      </c>
      <c r="P125" s="69" t="str">
        <f t="shared" ca="1" si="6"/>
        <v>Przekroczony termin</v>
      </c>
      <c r="Q125" s="70" t="str">
        <f t="shared" ca="1" si="7"/>
        <v>WYKONAĆ PRZEGLĄD</v>
      </c>
      <c r="R125" s="133" t="s">
        <v>1086</v>
      </c>
    </row>
    <row r="126" spans="1:26" s="72" customFormat="1" ht="45" hidden="1" customHeight="1">
      <c r="A126" s="61">
        <v>125</v>
      </c>
      <c r="B126" s="25">
        <v>35</v>
      </c>
      <c r="C126" s="62" t="s">
        <v>136</v>
      </c>
      <c r="D126" s="62" t="s">
        <v>319</v>
      </c>
      <c r="E126" s="62" t="s">
        <v>320</v>
      </c>
      <c r="F126" s="63">
        <v>2007</v>
      </c>
      <c r="G126" s="62" t="s">
        <v>14</v>
      </c>
      <c r="H126" s="62" t="s">
        <v>345</v>
      </c>
      <c r="I126" s="62" t="s">
        <v>344</v>
      </c>
      <c r="J126" s="480">
        <f t="shared" si="4"/>
        <v>1</v>
      </c>
      <c r="K126" s="64" t="s">
        <v>2316</v>
      </c>
      <c r="L126" s="137" t="s">
        <v>1372</v>
      </c>
      <c r="M126" s="116">
        <v>45387</v>
      </c>
      <c r="N126" s="67">
        <v>12</v>
      </c>
      <c r="O126" s="68">
        <f t="shared" si="5"/>
        <v>45752</v>
      </c>
      <c r="P126" s="69" t="str">
        <f t="shared" ca="1" si="6"/>
        <v>Do terminu brakuje 137 dni</v>
      </c>
      <c r="Q126" s="70" t="str">
        <f t="shared" ca="1" si="7"/>
        <v>WAŻNY PRZEGLĄD</v>
      </c>
      <c r="R126" s="133" t="s">
        <v>1086</v>
      </c>
      <c r="S126" s="117">
        <v>1</v>
      </c>
      <c r="Z126" s="118">
        <v>29</v>
      </c>
    </row>
    <row r="127" spans="1:26" ht="45" hidden="1" customHeight="1">
      <c r="A127" s="84">
        <v>126</v>
      </c>
      <c r="B127" s="25">
        <v>35</v>
      </c>
      <c r="C127" s="87" t="s">
        <v>136</v>
      </c>
      <c r="D127" s="85" t="s">
        <v>319</v>
      </c>
      <c r="E127" s="85" t="s">
        <v>320</v>
      </c>
      <c r="F127" s="86">
        <v>2007</v>
      </c>
      <c r="G127" s="85" t="s">
        <v>14</v>
      </c>
      <c r="H127" s="87" t="s">
        <v>328</v>
      </c>
      <c r="I127" s="87" t="s">
        <v>327</v>
      </c>
      <c r="J127" s="480">
        <f t="shared" si="4"/>
        <v>1</v>
      </c>
      <c r="K127" s="99" t="s">
        <v>2315</v>
      </c>
      <c r="L127" s="98" t="s">
        <v>1372</v>
      </c>
      <c r="M127" s="107">
        <v>45139</v>
      </c>
      <c r="N127" s="91">
        <v>12</v>
      </c>
      <c r="O127" s="92">
        <f t="shared" si="5"/>
        <v>45505</v>
      </c>
      <c r="P127" s="93" t="str">
        <f t="shared" ca="1" si="6"/>
        <v>Przekroczony termin</v>
      </c>
      <c r="Q127" s="94" t="str">
        <f t="shared" ca="1" si="7"/>
        <v>WYKONAĆ PRZEGLĄD</v>
      </c>
      <c r="R127" s="101" t="s">
        <v>1086</v>
      </c>
    </row>
    <row r="128" spans="1:26" s="60" customFormat="1" ht="30" hidden="1" customHeight="1">
      <c r="A128" s="49">
        <v>127</v>
      </c>
      <c r="B128" s="23" t="s">
        <v>985</v>
      </c>
      <c r="C128" s="52" t="s">
        <v>136</v>
      </c>
      <c r="D128" s="52" t="s">
        <v>319</v>
      </c>
      <c r="E128" s="52" t="s">
        <v>320</v>
      </c>
      <c r="F128" s="73">
        <v>2007</v>
      </c>
      <c r="G128" s="52" t="s">
        <v>14</v>
      </c>
      <c r="H128" s="52" t="s">
        <v>2314</v>
      </c>
      <c r="I128" s="50" t="s">
        <v>2313</v>
      </c>
      <c r="J128" s="480">
        <f t="shared" si="4"/>
        <v>1</v>
      </c>
      <c r="K128" s="73" t="s">
        <v>2312</v>
      </c>
      <c r="L128" s="53" t="s">
        <v>1357</v>
      </c>
      <c r="M128" s="54"/>
      <c r="N128" s="55"/>
      <c r="O128" s="56" t="str">
        <f t="shared" si="5"/>
        <v/>
      </c>
      <c r="P128" s="57" t="str">
        <f t="shared" ca="1" si="6"/>
        <v xml:space="preserve"> </v>
      </c>
      <c r="Q128" s="58" t="str">
        <f t="shared" ca="1" si="7"/>
        <v xml:space="preserve"> </v>
      </c>
      <c r="R128" s="101" t="s">
        <v>1356</v>
      </c>
    </row>
    <row r="129" spans="1:26" s="72" customFormat="1" ht="45" hidden="1" customHeight="1">
      <c r="A129" s="61">
        <v>128</v>
      </c>
      <c r="B129" s="25">
        <v>35</v>
      </c>
      <c r="C129" s="62" t="s">
        <v>136</v>
      </c>
      <c r="D129" s="62" t="s">
        <v>319</v>
      </c>
      <c r="E129" s="62" t="s">
        <v>320</v>
      </c>
      <c r="F129" s="63">
        <v>2012</v>
      </c>
      <c r="G129" s="62" t="s">
        <v>14</v>
      </c>
      <c r="H129" s="62" t="s">
        <v>349</v>
      </c>
      <c r="I129" s="62" t="s">
        <v>348</v>
      </c>
      <c r="J129" s="480">
        <f t="shared" si="4"/>
        <v>1</v>
      </c>
      <c r="K129" s="64" t="s">
        <v>2311</v>
      </c>
      <c r="L129" s="115" t="s">
        <v>2226</v>
      </c>
      <c r="M129" s="116">
        <v>45113</v>
      </c>
      <c r="N129" s="67">
        <v>12</v>
      </c>
      <c r="O129" s="68">
        <f t="shared" si="5"/>
        <v>45479</v>
      </c>
      <c r="P129" s="69" t="str">
        <f t="shared" ca="1" si="6"/>
        <v>Przekroczony termin</v>
      </c>
      <c r="Q129" s="70" t="str">
        <f t="shared" ca="1" si="7"/>
        <v>WYKONAĆ PRZEGLĄD</v>
      </c>
      <c r="R129" s="133" t="s">
        <v>1086</v>
      </c>
    </row>
    <row r="130" spans="1:26" s="72" customFormat="1" ht="45" hidden="1" customHeight="1">
      <c r="A130" s="61">
        <v>129</v>
      </c>
      <c r="B130" s="25">
        <v>35</v>
      </c>
      <c r="C130" s="62" t="s">
        <v>136</v>
      </c>
      <c r="D130" s="62" t="s">
        <v>319</v>
      </c>
      <c r="E130" s="62" t="s">
        <v>320</v>
      </c>
      <c r="F130" s="63">
        <v>2012</v>
      </c>
      <c r="G130" s="62" t="s">
        <v>14</v>
      </c>
      <c r="H130" s="62" t="s">
        <v>351</v>
      </c>
      <c r="I130" s="62" t="s">
        <v>350</v>
      </c>
      <c r="J130" s="480">
        <f t="shared" ref="J130:J193" si="8">COUNTIF($I$1:$I$996,I130)</f>
        <v>1</v>
      </c>
      <c r="K130" s="63" t="s">
        <v>2617</v>
      </c>
      <c r="L130" s="115"/>
      <c r="M130" s="116"/>
      <c r="N130" s="67">
        <v>12</v>
      </c>
      <c r="O130" s="68" t="str">
        <f t="shared" ref="O130:O193" si="9">IF(ISBLANK(M130)," ",DATE(YEAR(M130),MONTH(M130)+N130,DAY(M130)))</f>
        <v/>
      </c>
      <c r="P130" s="69" t="str">
        <f t="shared" ref="P130:P193" ca="1" si="10">IF(ISBLANK(M130)," ",IF(O130&lt;TODAY(),"Przekroczony termin","Do terminu brakuje " &amp; O130-TODAY()&amp; " dni"))</f>
        <v xml:space="preserve"> </v>
      </c>
      <c r="Q130" s="70" t="str">
        <f t="shared" ref="Q130:Q193" ca="1" si="11">IF(ISBLANK(M130)," ",IF(O130&lt;TODAY()+20,"WYKONAĆ PRZEGLĄD","WAŻNY PRZEGLĄD"))</f>
        <v xml:space="preserve"> </v>
      </c>
      <c r="R130" s="133" t="s">
        <v>1086</v>
      </c>
      <c r="S130" s="117">
        <v>1</v>
      </c>
      <c r="Z130" s="118">
        <v>29</v>
      </c>
    </row>
    <row r="131" spans="1:26" s="72" customFormat="1" ht="45" hidden="1" customHeight="1">
      <c r="A131" s="61">
        <v>130</v>
      </c>
      <c r="B131" s="25">
        <v>35</v>
      </c>
      <c r="C131" s="62" t="s">
        <v>136</v>
      </c>
      <c r="D131" s="62" t="s">
        <v>319</v>
      </c>
      <c r="E131" s="62" t="s">
        <v>320</v>
      </c>
      <c r="F131" s="64">
        <v>2015</v>
      </c>
      <c r="G131" s="62" t="s">
        <v>14</v>
      </c>
      <c r="H131" s="63" t="s">
        <v>355</v>
      </c>
      <c r="I131" s="119" t="s">
        <v>354</v>
      </c>
      <c r="J131" s="480">
        <f t="shared" si="8"/>
        <v>1</v>
      </c>
      <c r="K131" s="64" t="s">
        <v>2307</v>
      </c>
      <c r="L131" s="115" t="s">
        <v>1372</v>
      </c>
      <c r="M131" s="116">
        <v>45083</v>
      </c>
      <c r="N131" s="67">
        <v>12</v>
      </c>
      <c r="O131" s="68">
        <f t="shared" si="9"/>
        <v>45449</v>
      </c>
      <c r="P131" s="69" t="str">
        <f t="shared" ca="1" si="10"/>
        <v>Przekroczony termin</v>
      </c>
      <c r="Q131" s="70" t="str">
        <f t="shared" ca="1" si="11"/>
        <v>WYKONAĆ PRZEGLĄD</v>
      </c>
      <c r="R131" s="133" t="s">
        <v>1086</v>
      </c>
    </row>
    <row r="132" spans="1:26" s="72" customFormat="1" ht="45" hidden="1" customHeight="1">
      <c r="A132" s="61">
        <v>131</v>
      </c>
      <c r="B132" s="25">
        <v>35</v>
      </c>
      <c r="C132" s="62" t="s">
        <v>136</v>
      </c>
      <c r="D132" s="62" t="s">
        <v>319</v>
      </c>
      <c r="E132" s="62" t="s">
        <v>320</v>
      </c>
      <c r="F132" s="64">
        <v>2015</v>
      </c>
      <c r="G132" s="62" t="s">
        <v>14</v>
      </c>
      <c r="H132" s="63" t="s">
        <v>357</v>
      </c>
      <c r="I132" s="119" t="s">
        <v>356</v>
      </c>
      <c r="J132" s="480">
        <f t="shared" si="8"/>
        <v>1</v>
      </c>
      <c r="K132" s="64"/>
      <c r="L132" s="115" t="s">
        <v>1372</v>
      </c>
      <c r="M132" s="116">
        <v>45083</v>
      </c>
      <c r="N132" s="67">
        <v>12</v>
      </c>
      <c r="O132" s="68">
        <f t="shared" si="9"/>
        <v>45449</v>
      </c>
      <c r="P132" s="69" t="str">
        <f t="shared" ca="1" si="10"/>
        <v>Przekroczony termin</v>
      </c>
      <c r="Q132" s="70" t="str">
        <f t="shared" ca="1" si="11"/>
        <v>WYKONAĆ PRZEGLĄD</v>
      </c>
      <c r="R132" s="133" t="s">
        <v>1086</v>
      </c>
    </row>
    <row r="133" spans="1:26" s="72" customFormat="1" ht="45" hidden="1" customHeight="1">
      <c r="A133" s="61">
        <v>132</v>
      </c>
      <c r="B133" s="25">
        <v>35</v>
      </c>
      <c r="C133" s="62" t="s">
        <v>136</v>
      </c>
      <c r="D133" s="62" t="s">
        <v>319</v>
      </c>
      <c r="E133" s="62" t="s">
        <v>320</v>
      </c>
      <c r="F133" s="64">
        <v>2015</v>
      </c>
      <c r="G133" s="62" t="s">
        <v>14</v>
      </c>
      <c r="H133" s="63" t="s">
        <v>359</v>
      </c>
      <c r="I133" s="119" t="s">
        <v>358</v>
      </c>
      <c r="J133" s="480">
        <f t="shared" si="8"/>
        <v>1</v>
      </c>
      <c r="K133" s="64"/>
      <c r="L133" s="115" t="s">
        <v>1372</v>
      </c>
      <c r="M133" s="116">
        <v>45083</v>
      </c>
      <c r="N133" s="67">
        <v>12</v>
      </c>
      <c r="O133" s="68">
        <f t="shared" si="9"/>
        <v>45449</v>
      </c>
      <c r="P133" s="69" t="str">
        <f t="shared" ca="1" si="10"/>
        <v>Przekroczony termin</v>
      </c>
      <c r="Q133" s="70" t="str">
        <f t="shared" ca="1" si="11"/>
        <v>WYKONAĆ PRZEGLĄD</v>
      </c>
      <c r="R133" s="133" t="s">
        <v>1086</v>
      </c>
    </row>
    <row r="134" spans="1:26" s="72" customFormat="1" ht="45" hidden="1" customHeight="1">
      <c r="A134" s="61">
        <v>133</v>
      </c>
      <c r="B134" s="25">
        <v>35</v>
      </c>
      <c r="C134" s="62" t="s">
        <v>136</v>
      </c>
      <c r="D134" s="62" t="s">
        <v>319</v>
      </c>
      <c r="E134" s="62" t="s">
        <v>320</v>
      </c>
      <c r="F134" s="64">
        <v>2015</v>
      </c>
      <c r="G134" s="62" t="s">
        <v>14</v>
      </c>
      <c r="H134" s="63" t="s">
        <v>361</v>
      </c>
      <c r="I134" s="119" t="s">
        <v>360</v>
      </c>
      <c r="J134" s="480">
        <f t="shared" si="8"/>
        <v>1</v>
      </c>
      <c r="K134" s="64"/>
      <c r="L134" s="115" t="s">
        <v>1372</v>
      </c>
      <c r="M134" s="116">
        <v>45083</v>
      </c>
      <c r="N134" s="67">
        <v>12</v>
      </c>
      <c r="O134" s="68">
        <f t="shared" si="9"/>
        <v>45449</v>
      </c>
      <c r="P134" s="69" t="str">
        <f t="shared" ca="1" si="10"/>
        <v>Przekroczony termin</v>
      </c>
      <c r="Q134" s="70" t="str">
        <f t="shared" ca="1" si="11"/>
        <v>WYKONAĆ PRZEGLĄD</v>
      </c>
      <c r="R134" s="133" t="s">
        <v>1086</v>
      </c>
    </row>
    <row r="135" spans="1:26" s="72" customFormat="1" ht="45" hidden="1" customHeight="1">
      <c r="A135" s="61">
        <v>134</v>
      </c>
      <c r="B135" s="25">
        <v>35</v>
      </c>
      <c r="C135" s="62" t="s">
        <v>136</v>
      </c>
      <c r="D135" s="62" t="s">
        <v>319</v>
      </c>
      <c r="E135" s="62" t="s">
        <v>320</v>
      </c>
      <c r="F135" s="64">
        <v>2015</v>
      </c>
      <c r="G135" s="62" t="s">
        <v>14</v>
      </c>
      <c r="H135" s="63" t="s">
        <v>363</v>
      </c>
      <c r="I135" s="119" t="s">
        <v>362</v>
      </c>
      <c r="J135" s="480">
        <f t="shared" si="8"/>
        <v>1</v>
      </c>
      <c r="K135" s="64" t="s">
        <v>2310</v>
      </c>
      <c r="L135" s="115" t="s">
        <v>1372</v>
      </c>
      <c r="M135" s="116">
        <v>45083</v>
      </c>
      <c r="N135" s="67">
        <v>12</v>
      </c>
      <c r="O135" s="68">
        <f t="shared" si="9"/>
        <v>45449</v>
      </c>
      <c r="P135" s="69" t="str">
        <f t="shared" ca="1" si="10"/>
        <v>Przekroczony termin</v>
      </c>
      <c r="Q135" s="70" t="str">
        <f t="shared" ca="1" si="11"/>
        <v>WYKONAĆ PRZEGLĄD</v>
      </c>
      <c r="R135" s="133" t="s">
        <v>1086</v>
      </c>
    </row>
    <row r="136" spans="1:26" s="72" customFormat="1" ht="45" hidden="1" customHeight="1">
      <c r="A136" s="61">
        <v>135</v>
      </c>
      <c r="B136" s="25">
        <v>35</v>
      </c>
      <c r="C136" s="62" t="s">
        <v>136</v>
      </c>
      <c r="D136" s="62" t="s">
        <v>319</v>
      </c>
      <c r="E136" s="62" t="s">
        <v>320</v>
      </c>
      <c r="F136" s="64">
        <v>2015</v>
      </c>
      <c r="G136" s="62" t="s">
        <v>14</v>
      </c>
      <c r="H136" s="63" t="s">
        <v>365</v>
      </c>
      <c r="I136" s="119" t="s">
        <v>364</v>
      </c>
      <c r="J136" s="480">
        <f t="shared" si="8"/>
        <v>1</v>
      </c>
      <c r="K136" s="64"/>
      <c r="L136" s="115" t="s">
        <v>1372</v>
      </c>
      <c r="M136" s="116">
        <v>45084</v>
      </c>
      <c r="N136" s="67">
        <v>12</v>
      </c>
      <c r="O136" s="68">
        <f t="shared" si="9"/>
        <v>45450</v>
      </c>
      <c r="P136" s="69" t="str">
        <f t="shared" ca="1" si="10"/>
        <v>Przekroczony termin</v>
      </c>
      <c r="Q136" s="70" t="str">
        <f t="shared" ca="1" si="11"/>
        <v>WYKONAĆ PRZEGLĄD</v>
      </c>
      <c r="R136" s="133" t="s">
        <v>1086</v>
      </c>
    </row>
    <row r="137" spans="1:26" s="72" customFormat="1" ht="45" hidden="1" customHeight="1">
      <c r="A137" s="61">
        <v>136</v>
      </c>
      <c r="B137" s="25">
        <v>35</v>
      </c>
      <c r="C137" s="62" t="s">
        <v>136</v>
      </c>
      <c r="D137" s="62" t="s">
        <v>319</v>
      </c>
      <c r="E137" s="62" t="s">
        <v>320</v>
      </c>
      <c r="F137" s="64">
        <v>2015</v>
      </c>
      <c r="G137" s="62" t="s">
        <v>14</v>
      </c>
      <c r="H137" s="63" t="s">
        <v>367</v>
      </c>
      <c r="I137" s="119" t="s">
        <v>366</v>
      </c>
      <c r="J137" s="480">
        <f t="shared" si="8"/>
        <v>1</v>
      </c>
      <c r="K137" s="64"/>
      <c r="L137" s="115" t="s">
        <v>1372</v>
      </c>
      <c r="M137" s="116">
        <v>45083</v>
      </c>
      <c r="N137" s="67">
        <v>12</v>
      </c>
      <c r="O137" s="68">
        <f t="shared" si="9"/>
        <v>45449</v>
      </c>
      <c r="P137" s="69" t="str">
        <f t="shared" ca="1" si="10"/>
        <v>Przekroczony termin</v>
      </c>
      <c r="Q137" s="70" t="str">
        <f t="shared" ca="1" si="11"/>
        <v>WYKONAĆ PRZEGLĄD</v>
      </c>
      <c r="R137" s="133" t="s">
        <v>1086</v>
      </c>
    </row>
    <row r="138" spans="1:26" s="72" customFormat="1" ht="45" hidden="1" customHeight="1">
      <c r="A138" s="61">
        <v>137</v>
      </c>
      <c r="B138" s="25">
        <v>35</v>
      </c>
      <c r="C138" s="62" t="s">
        <v>136</v>
      </c>
      <c r="D138" s="62" t="s">
        <v>319</v>
      </c>
      <c r="E138" s="62" t="s">
        <v>320</v>
      </c>
      <c r="F138" s="64">
        <v>2015</v>
      </c>
      <c r="G138" s="62" t="s">
        <v>14</v>
      </c>
      <c r="H138" s="63" t="s">
        <v>369</v>
      </c>
      <c r="I138" s="119" t="s">
        <v>368</v>
      </c>
      <c r="J138" s="480">
        <f t="shared" si="8"/>
        <v>1</v>
      </c>
      <c r="K138" s="64"/>
      <c r="L138" s="115" t="s">
        <v>1372</v>
      </c>
      <c r="M138" s="116">
        <v>45083</v>
      </c>
      <c r="N138" s="67">
        <v>12</v>
      </c>
      <c r="O138" s="68">
        <f t="shared" si="9"/>
        <v>45449</v>
      </c>
      <c r="P138" s="69" t="str">
        <f t="shared" ca="1" si="10"/>
        <v>Przekroczony termin</v>
      </c>
      <c r="Q138" s="70" t="str">
        <f t="shared" ca="1" si="11"/>
        <v>WYKONAĆ PRZEGLĄD</v>
      </c>
      <c r="R138" s="133" t="s">
        <v>1086</v>
      </c>
    </row>
    <row r="139" spans="1:26" s="72" customFormat="1" ht="90" hidden="1" customHeight="1">
      <c r="A139" s="61">
        <v>138</v>
      </c>
      <c r="B139" s="25">
        <v>35</v>
      </c>
      <c r="C139" s="62" t="s">
        <v>136</v>
      </c>
      <c r="D139" s="62" t="s">
        <v>319</v>
      </c>
      <c r="E139" s="62" t="s">
        <v>320</v>
      </c>
      <c r="F139" s="64">
        <v>2015</v>
      </c>
      <c r="G139" s="62" t="s">
        <v>14</v>
      </c>
      <c r="H139" s="63" t="s">
        <v>371</v>
      </c>
      <c r="I139" s="119" t="s">
        <v>370</v>
      </c>
      <c r="J139" s="480">
        <f t="shared" si="8"/>
        <v>1</v>
      </c>
      <c r="K139" s="64" t="s">
        <v>2309</v>
      </c>
      <c r="L139" s="115" t="s">
        <v>2226</v>
      </c>
      <c r="M139" s="116">
        <v>45164</v>
      </c>
      <c r="N139" s="67">
        <v>12</v>
      </c>
      <c r="O139" s="68">
        <f t="shared" si="9"/>
        <v>45530</v>
      </c>
      <c r="P139" s="69" t="str">
        <f t="shared" ca="1" si="10"/>
        <v>Przekroczony termin</v>
      </c>
      <c r="Q139" s="70" t="str">
        <f t="shared" ca="1" si="11"/>
        <v>WYKONAĆ PRZEGLĄD</v>
      </c>
      <c r="R139" s="133" t="s">
        <v>1086</v>
      </c>
    </row>
    <row r="140" spans="1:26" s="72" customFormat="1" ht="45" hidden="1" customHeight="1">
      <c r="A140" s="61">
        <v>139</v>
      </c>
      <c r="B140" s="25">
        <v>35</v>
      </c>
      <c r="C140" s="62" t="s">
        <v>136</v>
      </c>
      <c r="D140" s="62" t="s">
        <v>319</v>
      </c>
      <c r="E140" s="62" t="s">
        <v>320</v>
      </c>
      <c r="F140" s="64">
        <v>2015</v>
      </c>
      <c r="G140" s="62" t="s">
        <v>14</v>
      </c>
      <c r="H140" s="63" t="s">
        <v>373</v>
      </c>
      <c r="I140" s="119" t="s">
        <v>372</v>
      </c>
      <c r="J140" s="480">
        <f t="shared" si="8"/>
        <v>1</v>
      </c>
      <c r="K140" s="64"/>
      <c r="L140" s="115" t="s">
        <v>1372</v>
      </c>
      <c r="M140" s="116">
        <v>45083</v>
      </c>
      <c r="N140" s="67">
        <v>12</v>
      </c>
      <c r="O140" s="68">
        <f t="shared" si="9"/>
        <v>45449</v>
      </c>
      <c r="P140" s="69" t="str">
        <f t="shared" ca="1" si="10"/>
        <v>Przekroczony termin</v>
      </c>
      <c r="Q140" s="70" t="str">
        <f t="shared" ca="1" si="11"/>
        <v>WYKONAĆ PRZEGLĄD</v>
      </c>
      <c r="R140" s="133" t="s">
        <v>1086</v>
      </c>
    </row>
    <row r="141" spans="1:26" s="72" customFormat="1" ht="45" hidden="1" customHeight="1">
      <c r="A141" s="61">
        <v>140</v>
      </c>
      <c r="B141" s="25">
        <v>35</v>
      </c>
      <c r="C141" s="62" t="s">
        <v>136</v>
      </c>
      <c r="D141" s="62" t="s">
        <v>319</v>
      </c>
      <c r="E141" s="62" t="s">
        <v>320</v>
      </c>
      <c r="F141" s="64">
        <v>2015</v>
      </c>
      <c r="G141" s="62" t="s">
        <v>14</v>
      </c>
      <c r="H141" s="63" t="s">
        <v>375</v>
      </c>
      <c r="I141" s="119" t="s">
        <v>374</v>
      </c>
      <c r="J141" s="480">
        <f t="shared" si="8"/>
        <v>1</v>
      </c>
      <c r="K141" s="64"/>
      <c r="L141" s="115" t="s">
        <v>1372</v>
      </c>
      <c r="M141" s="116">
        <v>45083</v>
      </c>
      <c r="N141" s="67">
        <v>12</v>
      </c>
      <c r="O141" s="68">
        <f t="shared" si="9"/>
        <v>45449</v>
      </c>
      <c r="P141" s="69" t="str">
        <f t="shared" ca="1" si="10"/>
        <v>Przekroczony termin</v>
      </c>
      <c r="Q141" s="70" t="str">
        <f t="shared" ca="1" si="11"/>
        <v>WYKONAĆ PRZEGLĄD</v>
      </c>
      <c r="R141" s="133" t="s">
        <v>1086</v>
      </c>
    </row>
    <row r="142" spans="1:26" ht="45" hidden="1" customHeight="1">
      <c r="A142" s="84">
        <v>141</v>
      </c>
      <c r="B142" s="25">
        <v>35</v>
      </c>
      <c r="C142" s="85" t="s">
        <v>136</v>
      </c>
      <c r="D142" s="85" t="s">
        <v>319</v>
      </c>
      <c r="E142" s="85" t="s">
        <v>320</v>
      </c>
      <c r="F142" s="88">
        <v>2015</v>
      </c>
      <c r="G142" s="85" t="s">
        <v>14</v>
      </c>
      <c r="H142" s="99" t="s">
        <v>332</v>
      </c>
      <c r="I142" s="104" t="s">
        <v>331</v>
      </c>
      <c r="J142" s="480">
        <f t="shared" si="8"/>
        <v>1</v>
      </c>
      <c r="K142" s="88" t="s">
        <v>1994</v>
      </c>
      <c r="L142" s="98" t="s">
        <v>2226</v>
      </c>
      <c r="M142" s="90">
        <v>45113</v>
      </c>
      <c r="N142" s="91">
        <v>12</v>
      </c>
      <c r="O142" s="92">
        <f t="shared" si="9"/>
        <v>45479</v>
      </c>
      <c r="P142" s="93" t="str">
        <f t="shared" ca="1" si="10"/>
        <v>Przekroczony termin</v>
      </c>
      <c r="Q142" s="94" t="str">
        <f t="shared" ca="1" si="11"/>
        <v>WYKONAĆ PRZEGLĄD</v>
      </c>
      <c r="R142" s="101" t="s">
        <v>1086</v>
      </c>
    </row>
    <row r="143" spans="1:26" s="72" customFormat="1" ht="45" hidden="1" customHeight="1">
      <c r="A143" s="61">
        <v>142</v>
      </c>
      <c r="B143" s="25">
        <v>35</v>
      </c>
      <c r="C143" s="62" t="s">
        <v>136</v>
      </c>
      <c r="D143" s="62" t="s">
        <v>319</v>
      </c>
      <c r="E143" s="62" t="s">
        <v>320</v>
      </c>
      <c r="F143" s="64">
        <v>2015</v>
      </c>
      <c r="G143" s="62" t="s">
        <v>14</v>
      </c>
      <c r="H143" s="63" t="s">
        <v>377</v>
      </c>
      <c r="I143" s="119" t="s">
        <v>376</v>
      </c>
      <c r="J143" s="480">
        <f t="shared" si="8"/>
        <v>1</v>
      </c>
      <c r="K143" s="64" t="s">
        <v>2308</v>
      </c>
      <c r="L143" s="115"/>
      <c r="M143" s="116">
        <v>44958</v>
      </c>
      <c r="N143" s="67">
        <v>12</v>
      </c>
      <c r="O143" s="68">
        <f t="shared" si="9"/>
        <v>45323</v>
      </c>
      <c r="P143" s="69" t="str">
        <f t="shared" ca="1" si="10"/>
        <v>Przekroczony termin</v>
      </c>
      <c r="Q143" s="70" t="str">
        <f t="shared" ca="1" si="11"/>
        <v>WYKONAĆ PRZEGLĄD</v>
      </c>
      <c r="R143" s="133" t="s">
        <v>1086</v>
      </c>
    </row>
    <row r="144" spans="1:26" s="72" customFormat="1" ht="45" hidden="1" customHeight="1">
      <c r="A144" s="61">
        <v>143</v>
      </c>
      <c r="B144" s="25">
        <v>35</v>
      </c>
      <c r="C144" s="62" t="s">
        <v>136</v>
      </c>
      <c r="D144" s="62" t="s">
        <v>319</v>
      </c>
      <c r="E144" s="62" t="s">
        <v>320</v>
      </c>
      <c r="F144" s="64">
        <v>2015</v>
      </c>
      <c r="G144" s="62" t="s">
        <v>14</v>
      </c>
      <c r="H144" s="63" t="s">
        <v>379</v>
      </c>
      <c r="I144" s="119" t="s">
        <v>378</v>
      </c>
      <c r="J144" s="480">
        <f t="shared" si="8"/>
        <v>1</v>
      </c>
      <c r="K144" s="64" t="s">
        <v>2307</v>
      </c>
      <c r="L144" s="115" t="s">
        <v>1372</v>
      </c>
      <c r="M144" s="116">
        <v>45083</v>
      </c>
      <c r="N144" s="67">
        <v>12</v>
      </c>
      <c r="O144" s="68">
        <f t="shared" si="9"/>
        <v>45449</v>
      </c>
      <c r="P144" s="69" t="str">
        <f t="shared" ca="1" si="10"/>
        <v>Przekroczony termin</v>
      </c>
      <c r="Q144" s="70" t="str">
        <f t="shared" ca="1" si="11"/>
        <v>WYKONAĆ PRZEGLĄD</v>
      </c>
      <c r="R144" s="133" t="s">
        <v>1086</v>
      </c>
    </row>
    <row r="145" spans="1:18" ht="45" hidden="1" customHeight="1">
      <c r="A145" s="84">
        <v>144</v>
      </c>
      <c r="B145" s="25">
        <v>35</v>
      </c>
      <c r="C145" s="85" t="s">
        <v>136</v>
      </c>
      <c r="D145" s="85" t="s">
        <v>319</v>
      </c>
      <c r="E145" s="85" t="s">
        <v>320</v>
      </c>
      <c r="F145" s="88">
        <v>2015</v>
      </c>
      <c r="G145" s="85" t="s">
        <v>14</v>
      </c>
      <c r="H145" s="99" t="s">
        <v>381</v>
      </c>
      <c r="I145" s="104" t="s">
        <v>380</v>
      </c>
      <c r="J145" s="480">
        <f t="shared" si="8"/>
        <v>1</v>
      </c>
      <c r="K145" s="111" t="s">
        <v>2306</v>
      </c>
      <c r="L145" s="98"/>
      <c r="M145" s="90">
        <v>45106</v>
      </c>
      <c r="N145" s="91">
        <v>12</v>
      </c>
      <c r="O145" s="92">
        <f t="shared" si="9"/>
        <v>45472</v>
      </c>
      <c r="P145" s="93" t="str">
        <f t="shared" ca="1" si="10"/>
        <v>Przekroczony termin</v>
      </c>
      <c r="Q145" s="94" t="str">
        <f t="shared" ca="1" si="11"/>
        <v>WYKONAĆ PRZEGLĄD</v>
      </c>
      <c r="R145" s="101" t="s">
        <v>1086</v>
      </c>
    </row>
    <row r="146" spans="1:18" s="72" customFormat="1" ht="45" hidden="1" customHeight="1">
      <c r="A146" s="61">
        <v>145</v>
      </c>
      <c r="B146" s="25">
        <v>35</v>
      </c>
      <c r="C146" s="62" t="s">
        <v>136</v>
      </c>
      <c r="D146" s="62" t="s">
        <v>319</v>
      </c>
      <c r="E146" s="62" t="s">
        <v>320</v>
      </c>
      <c r="F146" s="64">
        <v>2015</v>
      </c>
      <c r="G146" s="62" t="s">
        <v>14</v>
      </c>
      <c r="H146" s="63" t="s">
        <v>383</v>
      </c>
      <c r="I146" s="119" t="s">
        <v>382</v>
      </c>
      <c r="J146" s="480">
        <f t="shared" si="8"/>
        <v>1</v>
      </c>
      <c r="K146" s="64" t="s">
        <v>2305</v>
      </c>
      <c r="L146" s="137" t="s">
        <v>2226</v>
      </c>
      <c r="M146" s="116">
        <v>45418</v>
      </c>
      <c r="N146" s="67">
        <v>12</v>
      </c>
      <c r="O146" s="68">
        <f t="shared" si="9"/>
        <v>45783</v>
      </c>
      <c r="P146" s="69" t="str">
        <f t="shared" ca="1" si="10"/>
        <v>Do terminu brakuje 168 dni</v>
      </c>
      <c r="Q146" s="70" t="str">
        <f t="shared" ca="1" si="11"/>
        <v>WAŻNY PRZEGLĄD</v>
      </c>
      <c r="R146" s="133" t="s">
        <v>1086</v>
      </c>
    </row>
    <row r="147" spans="1:18" s="72" customFormat="1" ht="45" hidden="1" customHeight="1">
      <c r="A147" s="61">
        <v>146</v>
      </c>
      <c r="B147" s="25">
        <v>35</v>
      </c>
      <c r="C147" s="62" t="s">
        <v>136</v>
      </c>
      <c r="D147" s="62" t="s">
        <v>333</v>
      </c>
      <c r="E147" s="62" t="s">
        <v>320</v>
      </c>
      <c r="F147" s="64">
        <v>2015</v>
      </c>
      <c r="G147" s="62" t="s">
        <v>14</v>
      </c>
      <c r="H147" s="63" t="s">
        <v>385</v>
      </c>
      <c r="I147" s="119" t="s">
        <v>384</v>
      </c>
      <c r="J147" s="480">
        <f t="shared" si="8"/>
        <v>1</v>
      </c>
      <c r="K147" s="64"/>
      <c r="L147" s="115" t="s">
        <v>1372</v>
      </c>
      <c r="M147" s="116">
        <v>45083</v>
      </c>
      <c r="N147" s="67">
        <v>12</v>
      </c>
      <c r="O147" s="68">
        <f t="shared" si="9"/>
        <v>45449</v>
      </c>
      <c r="P147" s="69" t="str">
        <f t="shared" ca="1" si="10"/>
        <v>Przekroczony termin</v>
      </c>
      <c r="Q147" s="70" t="str">
        <f t="shared" ca="1" si="11"/>
        <v>WYKONAĆ PRZEGLĄD</v>
      </c>
      <c r="R147" s="71" t="s">
        <v>1086</v>
      </c>
    </row>
    <row r="148" spans="1:18" s="72" customFormat="1" ht="45" hidden="1" customHeight="1">
      <c r="A148" s="61">
        <v>147</v>
      </c>
      <c r="B148" s="25">
        <v>35</v>
      </c>
      <c r="C148" s="62" t="s">
        <v>136</v>
      </c>
      <c r="D148" s="62" t="s">
        <v>333</v>
      </c>
      <c r="E148" s="62" t="s">
        <v>320</v>
      </c>
      <c r="F148" s="64">
        <v>2015</v>
      </c>
      <c r="G148" s="62" t="s">
        <v>14</v>
      </c>
      <c r="H148" s="63" t="s">
        <v>387</v>
      </c>
      <c r="I148" s="119" t="s">
        <v>386</v>
      </c>
      <c r="J148" s="480">
        <f t="shared" si="8"/>
        <v>1</v>
      </c>
      <c r="K148" s="64" t="s">
        <v>2304</v>
      </c>
      <c r="L148" s="115"/>
      <c r="M148" s="116">
        <v>44719</v>
      </c>
      <c r="N148" s="67">
        <v>12</v>
      </c>
      <c r="O148" s="68">
        <f t="shared" si="9"/>
        <v>45084</v>
      </c>
      <c r="P148" s="69" t="str">
        <f t="shared" ca="1" si="10"/>
        <v>Przekroczony termin</v>
      </c>
      <c r="Q148" s="70" t="str">
        <f t="shared" ca="1" si="11"/>
        <v>WYKONAĆ PRZEGLĄD</v>
      </c>
      <c r="R148" s="71" t="s">
        <v>1086</v>
      </c>
    </row>
    <row r="149" spans="1:18" s="72" customFormat="1" ht="45" hidden="1" customHeight="1">
      <c r="A149" s="61">
        <v>148</v>
      </c>
      <c r="B149" s="25">
        <v>35</v>
      </c>
      <c r="C149" s="62" t="s">
        <v>136</v>
      </c>
      <c r="D149" s="62" t="s">
        <v>333</v>
      </c>
      <c r="E149" s="62" t="s">
        <v>320</v>
      </c>
      <c r="F149" s="64">
        <v>2015</v>
      </c>
      <c r="G149" s="62" t="s">
        <v>14</v>
      </c>
      <c r="H149" s="63" t="s">
        <v>389</v>
      </c>
      <c r="I149" s="119" t="s">
        <v>388</v>
      </c>
      <c r="J149" s="480">
        <f t="shared" si="8"/>
        <v>1</v>
      </c>
      <c r="K149" s="64" t="s">
        <v>2303</v>
      </c>
      <c r="L149" s="115" t="s">
        <v>2226</v>
      </c>
      <c r="M149" s="116">
        <v>45108</v>
      </c>
      <c r="N149" s="67">
        <v>12</v>
      </c>
      <c r="O149" s="68">
        <f t="shared" si="9"/>
        <v>45474</v>
      </c>
      <c r="P149" s="69" t="str">
        <f t="shared" ca="1" si="10"/>
        <v>Przekroczony termin</v>
      </c>
      <c r="Q149" s="70" t="str">
        <f t="shared" ca="1" si="11"/>
        <v>WYKONAĆ PRZEGLĄD</v>
      </c>
      <c r="R149" s="71" t="s">
        <v>1086</v>
      </c>
    </row>
    <row r="150" spans="1:18" s="72" customFormat="1" ht="45" hidden="1" customHeight="1">
      <c r="A150" s="61">
        <v>149</v>
      </c>
      <c r="B150" s="25">
        <v>35</v>
      </c>
      <c r="C150" s="62" t="s">
        <v>136</v>
      </c>
      <c r="D150" s="62" t="s">
        <v>333</v>
      </c>
      <c r="E150" s="62" t="s">
        <v>320</v>
      </c>
      <c r="F150" s="64">
        <v>2015</v>
      </c>
      <c r="G150" s="62" t="s">
        <v>14</v>
      </c>
      <c r="H150" s="63" t="s">
        <v>391</v>
      </c>
      <c r="I150" s="119" t="s">
        <v>390</v>
      </c>
      <c r="J150" s="480">
        <f t="shared" si="8"/>
        <v>1</v>
      </c>
      <c r="K150" s="64"/>
      <c r="L150" s="115" t="s">
        <v>1372</v>
      </c>
      <c r="M150" s="116">
        <v>45083</v>
      </c>
      <c r="N150" s="67">
        <v>12</v>
      </c>
      <c r="O150" s="68">
        <f t="shared" si="9"/>
        <v>45449</v>
      </c>
      <c r="P150" s="69" t="str">
        <f t="shared" ca="1" si="10"/>
        <v>Przekroczony termin</v>
      </c>
      <c r="Q150" s="70" t="str">
        <f t="shared" ca="1" si="11"/>
        <v>WYKONAĆ PRZEGLĄD</v>
      </c>
      <c r="R150" s="71" t="s">
        <v>1086</v>
      </c>
    </row>
    <row r="151" spans="1:18" ht="45" hidden="1" customHeight="1">
      <c r="A151" s="84">
        <v>150</v>
      </c>
      <c r="B151" s="25">
        <v>35</v>
      </c>
      <c r="C151" s="85" t="s">
        <v>136</v>
      </c>
      <c r="D151" s="85" t="s">
        <v>333</v>
      </c>
      <c r="E151" s="85" t="s">
        <v>320</v>
      </c>
      <c r="F151" s="88">
        <v>2015</v>
      </c>
      <c r="G151" s="85" t="s">
        <v>14</v>
      </c>
      <c r="H151" s="99" t="s">
        <v>381</v>
      </c>
      <c r="I151" s="104" t="s">
        <v>392</v>
      </c>
      <c r="J151" s="480">
        <f t="shared" si="8"/>
        <v>1</v>
      </c>
      <c r="K151" s="111" t="s">
        <v>2302</v>
      </c>
      <c r="L151" s="98" t="s">
        <v>1372</v>
      </c>
      <c r="M151" s="90">
        <v>45078</v>
      </c>
      <c r="N151" s="91">
        <v>12</v>
      </c>
      <c r="O151" s="92">
        <f t="shared" si="9"/>
        <v>45444</v>
      </c>
      <c r="P151" s="93" t="str">
        <f t="shared" ca="1" si="10"/>
        <v>Przekroczony termin</v>
      </c>
      <c r="Q151" s="94" t="str">
        <f t="shared" ca="1" si="11"/>
        <v>WYKONAĆ PRZEGLĄD</v>
      </c>
      <c r="R151" s="59" t="s">
        <v>1086</v>
      </c>
    </row>
    <row r="152" spans="1:18" s="72" customFormat="1" ht="45" hidden="1" customHeight="1">
      <c r="A152" s="61">
        <v>151</v>
      </c>
      <c r="B152" s="25">
        <v>35</v>
      </c>
      <c r="C152" s="62" t="s">
        <v>136</v>
      </c>
      <c r="D152" s="62" t="s">
        <v>333</v>
      </c>
      <c r="E152" s="62" t="s">
        <v>320</v>
      </c>
      <c r="F152" s="64">
        <v>2015</v>
      </c>
      <c r="G152" s="62" t="s">
        <v>14</v>
      </c>
      <c r="H152" s="63" t="s">
        <v>395</v>
      </c>
      <c r="I152" s="119" t="s">
        <v>394</v>
      </c>
      <c r="J152" s="480">
        <f t="shared" si="8"/>
        <v>1</v>
      </c>
      <c r="K152" s="64" t="s">
        <v>2301</v>
      </c>
      <c r="L152" s="115" t="s">
        <v>1372</v>
      </c>
      <c r="M152" s="116">
        <v>45083</v>
      </c>
      <c r="N152" s="67">
        <v>12</v>
      </c>
      <c r="O152" s="68">
        <f t="shared" si="9"/>
        <v>45449</v>
      </c>
      <c r="P152" s="69" t="str">
        <f t="shared" ca="1" si="10"/>
        <v>Przekroczony termin</v>
      </c>
      <c r="Q152" s="70" t="str">
        <f t="shared" ca="1" si="11"/>
        <v>WYKONAĆ PRZEGLĄD</v>
      </c>
      <c r="R152" s="71" t="s">
        <v>1086</v>
      </c>
    </row>
    <row r="153" spans="1:18" ht="45" hidden="1" customHeight="1">
      <c r="A153" s="136">
        <v>152</v>
      </c>
      <c r="B153" s="25">
        <v>36</v>
      </c>
      <c r="C153" s="87" t="s">
        <v>2271</v>
      </c>
      <c r="D153" s="85" t="s">
        <v>486</v>
      </c>
      <c r="E153" s="85" t="s">
        <v>320</v>
      </c>
      <c r="F153" s="88">
        <v>2015</v>
      </c>
      <c r="G153" s="85" t="s">
        <v>14</v>
      </c>
      <c r="H153" s="99" t="s">
        <v>431</v>
      </c>
      <c r="I153" s="104" t="s">
        <v>430</v>
      </c>
      <c r="J153" s="480">
        <f t="shared" si="8"/>
        <v>1</v>
      </c>
      <c r="K153" s="88"/>
      <c r="L153" s="98" t="s">
        <v>1372</v>
      </c>
      <c r="M153" s="90">
        <v>45083</v>
      </c>
      <c r="N153" s="91">
        <v>12</v>
      </c>
      <c r="O153" s="92">
        <f t="shared" si="9"/>
        <v>45449</v>
      </c>
      <c r="P153" s="93" t="str">
        <f t="shared" ca="1" si="10"/>
        <v>Przekroczony termin</v>
      </c>
      <c r="Q153" s="94" t="str">
        <f t="shared" ca="1" si="11"/>
        <v>WYKONAĆ PRZEGLĄD</v>
      </c>
      <c r="R153" s="59" t="s">
        <v>1086</v>
      </c>
    </row>
    <row r="154" spans="1:18" ht="45" hidden="1" customHeight="1">
      <c r="A154" s="136">
        <v>153</v>
      </c>
      <c r="B154" s="25">
        <v>36</v>
      </c>
      <c r="C154" s="87" t="s">
        <v>2271</v>
      </c>
      <c r="D154" s="85" t="s">
        <v>486</v>
      </c>
      <c r="E154" s="85" t="s">
        <v>320</v>
      </c>
      <c r="F154" s="88">
        <v>2015</v>
      </c>
      <c r="G154" s="85" t="s">
        <v>14</v>
      </c>
      <c r="H154" s="99" t="s">
        <v>433</v>
      </c>
      <c r="I154" s="104" t="s">
        <v>432</v>
      </c>
      <c r="J154" s="480">
        <f t="shared" si="8"/>
        <v>1</v>
      </c>
      <c r="K154" s="88"/>
      <c r="L154" s="98" t="s">
        <v>1372</v>
      </c>
      <c r="M154" s="90">
        <v>45083</v>
      </c>
      <c r="N154" s="91">
        <v>12</v>
      </c>
      <c r="O154" s="92">
        <f t="shared" si="9"/>
        <v>45449</v>
      </c>
      <c r="P154" s="93" t="str">
        <f t="shared" ca="1" si="10"/>
        <v>Przekroczony termin</v>
      </c>
      <c r="Q154" s="94" t="str">
        <f t="shared" ca="1" si="11"/>
        <v>WYKONAĆ PRZEGLĄD</v>
      </c>
      <c r="R154" s="59" t="s">
        <v>1086</v>
      </c>
    </row>
    <row r="155" spans="1:18" ht="45" hidden="1" customHeight="1">
      <c r="A155" s="136">
        <v>154</v>
      </c>
      <c r="B155" s="25">
        <v>36</v>
      </c>
      <c r="C155" s="87" t="s">
        <v>2271</v>
      </c>
      <c r="D155" s="85" t="s">
        <v>486</v>
      </c>
      <c r="E155" s="85" t="s">
        <v>320</v>
      </c>
      <c r="F155" s="88">
        <v>2015</v>
      </c>
      <c r="G155" s="85" t="s">
        <v>14</v>
      </c>
      <c r="H155" s="99" t="s">
        <v>435</v>
      </c>
      <c r="I155" s="104" t="s">
        <v>434</v>
      </c>
      <c r="J155" s="480">
        <f t="shared" si="8"/>
        <v>1</v>
      </c>
      <c r="K155" s="88"/>
      <c r="L155" s="98" t="s">
        <v>1372</v>
      </c>
      <c r="M155" s="90">
        <v>45083</v>
      </c>
      <c r="N155" s="91">
        <v>12</v>
      </c>
      <c r="O155" s="92">
        <f t="shared" si="9"/>
        <v>45449</v>
      </c>
      <c r="P155" s="93" t="str">
        <f t="shared" ca="1" si="10"/>
        <v>Przekroczony termin</v>
      </c>
      <c r="Q155" s="94" t="str">
        <f t="shared" ca="1" si="11"/>
        <v>WYKONAĆ PRZEGLĄD</v>
      </c>
      <c r="R155" s="59" t="s">
        <v>1086</v>
      </c>
    </row>
    <row r="156" spans="1:18" ht="45" hidden="1" customHeight="1">
      <c r="A156" s="136">
        <v>155</v>
      </c>
      <c r="B156" s="25">
        <v>36</v>
      </c>
      <c r="C156" s="87" t="s">
        <v>2271</v>
      </c>
      <c r="D156" s="85" t="s">
        <v>486</v>
      </c>
      <c r="E156" s="85" t="s">
        <v>320</v>
      </c>
      <c r="F156" s="88">
        <v>2015</v>
      </c>
      <c r="G156" s="85" t="s">
        <v>14</v>
      </c>
      <c r="H156" s="99" t="s">
        <v>437</v>
      </c>
      <c r="I156" s="104" t="s">
        <v>436</v>
      </c>
      <c r="J156" s="480">
        <f t="shared" si="8"/>
        <v>1</v>
      </c>
      <c r="K156" s="88"/>
      <c r="L156" s="98" t="s">
        <v>1372</v>
      </c>
      <c r="M156" s="90">
        <v>45083</v>
      </c>
      <c r="N156" s="91">
        <v>12</v>
      </c>
      <c r="O156" s="92">
        <f t="shared" si="9"/>
        <v>45449</v>
      </c>
      <c r="P156" s="93" t="str">
        <f t="shared" ca="1" si="10"/>
        <v>Przekroczony termin</v>
      </c>
      <c r="Q156" s="94" t="str">
        <f t="shared" ca="1" si="11"/>
        <v>WYKONAĆ PRZEGLĄD</v>
      </c>
      <c r="R156" s="59" t="s">
        <v>1086</v>
      </c>
    </row>
    <row r="157" spans="1:18" ht="45" hidden="1" customHeight="1">
      <c r="A157" s="136">
        <v>156</v>
      </c>
      <c r="B157" s="25">
        <v>36</v>
      </c>
      <c r="C157" s="87" t="s">
        <v>2271</v>
      </c>
      <c r="D157" s="85" t="s">
        <v>486</v>
      </c>
      <c r="E157" s="85" t="s">
        <v>320</v>
      </c>
      <c r="F157" s="88">
        <v>2015</v>
      </c>
      <c r="G157" s="85" t="s">
        <v>14</v>
      </c>
      <c r="H157" s="99" t="s">
        <v>439</v>
      </c>
      <c r="I157" s="104" t="s">
        <v>438</v>
      </c>
      <c r="J157" s="480">
        <f t="shared" si="8"/>
        <v>1</v>
      </c>
      <c r="K157" s="88"/>
      <c r="L157" s="98" t="s">
        <v>1372</v>
      </c>
      <c r="M157" s="90">
        <v>45083</v>
      </c>
      <c r="N157" s="91">
        <v>12</v>
      </c>
      <c r="O157" s="92">
        <f t="shared" si="9"/>
        <v>45449</v>
      </c>
      <c r="P157" s="93" t="str">
        <f t="shared" ca="1" si="10"/>
        <v>Przekroczony termin</v>
      </c>
      <c r="Q157" s="94" t="str">
        <f t="shared" ca="1" si="11"/>
        <v>WYKONAĆ PRZEGLĄD</v>
      </c>
      <c r="R157" s="59" t="s">
        <v>1086</v>
      </c>
    </row>
    <row r="158" spans="1:18" ht="45" hidden="1" customHeight="1">
      <c r="A158" s="84">
        <v>157</v>
      </c>
      <c r="B158" s="25" t="s">
        <v>985</v>
      </c>
      <c r="C158" s="88" t="s">
        <v>2300</v>
      </c>
      <c r="D158" s="88" t="s">
        <v>2299</v>
      </c>
      <c r="E158" s="88" t="s">
        <v>2298</v>
      </c>
      <c r="F158" s="88"/>
      <c r="G158" s="88" t="s">
        <v>2297</v>
      </c>
      <c r="H158" s="86" t="s">
        <v>2296</v>
      </c>
      <c r="I158" s="104" t="s">
        <v>2295</v>
      </c>
      <c r="J158" s="480">
        <f t="shared" si="8"/>
        <v>1</v>
      </c>
      <c r="K158" s="88"/>
      <c r="L158" s="109" t="s">
        <v>979</v>
      </c>
      <c r="M158" s="90">
        <v>45261</v>
      </c>
      <c r="N158" s="91">
        <v>12</v>
      </c>
      <c r="O158" s="92">
        <f t="shared" si="9"/>
        <v>45627</v>
      </c>
      <c r="P158" s="93" t="str">
        <f t="shared" ca="1" si="10"/>
        <v>Do terminu brakuje 12 dni</v>
      </c>
      <c r="Q158" s="94" t="str">
        <f t="shared" ca="1" si="11"/>
        <v>WYKONAĆ PRZEGLĄD</v>
      </c>
      <c r="R158" s="59" t="s">
        <v>1086</v>
      </c>
    </row>
    <row r="159" spans="1:18" s="72" customFormat="1" ht="60" hidden="1" customHeight="1">
      <c r="A159" s="61">
        <v>158</v>
      </c>
      <c r="B159" s="25">
        <v>5</v>
      </c>
      <c r="C159" s="64" t="s">
        <v>2294</v>
      </c>
      <c r="D159" s="64" t="s">
        <v>84</v>
      </c>
      <c r="E159" s="64" t="s">
        <v>61</v>
      </c>
      <c r="F159" s="64">
        <v>2012</v>
      </c>
      <c r="G159" s="64" t="s">
        <v>14</v>
      </c>
      <c r="H159" s="63" t="s">
        <v>86</v>
      </c>
      <c r="I159" s="119" t="s">
        <v>85</v>
      </c>
      <c r="J159" s="480">
        <f t="shared" si="8"/>
        <v>1</v>
      </c>
      <c r="K159" s="63" t="s">
        <v>2293</v>
      </c>
      <c r="L159" s="137" t="s">
        <v>1921</v>
      </c>
      <c r="M159" s="116">
        <v>45419</v>
      </c>
      <c r="N159" s="67">
        <v>12</v>
      </c>
      <c r="O159" s="68">
        <f t="shared" si="9"/>
        <v>45784</v>
      </c>
      <c r="P159" s="69" t="str">
        <f t="shared" ca="1" si="10"/>
        <v>Do terminu brakuje 169 dni</v>
      </c>
      <c r="Q159" s="70" t="str">
        <f t="shared" ca="1" si="11"/>
        <v>WAŻNY PRZEGLĄD</v>
      </c>
      <c r="R159" s="71" t="s">
        <v>1086</v>
      </c>
    </row>
    <row r="160" spans="1:18" s="72" customFormat="1" ht="90" hidden="1" customHeight="1">
      <c r="A160" s="61">
        <v>159</v>
      </c>
      <c r="B160" s="25">
        <v>1</v>
      </c>
      <c r="C160" s="62" t="s">
        <v>2284</v>
      </c>
      <c r="D160" s="62" t="s">
        <v>10</v>
      </c>
      <c r="E160" s="62" t="s">
        <v>11</v>
      </c>
      <c r="F160" s="63">
        <v>2006</v>
      </c>
      <c r="G160" s="62" t="s">
        <v>14</v>
      </c>
      <c r="H160" s="62" t="s">
        <v>13</v>
      </c>
      <c r="I160" s="62" t="s">
        <v>12</v>
      </c>
      <c r="J160" s="480">
        <f t="shared" si="8"/>
        <v>1</v>
      </c>
      <c r="K160" s="64" t="s">
        <v>2292</v>
      </c>
      <c r="L160" s="65" t="s">
        <v>986</v>
      </c>
      <c r="M160" s="116">
        <v>45351</v>
      </c>
      <c r="N160" s="67">
        <v>6</v>
      </c>
      <c r="O160" s="68">
        <f t="shared" si="9"/>
        <v>45533</v>
      </c>
      <c r="P160" s="69" t="str">
        <f t="shared" ca="1" si="10"/>
        <v>Przekroczony termin</v>
      </c>
      <c r="Q160" s="70" t="str">
        <f t="shared" ca="1" si="11"/>
        <v>WYKONAĆ PRZEGLĄD</v>
      </c>
      <c r="R160" s="71" t="s">
        <v>1086</v>
      </c>
    </row>
    <row r="161" spans="1:18" ht="135" hidden="1" customHeight="1">
      <c r="A161" s="136">
        <v>160</v>
      </c>
      <c r="B161" s="25">
        <v>1</v>
      </c>
      <c r="C161" s="87" t="s">
        <v>2284</v>
      </c>
      <c r="D161" s="87" t="s">
        <v>10</v>
      </c>
      <c r="E161" s="106" t="s">
        <v>11</v>
      </c>
      <c r="F161" s="99">
        <v>2006</v>
      </c>
      <c r="G161" s="87" t="s">
        <v>14</v>
      </c>
      <c r="H161" s="87" t="s">
        <v>16</v>
      </c>
      <c r="I161" s="85" t="s">
        <v>15</v>
      </c>
      <c r="J161" s="480">
        <f t="shared" si="8"/>
        <v>1</v>
      </c>
      <c r="K161" s="111" t="s">
        <v>2291</v>
      </c>
      <c r="L161" s="138" t="s">
        <v>986</v>
      </c>
      <c r="M161" s="139"/>
      <c r="N161" s="140">
        <v>6</v>
      </c>
      <c r="O161" s="141" t="str">
        <f t="shared" si="9"/>
        <v/>
      </c>
      <c r="P161" s="93" t="str">
        <f t="shared" ca="1" si="10"/>
        <v xml:space="preserve"> </v>
      </c>
      <c r="Q161" s="94" t="str">
        <f t="shared" ca="1" si="11"/>
        <v xml:space="preserve"> </v>
      </c>
      <c r="R161" s="59" t="s">
        <v>1086</v>
      </c>
    </row>
    <row r="162" spans="1:18" ht="90" hidden="1" customHeight="1">
      <c r="A162" s="136">
        <v>161</v>
      </c>
      <c r="B162" s="25">
        <v>1</v>
      </c>
      <c r="C162" s="87" t="s">
        <v>2284</v>
      </c>
      <c r="D162" s="87" t="s">
        <v>10</v>
      </c>
      <c r="E162" s="106" t="s">
        <v>11</v>
      </c>
      <c r="F162" s="99">
        <v>2006</v>
      </c>
      <c r="G162" s="87" t="s">
        <v>14</v>
      </c>
      <c r="H162" s="87" t="s">
        <v>18</v>
      </c>
      <c r="I162" s="87" t="s">
        <v>17</v>
      </c>
      <c r="J162" s="480">
        <f t="shared" si="8"/>
        <v>1</v>
      </c>
      <c r="K162" s="111" t="s">
        <v>2290</v>
      </c>
      <c r="L162" s="65" t="s">
        <v>986</v>
      </c>
      <c r="M162" s="90">
        <v>45350</v>
      </c>
      <c r="N162" s="91">
        <v>6</v>
      </c>
      <c r="O162" s="92">
        <f t="shared" si="9"/>
        <v>45532</v>
      </c>
      <c r="P162" s="93" t="str">
        <f t="shared" ca="1" si="10"/>
        <v>Przekroczony termin</v>
      </c>
      <c r="Q162" s="94" t="str">
        <f t="shared" ca="1" si="11"/>
        <v>WYKONAĆ PRZEGLĄD</v>
      </c>
      <c r="R162" s="59" t="s">
        <v>1086</v>
      </c>
    </row>
    <row r="163" spans="1:18" s="72" customFormat="1" ht="60" hidden="1" customHeight="1">
      <c r="A163" s="61">
        <v>162</v>
      </c>
      <c r="B163" s="25">
        <v>1</v>
      </c>
      <c r="C163" s="62" t="s">
        <v>2284</v>
      </c>
      <c r="D163" s="62" t="s">
        <v>10</v>
      </c>
      <c r="E163" s="62" t="s">
        <v>11</v>
      </c>
      <c r="F163" s="63">
        <v>2006</v>
      </c>
      <c r="G163" s="62" t="s">
        <v>14</v>
      </c>
      <c r="H163" s="62" t="s">
        <v>20</v>
      </c>
      <c r="I163" s="62" t="s">
        <v>19</v>
      </c>
      <c r="J163" s="480">
        <f t="shared" si="8"/>
        <v>1</v>
      </c>
      <c r="K163" s="64" t="s">
        <v>2289</v>
      </c>
      <c r="L163" s="65" t="s">
        <v>986</v>
      </c>
      <c r="M163" s="116">
        <v>45351</v>
      </c>
      <c r="N163" s="67">
        <v>6</v>
      </c>
      <c r="O163" s="68">
        <f t="shared" si="9"/>
        <v>45533</v>
      </c>
      <c r="P163" s="69" t="str">
        <f t="shared" ca="1" si="10"/>
        <v>Przekroczony termin</v>
      </c>
      <c r="Q163" s="70" t="str">
        <f t="shared" ca="1" si="11"/>
        <v>WYKONAĆ PRZEGLĄD</v>
      </c>
      <c r="R163" s="71" t="s">
        <v>1086</v>
      </c>
    </row>
    <row r="164" spans="1:18" ht="60" hidden="1" customHeight="1">
      <c r="A164" s="136">
        <v>163</v>
      </c>
      <c r="B164" s="25">
        <v>1</v>
      </c>
      <c r="C164" s="87" t="s">
        <v>2284</v>
      </c>
      <c r="D164" s="87" t="s">
        <v>10</v>
      </c>
      <c r="E164" s="106" t="s">
        <v>11</v>
      </c>
      <c r="F164" s="99">
        <v>2008</v>
      </c>
      <c r="G164" s="87" t="s">
        <v>14</v>
      </c>
      <c r="H164" s="87" t="s">
        <v>21</v>
      </c>
      <c r="I164" s="85" t="s">
        <v>2288</v>
      </c>
      <c r="J164" s="480">
        <f t="shared" si="8"/>
        <v>1</v>
      </c>
      <c r="K164" s="111" t="s">
        <v>2287</v>
      </c>
      <c r="L164" s="65" t="s">
        <v>986</v>
      </c>
      <c r="M164" s="90">
        <v>45351</v>
      </c>
      <c r="N164" s="91">
        <v>6</v>
      </c>
      <c r="O164" s="92">
        <f t="shared" si="9"/>
        <v>45533</v>
      </c>
      <c r="P164" s="93" t="str">
        <f t="shared" ca="1" si="10"/>
        <v>Przekroczony termin</v>
      </c>
      <c r="Q164" s="94" t="str">
        <f t="shared" ca="1" si="11"/>
        <v>WYKONAĆ PRZEGLĄD</v>
      </c>
      <c r="R164" s="59" t="s">
        <v>1086</v>
      </c>
    </row>
    <row r="165" spans="1:18" s="72" customFormat="1" ht="60" hidden="1" customHeight="1">
      <c r="A165" s="61">
        <v>164</v>
      </c>
      <c r="B165" s="25">
        <v>1</v>
      </c>
      <c r="C165" s="62" t="s">
        <v>2284</v>
      </c>
      <c r="D165" s="62" t="s">
        <v>10</v>
      </c>
      <c r="E165" s="62" t="s">
        <v>11</v>
      </c>
      <c r="F165" s="63">
        <v>2010</v>
      </c>
      <c r="G165" s="62" t="s">
        <v>14</v>
      </c>
      <c r="H165" s="62" t="s">
        <v>23</v>
      </c>
      <c r="I165" s="62" t="s">
        <v>2286</v>
      </c>
      <c r="J165" s="480">
        <f t="shared" si="8"/>
        <v>1</v>
      </c>
      <c r="K165" s="64" t="s">
        <v>2285</v>
      </c>
      <c r="L165" s="65" t="s">
        <v>986</v>
      </c>
      <c r="M165" s="116">
        <v>45381</v>
      </c>
      <c r="N165" s="67">
        <v>6</v>
      </c>
      <c r="O165" s="68">
        <f t="shared" si="9"/>
        <v>45565</v>
      </c>
      <c r="P165" s="69" t="str">
        <f t="shared" ca="1" si="10"/>
        <v>Przekroczony termin</v>
      </c>
      <c r="Q165" s="70" t="str">
        <f t="shared" ca="1" si="11"/>
        <v>WYKONAĆ PRZEGLĄD</v>
      </c>
      <c r="R165" s="71" t="s">
        <v>1086</v>
      </c>
    </row>
    <row r="166" spans="1:18" s="72" customFormat="1" ht="60" hidden="1" customHeight="1">
      <c r="A166" s="61">
        <v>165</v>
      </c>
      <c r="B166" s="25">
        <v>1</v>
      </c>
      <c r="C166" s="62" t="s">
        <v>2284</v>
      </c>
      <c r="D166" s="62" t="s">
        <v>10</v>
      </c>
      <c r="E166" s="62" t="s">
        <v>11</v>
      </c>
      <c r="F166" s="63">
        <v>2010</v>
      </c>
      <c r="G166" s="62" t="s">
        <v>14</v>
      </c>
      <c r="H166" s="62" t="s">
        <v>24</v>
      </c>
      <c r="I166" s="62" t="s">
        <v>22</v>
      </c>
      <c r="J166" s="480">
        <f t="shared" si="8"/>
        <v>1</v>
      </c>
      <c r="K166" s="64" t="s">
        <v>2283</v>
      </c>
      <c r="L166" s="65" t="s">
        <v>986</v>
      </c>
      <c r="M166" s="116">
        <v>45351</v>
      </c>
      <c r="N166" s="67">
        <v>6</v>
      </c>
      <c r="O166" s="68">
        <f t="shared" si="9"/>
        <v>45533</v>
      </c>
      <c r="P166" s="69" t="str">
        <f t="shared" ca="1" si="10"/>
        <v>Przekroczony termin</v>
      </c>
      <c r="Q166" s="70" t="str">
        <f t="shared" ca="1" si="11"/>
        <v>WYKONAĆ PRZEGLĄD</v>
      </c>
      <c r="R166" s="71" t="s">
        <v>1086</v>
      </c>
    </row>
    <row r="167" spans="1:18" ht="60" hidden="1" customHeight="1">
      <c r="A167" s="84">
        <v>166</v>
      </c>
      <c r="B167" s="25">
        <v>1</v>
      </c>
      <c r="C167" s="85" t="s">
        <v>25</v>
      </c>
      <c r="D167" s="85" t="s">
        <v>26</v>
      </c>
      <c r="E167" s="106" t="s">
        <v>11</v>
      </c>
      <c r="F167" s="85">
        <v>2008</v>
      </c>
      <c r="G167" s="85" t="s">
        <v>14</v>
      </c>
      <c r="H167" s="87" t="s">
        <v>28</v>
      </c>
      <c r="I167" s="87" t="s">
        <v>27</v>
      </c>
      <c r="J167" s="480">
        <f t="shared" si="8"/>
        <v>1</v>
      </c>
      <c r="K167" s="88" t="s">
        <v>2282</v>
      </c>
      <c r="L167" s="65" t="s">
        <v>986</v>
      </c>
      <c r="M167" s="90">
        <v>44167</v>
      </c>
      <c r="N167" s="91">
        <v>24</v>
      </c>
      <c r="O167" s="92">
        <f t="shared" si="9"/>
        <v>44897</v>
      </c>
      <c r="P167" s="93" t="str">
        <f t="shared" ca="1" si="10"/>
        <v>Przekroczony termin</v>
      </c>
      <c r="Q167" s="94" t="str">
        <f t="shared" ca="1" si="11"/>
        <v>WYKONAĆ PRZEGLĄD</v>
      </c>
      <c r="R167" s="101" t="s">
        <v>1086</v>
      </c>
    </row>
    <row r="168" spans="1:18" s="72" customFormat="1" ht="30" hidden="1" customHeight="1">
      <c r="A168" s="61">
        <v>167</v>
      </c>
      <c r="B168" s="25">
        <v>37</v>
      </c>
      <c r="C168" s="64" t="s">
        <v>849</v>
      </c>
      <c r="D168" s="64" t="s">
        <v>2281</v>
      </c>
      <c r="E168" s="64" t="s">
        <v>2280</v>
      </c>
      <c r="F168" s="64">
        <v>2012</v>
      </c>
      <c r="G168" s="64" t="s">
        <v>14</v>
      </c>
      <c r="H168" s="63" t="s">
        <v>445</v>
      </c>
      <c r="I168" s="119" t="s">
        <v>2279</v>
      </c>
      <c r="J168" s="480">
        <f t="shared" si="8"/>
        <v>1</v>
      </c>
      <c r="K168" s="64" t="s">
        <v>2278</v>
      </c>
      <c r="L168" s="115" t="s">
        <v>2277</v>
      </c>
      <c r="M168" s="116">
        <v>45491</v>
      </c>
      <c r="N168" s="67">
        <v>12</v>
      </c>
      <c r="O168" s="68">
        <f t="shared" si="9"/>
        <v>45856</v>
      </c>
      <c r="P168" s="69" t="str">
        <f t="shared" ca="1" si="10"/>
        <v>Do terminu brakuje 241 dni</v>
      </c>
      <c r="Q168" s="70" t="str">
        <f t="shared" ca="1" si="11"/>
        <v>WAŻNY PRZEGLĄD</v>
      </c>
      <c r="R168" s="71" t="s">
        <v>1086</v>
      </c>
    </row>
    <row r="169" spans="1:18" ht="30" hidden="1" customHeight="1">
      <c r="A169" s="84">
        <v>168</v>
      </c>
      <c r="B169" s="25" t="s">
        <v>985</v>
      </c>
      <c r="C169" s="85" t="s">
        <v>2269</v>
      </c>
      <c r="D169" s="85" t="s">
        <v>2268</v>
      </c>
      <c r="E169" s="85" t="s">
        <v>2267</v>
      </c>
      <c r="F169" s="85" t="s">
        <v>444</v>
      </c>
      <c r="G169" s="85" t="s">
        <v>14</v>
      </c>
      <c r="H169" s="85"/>
      <c r="I169" s="87" t="s">
        <v>2276</v>
      </c>
      <c r="J169" s="480">
        <f t="shared" si="8"/>
        <v>1</v>
      </c>
      <c r="K169" s="111" t="s">
        <v>2274</v>
      </c>
      <c r="L169" s="98"/>
      <c r="M169" s="90"/>
      <c r="N169" s="91"/>
      <c r="O169" s="92" t="str">
        <f t="shared" si="9"/>
        <v/>
      </c>
      <c r="P169" s="93" t="str">
        <f t="shared" ca="1" si="10"/>
        <v xml:space="preserve"> </v>
      </c>
      <c r="Q169" s="94" t="str">
        <f t="shared" ca="1" si="11"/>
        <v xml:space="preserve"> </v>
      </c>
      <c r="R169" s="59" t="s">
        <v>1086</v>
      </c>
    </row>
    <row r="170" spans="1:18" ht="30" hidden="1" customHeight="1">
      <c r="A170" s="84">
        <v>169</v>
      </c>
      <c r="B170" s="25" t="s">
        <v>985</v>
      </c>
      <c r="C170" s="85" t="s">
        <v>2269</v>
      </c>
      <c r="D170" s="85" t="s">
        <v>2268</v>
      </c>
      <c r="E170" s="85" t="s">
        <v>2267</v>
      </c>
      <c r="F170" s="85" t="s">
        <v>444</v>
      </c>
      <c r="G170" s="85" t="s">
        <v>14</v>
      </c>
      <c r="H170" s="85"/>
      <c r="I170" s="87" t="s">
        <v>2275</v>
      </c>
      <c r="J170" s="480">
        <f t="shared" si="8"/>
        <v>1</v>
      </c>
      <c r="K170" s="111" t="s">
        <v>2274</v>
      </c>
      <c r="L170" s="98"/>
      <c r="M170" s="90"/>
      <c r="N170" s="91"/>
      <c r="O170" s="92" t="str">
        <f t="shared" si="9"/>
        <v/>
      </c>
      <c r="P170" s="93" t="str">
        <f t="shared" ca="1" si="10"/>
        <v xml:space="preserve"> </v>
      </c>
      <c r="Q170" s="94" t="str">
        <f t="shared" ca="1" si="11"/>
        <v xml:space="preserve"> </v>
      </c>
      <c r="R170" s="59" t="s">
        <v>1086</v>
      </c>
    </row>
    <row r="171" spans="1:18" ht="30" hidden="1" customHeight="1">
      <c r="A171" s="84">
        <v>170</v>
      </c>
      <c r="B171" s="25" t="s">
        <v>985</v>
      </c>
      <c r="C171" s="85" t="s">
        <v>2030</v>
      </c>
      <c r="D171" s="85" t="s">
        <v>486</v>
      </c>
      <c r="E171" s="85" t="s">
        <v>2028</v>
      </c>
      <c r="F171" s="85"/>
      <c r="G171" s="85" t="s">
        <v>14</v>
      </c>
      <c r="H171" s="85"/>
      <c r="I171" s="87"/>
      <c r="J171" s="480">
        <f t="shared" si="8"/>
        <v>1</v>
      </c>
      <c r="K171" s="88"/>
      <c r="L171" s="88" t="s">
        <v>2273</v>
      </c>
      <c r="M171" s="90"/>
      <c r="N171" s="91"/>
      <c r="O171" s="92" t="str">
        <f t="shared" si="9"/>
        <v/>
      </c>
      <c r="P171" s="93" t="str">
        <f t="shared" ca="1" si="10"/>
        <v xml:space="preserve"> </v>
      </c>
      <c r="Q171" s="94" t="str">
        <f t="shared" ca="1" si="11"/>
        <v xml:space="preserve"> </v>
      </c>
      <c r="R171" s="59" t="s">
        <v>1687</v>
      </c>
    </row>
    <row r="172" spans="1:18" ht="30" hidden="1" customHeight="1">
      <c r="A172" s="84">
        <v>171</v>
      </c>
      <c r="B172" s="25" t="s">
        <v>985</v>
      </c>
      <c r="C172" s="85" t="s">
        <v>2030</v>
      </c>
      <c r="D172" s="85" t="s">
        <v>486</v>
      </c>
      <c r="E172" s="85" t="s">
        <v>2028</v>
      </c>
      <c r="F172" s="85"/>
      <c r="G172" s="85" t="s">
        <v>14</v>
      </c>
      <c r="H172" s="85"/>
      <c r="I172" s="87"/>
      <c r="J172" s="480">
        <f t="shared" si="8"/>
        <v>1</v>
      </c>
      <c r="K172" s="88"/>
      <c r="L172" s="88" t="s">
        <v>2273</v>
      </c>
      <c r="M172" s="90"/>
      <c r="N172" s="91"/>
      <c r="O172" s="92" t="str">
        <f t="shared" si="9"/>
        <v/>
      </c>
      <c r="P172" s="93" t="str">
        <f t="shared" ca="1" si="10"/>
        <v xml:space="preserve"> </v>
      </c>
      <c r="Q172" s="94" t="str">
        <f t="shared" ca="1" si="11"/>
        <v xml:space="preserve"> </v>
      </c>
      <c r="R172" s="59" t="s">
        <v>1687</v>
      </c>
    </row>
    <row r="173" spans="1:18" ht="30" hidden="1" customHeight="1">
      <c r="A173" s="84">
        <v>172</v>
      </c>
      <c r="B173" s="25" t="s">
        <v>985</v>
      </c>
      <c r="C173" s="85" t="s">
        <v>2030</v>
      </c>
      <c r="D173" s="85" t="s">
        <v>486</v>
      </c>
      <c r="E173" s="85" t="s">
        <v>2028</v>
      </c>
      <c r="F173" s="85"/>
      <c r="G173" s="85" t="s">
        <v>14</v>
      </c>
      <c r="H173" s="85"/>
      <c r="I173" s="87"/>
      <c r="J173" s="480">
        <f t="shared" si="8"/>
        <v>1</v>
      </c>
      <c r="K173" s="88"/>
      <c r="L173" s="88" t="s">
        <v>2273</v>
      </c>
      <c r="M173" s="90"/>
      <c r="N173" s="91"/>
      <c r="O173" s="92" t="str">
        <f t="shared" si="9"/>
        <v/>
      </c>
      <c r="P173" s="93" t="str">
        <f t="shared" ca="1" si="10"/>
        <v xml:space="preserve"> </v>
      </c>
      <c r="Q173" s="94" t="str">
        <f t="shared" ca="1" si="11"/>
        <v xml:space="preserve"> </v>
      </c>
      <c r="R173" s="59" t="s">
        <v>1687</v>
      </c>
    </row>
    <row r="174" spans="1:18" ht="30" hidden="1" customHeight="1">
      <c r="A174" s="84">
        <v>173</v>
      </c>
      <c r="B174" s="25" t="s">
        <v>985</v>
      </c>
      <c r="C174" s="85" t="s">
        <v>2030</v>
      </c>
      <c r="D174" s="85" t="s">
        <v>486</v>
      </c>
      <c r="E174" s="85" t="s">
        <v>2028</v>
      </c>
      <c r="F174" s="85"/>
      <c r="G174" s="85" t="s">
        <v>14</v>
      </c>
      <c r="H174" s="85"/>
      <c r="I174" s="87"/>
      <c r="J174" s="480">
        <f t="shared" si="8"/>
        <v>1</v>
      </c>
      <c r="K174" s="88"/>
      <c r="L174" s="88" t="s">
        <v>2273</v>
      </c>
      <c r="M174" s="90"/>
      <c r="N174" s="91"/>
      <c r="O174" s="92" t="str">
        <f t="shared" si="9"/>
        <v/>
      </c>
      <c r="P174" s="93" t="str">
        <f t="shared" ca="1" si="10"/>
        <v xml:space="preserve"> </v>
      </c>
      <c r="Q174" s="94" t="str">
        <f t="shared" ca="1" si="11"/>
        <v xml:space="preserve"> </v>
      </c>
      <c r="R174" s="59" t="s">
        <v>1687</v>
      </c>
    </row>
    <row r="175" spans="1:18" ht="30" hidden="1" customHeight="1">
      <c r="A175" s="84">
        <v>174</v>
      </c>
      <c r="B175" s="25" t="s">
        <v>985</v>
      </c>
      <c r="C175" s="85" t="s">
        <v>2030</v>
      </c>
      <c r="D175" s="85" t="s">
        <v>486</v>
      </c>
      <c r="E175" s="85" t="s">
        <v>2028</v>
      </c>
      <c r="F175" s="85"/>
      <c r="G175" s="85" t="s">
        <v>14</v>
      </c>
      <c r="H175" s="85"/>
      <c r="I175" s="87"/>
      <c r="J175" s="480">
        <f t="shared" si="8"/>
        <v>1</v>
      </c>
      <c r="K175" s="88"/>
      <c r="L175" s="88" t="s">
        <v>2273</v>
      </c>
      <c r="M175" s="90"/>
      <c r="N175" s="91"/>
      <c r="O175" s="92" t="str">
        <f t="shared" si="9"/>
        <v/>
      </c>
      <c r="P175" s="93" t="str">
        <f t="shared" ca="1" si="10"/>
        <v xml:space="preserve"> </v>
      </c>
      <c r="Q175" s="94" t="str">
        <f t="shared" ca="1" si="11"/>
        <v xml:space="preserve"> </v>
      </c>
      <c r="R175" s="59" t="s">
        <v>1687</v>
      </c>
    </row>
    <row r="176" spans="1:18" s="72" customFormat="1" ht="45" hidden="1" customHeight="1">
      <c r="A176" s="61">
        <v>175</v>
      </c>
      <c r="B176" s="25">
        <v>36</v>
      </c>
      <c r="C176" s="62" t="s">
        <v>2271</v>
      </c>
      <c r="D176" s="62" t="s">
        <v>486</v>
      </c>
      <c r="E176" s="62" t="s">
        <v>320</v>
      </c>
      <c r="F176" s="63">
        <v>2007</v>
      </c>
      <c r="G176" s="62" t="s">
        <v>14</v>
      </c>
      <c r="H176" s="62" t="s">
        <v>421</v>
      </c>
      <c r="I176" s="62" t="s">
        <v>2618</v>
      </c>
      <c r="J176" s="480">
        <f t="shared" si="8"/>
        <v>1</v>
      </c>
      <c r="K176" s="64" t="s">
        <v>2272</v>
      </c>
      <c r="L176" s="115" t="s">
        <v>2619</v>
      </c>
      <c r="M176" s="116">
        <v>45358</v>
      </c>
      <c r="N176" s="67">
        <v>12</v>
      </c>
      <c r="O176" s="68">
        <f t="shared" si="9"/>
        <v>45723</v>
      </c>
      <c r="P176" s="69" t="str">
        <f t="shared" ca="1" si="10"/>
        <v>Do terminu brakuje 108 dni</v>
      </c>
      <c r="Q176" s="70" t="str">
        <f t="shared" ca="1" si="11"/>
        <v>WAŻNY PRZEGLĄD</v>
      </c>
      <c r="R176" s="71" t="s">
        <v>1086</v>
      </c>
    </row>
    <row r="177" spans="1:26" ht="45" hidden="1" customHeight="1">
      <c r="A177" s="84">
        <v>176</v>
      </c>
      <c r="B177" s="25">
        <v>36</v>
      </c>
      <c r="C177" s="85" t="s">
        <v>2271</v>
      </c>
      <c r="D177" s="85" t="s">
        <v>486</v>
      </c>
      <c r="E177" s="85" t="s">
        <v>320</v>
      </c>
      <c r="F177" s="86">
        <v>2007</v>
      </c>
      <c r="G177" s="85" t="s">
        <v>14</v>
      </c>
      <c r="H177" s="87" t="s">
        <v>423</v>
      </c>
      <c r="I177" s="87" t="s">
        <v>422</v>
      </c>
      <c r="J177" s="480">
        <f t="shared" si="8"/>
        <v>1</v>
      </c>
      <c r="K177" s="88"/>
      <c r="L177" s="89"/>
      <c r="M177" s="90">
        <v>45261</v>
      </c>
      <c r="N177" s="91">
        <v>12</v>
      </c>
      <c r="O177" s="92">
        <f t="shared" si="9"/>
        <v>45627</v>
      </c>
      <c r="P177" s="93" t="str">
        <f t="shared" ca="1" si="10"/>
        <v>Do terminu brakuje 12 dni</v>
      </c>
      <c r="Q177" s="94" t="str">
        <f t="shared" ca="1" si="11"/>
        <v>WYKONAĆ PRZEGLĄD</v>
      </c>
      <c r="R177" s="59" t="s">
        <v>1086</v>
      </c>
      <c r="S177" s="95">
        <v>1</v>
      </c>
      <c r="Z177" s="96">
        <v>29</v>
      </c>
    </row>
    <row r="178" spans="1:26" ht="45" hidden="1" customHeight="1">
      <c r="A178" s="84">
        <v>177</v>
      </c>
      <c r="B178" s="25">
        <v>36</v>
      </c>
      <c r="C178" s="85" t="s">
        <v>2271</v>
      </c>
      <c r="D178" s="85" t="s">
        <v>486</v>
      </c>
      <c r="E178" s="85" t="s">
        <v>320</v>
      </c>
      <c r="F178" s="86">
        <v>2007</v>
      </c>
      <c r="G178" s="85" t="s">
        <v>14</v>
      </c>
      <c r="H178" s="87" t="s">
        <v>425</v>
      </c>
      <c r="I178" s="87" t="s">
        <v>424</v>
      </c>
      <c r="J178" s="480">
        <f t="shared" si="8"/>
        <v>1</v>
      </c>
      <c r="K178" s="88"/>
      <c r="L178" s="89"/>
      <c r="M178" s="90">
        <v>45261</v>
      </c>
      <c r="N178" s="91">
        <v>12</v>
      </c>
      <c r="O178" s="92">
        <f t="shared" si="9"/>
        <v>45627</v>
      </c>
      <c r="P178" s="93" t="str">
        <f t="shared" ca="1" si="10"/>
        <v>Do terminu brakuje 12 dni</v>
      </c>
      <c r="Q178" s="94" t="str">
        <f t="shared" ca="1" si="11"/>
        <v>WYKONAĆ PRZEGLĄD</v>
      </c>
      <c r="R178" s="59" t="s">
        <v>1086</v>
      </c>
      <c r="S178" s="95">
        <v>1</v>
      </c>
      <c r="Z178" s="96">
        <v>29</v>
      </c>
    </row>
    <row r="179" spans="1:26" ht="45" hidden="1" customHeight="1">
      <c r="A179" s="84">
        <v>178</v>
      </c>
      <c r="B179" s="25">
        <v>36</v>
      </c>
      <c r="C179" s="85" t="s">
        <v>2271</v>
      </c>
      <c r="D179" s="85" t="s">
        <v>486</v>
      </c>
      <c r="E179" s="85" t="s">
        <v>320</v>
      </c>
      <c r="F179" s="86">
        <v>2007</v>
      </c>
      <c r="G179" s="85" t="s">
        <v>14</v>
      </c>
      <c r="H179" s="87" t="s">
        <v>427</v>
      </c>
      <c r="I179" s="87" t="s">
        <v>426</v>
      </c>
      <c r="J179" s="480">
        <f t="shared" si="8"/>
        <v>1</v>
      </c>
      <c r="K179" s="88"/>
      <c r="L179" s="89"/>
      <c r="M179" s="90">
        <v>45261</v>
      </c>
      <c r="N179" s="91">
        <v>12</v>
      </c>
      <c r="O179" s="92">
        <f t="shared" si="9"/>
        <v>45627</v>
      </c>
      <c r="P179" s="93" t="str">
        <f t="shared" ca="1" si="10"/>
        <v>Do terminu brakuje 12 dni</v>
      </c>
      <c r="Q179" s="94" t="str">
        <f t="shared" ca="1" si="11"/>
        <v>WYKONAĆ PRZEGLĄD</v>
      </c>
      <c r="R179" s="59" t="s">
        <v>1086</v>
      </c>
      <c r="S179" s="95">
        <v>1</v>
      </c>
      <c r="Z179" s="96">
        <v>29</v>
      </c>
    </row>
    <row r="180" spans="1:26" ht="45" hidden="1" customHeight="1">
      <c r="A180" s="84">
        <v>179</v>
      </c>
      <c r="B180" s="25">
        <v>36</v>
      </c>
      <c r="C180" s="85" t="s">
        <v>2271</v>
      </c>
      <c r="D180" s="85" t="s">
        <v>486</v>
      </c>
      <c r="E180" s="85" t="s">
        <v>320</v>
      </c>
      <c r="F180" s="86">
        <v>2007</v>
      </c>
      <c r="G180" s="85" t="s">
        <v>14</v>
      </c>
      <c r="H180" s="87" t="s">
        <v>429</v>
      </c>
      <c r="I180" s="87" t="s">
        <v>428</v>
      </c>
      <c r="J180" s="480">
        <f t="shared" si="8"/>
        <v>1</v>
      </c>
      <c r="K180" s="88"/>
      <c r="L180" s="89"/>
      <c r="M180" s="90">
        <v>45261</v>
      </c>
      <c r="N180" s="91">
        <v>12</v>
      </c>
      <c r="O180" s="92">
        <f t="shared" si="9"/>
        <v>45627</v>
      </c>
      <c r="P180" s="93" t="str">
        <f t="shared" ca="1" si="10"/>
        <v>Do terminu brakuje 12 dni</v>
      </c>
      <c r="Q180" s="94" t="str">
        <f t="shared" ca="1" si="11"/>
        <v>WYKONAĆ PRZEGLĄD</v>
      </c>
      <c r="R180" s="59" t="s">
        <v>1086</v>
      </c>
      <c r="S180" s="95">
        <v>1</v>
      </c>
      <c r="Z180" s="96">
        <v>29</v>
      </c>
    </row>
    <row r="181" spans="1:26" ht="30" hidden="1" customHeight="1">
      <c r="A181" s="84">
        <v>180</v>
      </c>
      <c r="B181" s="25" t="s">
        <v>985</v>
      </c>
      <c r="C181" s="85" t="s">
        <v>2269</v>
      </c>
      <c r="D181" s="85" t="s">
        <v>2268</v>
      </c>
      <c r="E181" s="85" t="s">
        <v>2267</v>
      </c>
      <c r="F181" s="85" t="s">
        <v>444</v>
      </c>
      <c r="G181" s="85" t="s">
        <v>14</v>
      </c>
      <c r="H181" s="85"/>
      <c r="I181" s="87" t="s">
        <v>2270</v>
      </c>
      <c r="J181" s="480">
        <f t="shared" si="8"/>
        <v>1</v>
      </c>
      <c r="K181" s="111" t="s">
        <v>2265</v>
      </c>
      <c r="L181" s="98"/>
      <c r="M181" s="90"/>
      <c r="N181" s="91"/>
      <c r="O181" s="92" t="str">
        <f t="shared" si="9"/>
        <v/>
      </c>
      <c r="P181" s="93" t="str">
        <f t="shared" ca="1" si="10"/>
        <v xml:space="preserve"> </v>
      </c>
      <c r="Q181" s="94" t="str">
        <f t="shared" ca="1" si="11"/>
        <v xml:space="preserve"> </v>
      </c>
      <c r="R181" s="59" t="s">
        <v>1086</v>
      </c>
    </row>
    <row r="182" spans="1:26" ht="30" hidden="1" customHeight="1">
      <c r="A182" s="84">
        <v>181</v>
      </c>
      <c r="B182" s="25" t="s">
        <v>985</v>
      </c>
      <c r="C182" s="85" t="s">
        <v>2269</v>
      </c>
      <c r="D182" s="85" t="s">
        <v>2268</v>
      </c>
      <c r="E182" s="85" t="s">
        <v>2267</v>
      </c>
      <c r="F182" s="85" t="s">
        <v>444</v>
      </c>
      <c r="G182" s="85" t="s">
        <v>14</v>
      </c>
      <c r="H182" s="85"/>
      <c r="I182" s="87" t="s">
        <v>2266</v>
      </c>
      <c r="J182" s="480">
        <f t="shared" si="8"/>
        <v>1</v>
      </c>
      <c r="K182" s="111" t="s">
        <v>2265</v>
      </c>
      <c r="L182" s="98"/>
      <c r="M182" s="90"/>
      <c r="N182" s="91"/>
      <c r="O182" s="92" t="str">
        <f t="shared" si="9"/>
        <v/>
      </c>
      <c r="P182" s="93" t="str">
        <f t="shared" ca="1" si="10"/>
        <v xml:space="preserve"> </v>
      </c>
      <c r="Q182" s="94" t="str">
        <f t="shared" ca="1" si="11"/>
        <v xml:space="preserve"> </v>
      </c>
      <c r="R182" s="59" t="s">
        <v>1086</v>
      </c>
    </row>
    <row r="183" spans="1:26" s="72" customFormat="1" ht="45" hidden="1" customHeight="1">
      <c r="A183" s="61">
        <v>182</v>
      </c>
      <c r="B183" s="25">
        <v>19</v>
      </c>
      <c r="C183" s="64" t="s">
        <v>2264</v>
      </c>
      <c r="D183" s="64" t="s">
        <v>163</v>
      </c>
      <c r="E183" s="64" t="s">
        <v>2263</v>
      </c>
      <c r="F183" s="64">
        <v>2013</v>
      </c>
      <c r="G183" s="64" t="s">
        <v>14</v>
      </c>
      <c r="H183" s="63" t="s">
        <v>166</v>
      </c>
      <c r="I183" s="119" t="s">
        <v>165</v>
      </c>
      <c r="J183" s="480">
        <f t="shared" si="8"/>
        <v>1</v>
      </c>
      <c r="K183" s="64" t="s">
        <v>2262</v>
      </c>
      <c r="L183" s="65" t="s">
        <v>1517</v>
      </c>
      <c r="M183" s="66">
        <v>45155</v>
      </c>
      <c r="N183" s="67">
        <v>12</v>
      </c>
      <c r="O183" s="68">
        <f t="shared" si="9"/>
        <v>45521</v>
      </c>
      <c r="P183" s="69" t="str">
        <f t="shared" ca="1" si="10"/>
        <v>Przekroczony termin</v>
      </c>
      <c r="Q183" s="70" t="str">
        <f t="shared" ca="1" si="11"/>
        <v>WYKONAĆ PRZEGLĄD</v>
      </c>
      <c r="R183" s="71" t="s">
        <v>1086</v>
      </c>
    </row>
    <row r="184" spans="1:26" ht="30" hidden="1" customHeight="1">
      <c r="A184" s="84">
        <v>183</v>
      </c>
      <c r="B184" s="25">
        <v>5</v>
      </c>
      <c r="C184" s="85" t="s">
        <v>59</v>
      </c>
      <c r="D184" s="85" t="s">
        <v>87</v>
      </c>
      <c r="E184" s="85" t="s">
        <v>61</v>
      </c>
      <c r="F184" s="86">
        <v>2010</v>
      </c>
      <c r="G184" s="85" t="s">
        <v>14</v>
      </c>
      <c r="H184" s="85" t="s">
        <v>700</v>
      </c>
      <c r="I184" s="87" t="s">
        <v>2261</v>
      </c>
      <c r="J184" s="480">
        <f t="shared" si="8"/>
        <v>1</v>
      </c>
      <c r="K184" s="88" t="s">
        <v>2260</v>
      </c>
      <c r="L184" s="103"/>
      <c r="M184" s="90">
        <v>45294</v>
      </c>
      <c r="N184" s="91">
        <v>12</v>
      </c>
      <c r="O184" s="92">
        <f t="shared" si="9"/>
        <v>45660</v>
      </c>
      <c r="P184" s="93" t="str">
        <f t="shared" ca="1" si="10"/>
        <v>Do terminu brakuje 45 dni</v>
      </c>
      <c r="Q184" s="94" t="str">
        <f t="shared" ca="1" si="11"/>
        <v>WAŻNY PRZEGLĄD</v>
      </c>
      <c r="R184" s="59" t="s">
        <v>1086</v>
      </c>
    </row>
    <row r="185" spans="1:26" s="72" customFormat="1" ht="30" hidden="1" customHeight="1">
      <c r="A185" s="61">
        <v>184</v>
      </c>
      <c r="B185" s="25">
        <v>56</v>
      </c>
      <c r="C185" s="62" t="s">
        <v>2258</v>
      </c>
      <c r="D185" s="62" t="s">
        <v>2259</v>
      </c>
      <c r="E185" s="62" t="s">
        <v>633</v>
      </c>
      <c r="F185" s="63">
        <v>2014</v>
      </c>
      <c r="G185" s="62" t="s">
        <v>14</v>
      </c>
      <c r="H185" s="62" t="s">
        <v>632</v>
      </c>
      <c r="I185" s="62" t="s">
        <v>631</v>
      </c>
      <c r="J185" s="480">
        <f t="shared" si="8"/>
        <v>1</v>
      </c>
      <c r="K185" s="64"/>
      <c r="L185" s="115"/>
      <c r="M185" s="116">
        <v>45343</v>
      </c>
      <c r="N185" s="67">
        <v>12</v>
      </c>
      <c r="O185" s="68">
        <f t="shared" si="9"/>
        <v>45709</v>
      </c>
      <c r="P185" s="69" t="str">
        <f t="shared" ca="1" si="10"/>
        <v>Do terminu brakuje 94 dni</v>
      </c>
      <c r="Q185" s="70" t="str">
        <f t="shared" ca="1" si="11"/>
        <v>WAŻNY PRZEGLĄD</v>
      </c>
      <c r="R185" s="71" t="s">
        <v>1086</v>
      </c>
    </row>
    <row r="186" spans="1:26" s="72" customFormat="1" ht="30" hidden="1" customHeight="1">
      <c r="A186" s="61">
        <v>185</v>
      </c>
      <c r="B186" s="25">
        <v>56</v>
      </c>
      <c r="C186" s="62" t="s">
        <v>2258</v>
      </c>
      <c r="D186" s="62" t="s">
        <v>636</v>
      </c>
      <c r="E186" s="62" t="s">
        <v>633</v>
      </c>
      <c r="F186" s="63">
        <v>2015</v>
      </c>
      <c r="G186" s="62" t="s">
        <v>14</v>
      </c>
      <c r="H186" s="62" t="s">
        <v>635</v>
      </c>
      <c r="I186" s="62" t="s">
        <v>634</v>
      </c>
      <c r="J186" s="480">
        <f t="shared" si="8"/>
        <v>1</v>
      </c>
      <c r="K186" s="64"/>
      <c r="L186" s="75" t="s">
        <v>2257</v>
      </c>
      <c r="M186" s="116">
        <v>45135</v>
      </c>
      <c r="N186" s="67">
        <v>12</v>
      </c>
      <c r="O186" s="68">
        <f t="shared" si="9"/>
        <v>45501</v>
      </c>
      <c r="P186" s="69" t="str">
        <f t="shared" ca="1" si="10"/>
        <v>Przekroczony termin</v>
      </c>
      <c r="Q186" s="70" t="str">
        <f t="shared" ca="1" si="11"/>
        <v>WYKONAĆ PRZEGLĄD</v>
      </c>
      <c r="R186" s="71" t="s">
        <v>1086</v>
      </c>
    </row>
    <row r="187" spans="1:26" s="72" customFormat="1" ht="30" hidden="1" customHeight="1">
      <c r="A187" s="61">
        <v>186</v>
      </c>
      <c r="B187" s="25">
        <v>56</v>
      </c>
      <c r="C187" s="62" t="s">
        <v>2258</v>
      </c>
      <c r="D187" s="62" t="s">
        <v>636</v>
      </c>
      <c r="E187" s="62" t="s">
        <v>633</v>
      </c>
      <c r="F187" s="63">
        <v>2015</v>
      </c>
      <c r="G187" s="62" t="s">
        <v>14</v>
      </c>
      <c r="H187" s="62" t="s">
        <v>638</v>
      </c>
      <c r="I187" s="62" t="s">
        <v>637</v>
      </c>
      <c r="J187" s="480">
        <f t="shared" si="8"/>
        <v>1</v>
      </c>
      <c r="K187" s="64"/>
      <c r="L187" s="75" t="s">
        <v>2257</v>
      </c>
      <c r="M187" s="116">
        <v>45135</v>
      </c>
      <c r="N187" s="67">
        <v>12</v>
      </c>
      <c r="O187" s="68">
        <f t="shared" si="9"/>
        <v>45501</v>
      </c>
      <c r="P187" s="69" t="str">
        <f t="shared" ca="1" si="10"/>
        <v>Przekroczony termin</v>
      </c>
      <c r="Q187" s="70" t="str">
        <f t="shared" ca="1" si="11"/>
        <v>WYKONAĆ PRZEGLĄD</v>
      </c>
      <c r="R187" s="71" t="s">
        <v>1086</v>
      </c>
    </row>
    <row r="188" spans="1:26" s="72" customFormat="1" ht="45" hidden="1" customHeight="1">
      <c r="A188" s="61">
        <v>187</v>
      </c>
      <c r="B188" s="25" t="s">
        <v>985</v>
      </c>
      <c r="C188" s="62" t="s">
        <v>2245</v>
      </c>
      <c r="D188" s="62" t="s">
        <v>2252</v>
      </c>
      <c r="E188" s="62" t="s">
        <v>2056</v>
      </c>
      <c r="F188" s="63">
        <v>2007</v>
      </c>
      <c r="G188" s="62" t="s">
        <v>14</v>
      </c>
      <c r="H188" s="62" t="s">
        <v>2256</v>
      </c>
      <c r="I188" s="62" t="s">
        <v>2255</v>
      </c>
      <c r="J188" s="480">
        <f t="shared" si="8"/>
        <v>1</v>
      </c>
      <c r="K188" s="64"/>
      <c r="L188" s="127" t="s">
        <v>979</v>
      </c>
      <c r="M188" s="116">
        <v>45261</v>
      </c>
      <c r="N188" s="67">
        <v>12</v>
      </c>
      <c r="O188" s="68">
        <f t="shared" si="9"/>
        <v>45627</v>
      </c>
      <c r="P188" s="69" t="str">
        <f t="shared" ca="1" si="10"/>
        <v>Do terminu brakuje 12 dni</v>
      </c>
      <c r="Q188" s="70" t="str">
        <f t="shared" ca="1" si="11"/>
        <v>WYKONAĆ PRZEGLĄD</v>
      </c>
      <c r="R188" s="71" t="s">
        <v>1086</v>
      </c>
    </row>
    <row r="189" spans="1:26" s="72" customFormat="1" ht="45" hidden="1" customHeight="1">
      <c r="A189" s="61">
        <v>188</v>
      </c>
      <c r="B189" s="25" t="s">
        <v>985</v>
      </c>
      <c r="C189" s="62" t="s">
        <v>2245</v>
      </c>
      <c r="D189" s="62" t="s">
        <v>2252</v>
      </c>
      <c r="E189" s="62" t="s">
        <v>2056</v>
      </c>
      <c r="F189" s="63">
        <v>2007</v>
      </c>
      <c r="G189" s="62" t="s">
        <v>14</v>
      </c>
      <c r="H189" s="62" t="s">
        <v>2254</v>
      </c>
      <c r="I189" s="62" t="s">
        <v>2253</v>
      </c>
      <c r="J189" s="480">
        <f t="shared" si="8"/>
        <v>1</v>
      </c>
      <c r="K189" s="64"/>
      <c r="L189" s="127" t="s">
        <v>979</v>
      </c>
      <c r="M189" s="116">
        <v>45261</v>
      </c>
      <c r="N189" s="67">
        <v>12</v>
      </c>
      <c r="O189" s="68">
        <f t="shared" si="9"/>
        <v>45627</v>
      </c>
      <c r="P189" s="69" t="str">
        <f t="shared" ca="1" si="10"/>
        <v>Do terminu brakuje 12 dni</v>
      </c>
      <c r="Q189" s="70" t="str">
        <f t="shared" ca="1" si="11"/>
        <v>WYKONAĆ PRZEGLĄD</v>
      </c>
      <c r="R189" s="71" t="s">
        <v>1086</v>
      </c>
    </row>
    <row r="190" spans="1:26" s="72" customFormat="1" ht="45" hidden="1" customHeight="1">
      <c r="A190" s="61">
        <v>189</v>
      </c>
      <c r="B190" s="25" t="s">
        <v>985</v>
      </c>
      <c r="C190" s="62" t="s">
        <v>2245</v>
      </c>
      <c r="D190" s="62" t="s">
        <v>2252</v>
      </c>
      <c r="E190" s="62" t="s">
        <v>2056</v>
      </c>
      <c r="F190" s="63">
        <v>2007</v>
      </c>
      <c r="G190" s="62" t="s">
        <v>14</v>
      </c>
      <c r="H190" s="62" t="s">
        <v>2251</v>
      </c>
      <c r="I190" s="62" t="s">
        <v>2250</v>
      </c>
      <c r="J190" s="480">
        <f t="shared" si="8"/>
        <v>1</v>
      </c>
      <c r="K190" s="64"/>
      <c r="L190" s="127" t="s">
        <v>979</v>
      </c>
      <c r="M190" s="116">
        <v>45261</v>
      </c>
      <c r="N190" s="67">
        <v>12</v>
      </c>
      <c r="O190" s="68">
        <f t="shared" si="9"/>
        <v>45627</v>
      </c>
      <c r="P190" s="69" t="str">
        <f t="shared" ca="1" si="10"/>
        <v>Do terminu brakuje 12 dni</v>
      </c>
      <c r="Q190" s="70" t="str">
        <f t="shared" ca="1" si="11"/>
        <v>WYKONAĆ PRZEGLĄD</v>
      </c>
      <c r="R190" s="71" t="s">
        <v>1086</v>
      </c>
    </row>
    <row r="191" spans="1:26" s="72" customFormat="1" ht="45" hidden="1" customHeight="1">
      <c r="A191" s="61">
        <v>190</v>
      </c>
      <c r="B191" s="25" t="s">
        <v>985</v>
      </c>
      <c r="C191" s="62" t="s">
        <v>2245</v>
      </c>
      <c r="D191" s="62" t="s">
        <v>2244</v>
      </c>
      <c r="E191" s="62" t="s">
        <v>2056</v>
      </c>
      <c r="F191" s="63">
        <v>2007</v>
      </c>
      <c r="G191" s="62" t="s">
        <v>14</v>
      </c>
      <c r="H191" s="62" t="s">
        <v>2249</v>
      </c>
      <c r="I191" s="62" t="s">
        <v>2248</v>
      </c>
      <c r="J191" s="480">
        <f t="shared" si="8"/>
        <v>1</v>
      </c>
      <c r="K191" s="64"/>
      <c r="L191" s="127" t="s">
        <v>979</v>
      </c>
      <c r="M191" s="116">
        <v>45261</v>
      </c>
      <c r="N191" s="67">
        <v>12</v>
      </c>
      <c r="O191" s="68">
        <f t="shared" si="9"/>
        <v>45627</v>
      </c>
      <c r="P191" s="69" t="str">
        <f t="shared" ca="1" si="10"/>
        <v>Do terminu brakuje 12 dni</v>
      </c>
      <c r="Q191" s="70" t="str">
        <f t="shared" ca="1" si="11"/>
        <v>WYKONAĆ PRZEGLĄD</v>
      </c>
      <c r="R191" s="71" t="s">
        <v>1086</v>
      </c>
    </row>
    <row r="192" spans="1:26" s="72" customFormat="1" ht="45" hidden="1" customHeight="1">
      <c r="A192" s="61">
        <v>191</v>
      </c>
      <c r="B192" s="25" t="s">
        <v>985</v>
      </c>
      <c r="C192" s="62" t="s">
        <v>2245</v>
      </c>
      <c r="D192" s="62" t="s">
        <v>2244</v>
      </c>
      <c r="E192" s="62" t="s">
        <v>2056</v>
      </c>
      <c r="F192" s="63">
        <v>2007</v>
      </c>
      <c r="G192" s="62" t="s">
        <v>14</v>
      </c>
      <c r="H192" s="62" t="s">
        <v>2247</v>
      </c>
      <c r="I192" s="62" t="s">
        <v>2246</v>
      </c>
      <c r="J192" s="480">
        <f t="shared" si="8"/>
        <v>1</v>
      </c>
      <c r="K192" s="64"/>
      <c r="L192" s="127" t="s">
        <v>979</v>
      </c>
      <c r="M192" s="116">
        <v>44896</v>
      </c>
      <c r="N192" s="67">
        <v>12</v>
      </c>
      <c r="O192" s="68">
        <f t="shared" si="9"/>
        <v>45261</v>
      </c>
      <c r="P192" s="69" t="str">
        <f t="shared" ca="1" si="10"/>
        <v>Przekroczony termin</v>
      </c>
      <c r="Q192" s="70" t="str">
        <f t="shared" ca="1" si="11"/>
        <v>WYKONAĆ PRZEGLĄD</v>
      </c>
      <c r="R192" s="71" t="s">
        <v>1086</v>
      </c>
    </row>
    <row r="193" spans="1:18" s="72" customFormat="1" ht="45" hidden="1" customHeight="1">
      <c r="A193" s="61">
        <v>192</v>
      </c>
      <c r="B193" s="25" t="s">
        <v>985</v>
      </c>
      <c r="C193" s="62" t="s">
        <v>2245</v>
      </c>
      <c r="D193" s="62" t="s">
        <v>2244</v>
      </c>
      <c r="E193" s="62" t="s">
        <v>2056</v>
      </c>
      <c r="F193" s="63">
        <v>2007</v>
      </c>
      <c r="G193" s="62" t="s">
        <v>14</v>
      </c>
      <c r="H193" s="62" t="s">
        <v>2243</v>
      </c>
      <c r="I193" s="62" t="s">
        <v>2242</v>
      </c>
      <c r="J193" s="480">
        <f t="shared" si="8"/>
        <v>1</v>
      </c>
      <c r="K193" s="64"/>
      <c r="L193" s="127" t="s">
        <v>979</v>
      </c>
      <c r="M193" s="116">
        <v>45261</v>
      </c>
      <c r="N193" s="67">
        <v>12</v>
      </c>
      <c r="O193" s="68">
        <f t="shared" si="9"/>
        <v>45627</v>
      </c>
      <c r="P193" s="69" t="str">
        <f t="shared" ca="1" si="10"/>
        <v>Do terminu brakuje 12 dni</v>
      </c>
      <c r="Q193" s="70" t="str">
        <f t="shared" ca="1" si="11"/>
        <v>WYKONAĆ PRZEGLĄD</v>
      </c>
      <c r="R193" s="71" t="s">
        <v>1086</v>
      </c>
    </row>
    <row r="194" spans="1:18" ht="45" hidden="1" customHeight="1">
      <c r="A194" s="84">
        <v>193</v>
      </c>
      <c r="B194" s="25">
        <v>23</v>
      </c>
      <c r="C194" s="85" t="s">
        <v>578</v>
      </c>
      <c r="D194" s="85" t="s">
        <v>221</v>
      </c>
      <c r="E194" s="87" t="s">
        <v>222</v>
      </c>
      <c r="F194" s="99">
        <v>2009</v>
      </c>
      <c r="G194" s="87" t="s">
        <v>131</v>
      </c>
      <c r="H194" s="87" t="s">
        <v>224</v>
      </c>
      <c r="I194" s="87" t="s">
        <v>223</v>
      </c>
      <c r="J194" s="480">
        <f t="shared" ref="J194:J257" si="12">COUNTIF($I$1:$I$996,I194)</f>
        <v>1</v>
      </c>
      <c r="K194" s="111" t="s">
        <v>2241</v>
      </c>
      <c r="L194" s="89"/>
      <c r="M194" s="90">
        <v>44882</v>
      </c>
      <c r="N194" s="91">
        <v>12</v>
      </c>
      <c r="O194" s="92">
        <f t="shared" ref="O194:O233" si="13">IF(ISBLANK(M194)," ",DATE(YEAR(M194),MONTH(M194)+N194,DAY(M194)))</f>
        <v>45247</v>
      </c>
      <c r="P194" s="93" t="str">
        <f t="shared" ref="P194:P257" ca="1" si="14">IF(ISBLANK(M194)," ",IF(O194&lt;TODAY(),"Przekroczony termin","Do terminu brakuje " &amp; O194-TODAY()&amp; " dni"))</f>
        <v>Przekroczony termin</v>
      </c>
      <c r="Q194" s="94" t="str">
        <f t="shared" ref="Q194:Q257" ca="1" si="15">IF(ISBLANK(M194)," ",IF(O194&lt;TODAY()+20,"WYKONAĆ PRZEGLĄD","WAŻNY PRZEGLĄD"))</f>
        <v>WYKONAĆ PRZEGLĄD</v>
      </c>
      <c r="R194" s="59" t="s">
        <v>1086</v>
      </c>
    </row>
    <row r="195" spans="1:18" ht="45" hidden="1" customHeight="1">
      <c r="A195" s="84">
        <v>194</v>
      </c>
      <c r="B195" s="25">
        <v>23</v>
      </c>
      <c r="C195" s="85" t="s">
        <v>212</v>
      </c>
      <c r="D195" s="85" t="s">
        <v>213</v>
      </c>
      <c r="E195" s="87" t="s">
        <v>214</v>
      </c>
      <c r="F195" s="99">
        <v>2007</v>
      </c>
      <c r="G195" s="87" t="s">
        <v>131</v>
      </c>
      <c r="H195" s="87" t="s">
        <v>216</v>
      </c>
      <c r="I195" s="87" t="s">
        <v>215</v>
      </c>
      <c r="J195" s="480">
        <f t="shared" si="12"/>
        <v>1</v>
      </c>
      <c r="K195" s="111"/>
      <c r="L195" s="103"/>
      <c r="M195" s="90">
        <v>45177</v>
      </c>
      <c r="N195" s="91">
        <v>12</v>
      </c>
      <c r="O195" s="92">
        <f t="shared" si="13"/>
        <v>45543</v>
      </c>
      <c r="P195" s="93" t="str">
        <f t="shared" ca="1" si="14"/>
        <v>Przekroczony termin</v>
      </c>
      <c r="Q195" s="94" t="str">
        <f t="shared" ca="1" si="15"/>
        <v>WYKONAĆ PRZEGLĄD</v>
      </c>
      <c r="R195" s="59" t="s">
        <v>1086</v>
      </c>
    </row>
    <row r="196" spans="1:18" ht="45" hidden="1" customHeight="1">
      <c r="A196" s="84">
        <v>195</v>
      </c>
      <c r="B196" s="25">
        <v>23</v>
      </c>
      <c r="C196" s="85" t="s">
        <v>217</v>
      </c>
      <c r="D196" s="85" t="s">
        <v>218</v>
      </c>
      <c r="E196" s="87" t="s">
        <v>219</v>
      </c>
      <c r="F196" s="99">
        <v>2005</v>
      </c>
      <c r="G196" s="87" t="s">
        <v>131</v>
      </c>
      <c r="H196" s="87" t="s">
        <v>220</v>
      </c>
      <c r="I196" s="87" t="s">
        <v>452</v>
      </c>
      <c r="J196" s="480">
        <f t="shared" si="12"/>
        <v>1</v>
      </c>
      <c r="K196" s="111"/>
      <c r="L196" s="98"/>
      <c r="M196" s="90">
        <v>45177</v>
      </c>
      <c r="N196" s="91">
        <v>12</v>
      </c>
      <c r="O196" s="92">
        <f t="shared" si="13"/>
        <v>45543</v>
      </c>
      <c r="P196" s="93" t="str">
        <f t="shared" ca="1" si="14"/>
        <v>Przekroczony termin</v>
      </c>
      <c r="Q196" s="94" t="str">
        <f t="shared" ca="1" si="15"/>
        <v>WYKONAĆ PRZEGLĄD</v>
      </c>
      <c r="R196" s="59" t="s">
        <v>1086</v>
      </c>
    </row>
    <row r="197" spans="1:18" s="153" customFormat="1" ht="60" hidden="1" customHeight="1">
      <c r="A197" s="142">
        <v>196</v>
      </c>
      <c r="B197" s="26" t="s">
        <v>985</v>
      </c>
      <c r="C197" s="143" t="s">
        <v>2235</v>
      </c>
      <c r="D197" s="143" t="s">
        <v>2240</v>
      </c>
      <c r="E197" s="144" t="s">
        <v>2239</v>
      </c>
      <c r="F197" s="145">
        <v>2006</v>
      </c>
      <c r="G197" s="144" t="s">
        <v>131</v>
      </c>
      <c r="H197" s="144" t="s">
        <v>2238</v>
      </c>
      <c r="I197" s="144" t="s">
        <v>2237</v>
      </c>
      <c r="J197" s="480">
        <f t="shared" si="12"/>
        <v>1</v>
      </c>
      <c r="K197" s="146" t="s">
        <v>2236</v>
      </c>
      <c r="L197" s="147"/>
      <c r="M197" s="148"/>
      <c r="N197" s="149">
        <v>12</v>
      </c>
      <c r="O197" s="150" t="str">
        <f t="shared" si="13"/>
        <v/>
      </c>
      <c r="P197" s="151" t="str">
        <f t="shared" ca="1" si="14"/>
        <v xml:space="preserve"> </v>
      </c>
      <c r="Q197" s="152" t="str">
        <f t="shared" ca="1" si="15"/>
        <v xml:space="preserve"> </v>
      </c>
      <c r="R197" s="59" t="s">
        <v>1356</v>
      </c>
    </row>
    <row r="198" spans="1:18" ht="30" hidden="1" customHeight="1">
      <c r="A198" s="84">
        <v>197</v>
      </c>
      <c r="B198" s="25" t="s">
        <v>985</v>
      </c>
      <c r="C198" s="85" t="s">
        <v>2235</v>
      </c>
      <c r="D198" s="85" t="s">
        <v>2234</v>
      </c>
      <c r="E198" s="87" t="s">
        <v>2233</v>
      </c>
      <c r="F198" s="87"/>
      <c r="G198" s="87" t="s">
        <v>131</v>
      </c>
      <c r="H198" s="85" t="s">
        <v>592</v>
      </c>
      <c r="I198" s="87" t="s">
        <v>591</v>
      </c>
      <c r="J198" s="480">
        <f t="shared" si="12"/>
        <v>1</v>
      </c>
      <c r="K198" s="88" t="s">
        <v>2013</v>
      </c>
      <c r="L198" s="98"/>
      <c r="M198" s="90"/>
      <c r="N198" s="91"/>
      <c r="O198" s="92" t="str">
        <f t="shared" si="13"/>
        <v/>
      </c>
      <c r="P198" s="93" t="str">
        <f t="shared" ca="1" si="14"/>
        <v xml:space="preserve"> </v>
      </c>
      <c r="Q198" s="94" t="str">
        <f t="shared" ca="1" si="15"/>
        <v xml:space="preserve"> </v>
      </c>
      <c r="R198" s="59" t="s">
        <v>1927</v>
      </c>
    </row>
    <row r="199" spans="1:18" ht="45" hidden="1" customHeight="1">
      <c r="A199" s="84">
        <v>198</v>
      </c>
      <c r="B199" s="25">
        <v>23</v>
      </c>
      <c r="C199" s="85" t="s">
        <v>225</v>
      </c>
      <c r="D199" s="85" t="s">
        <v>226</v>
      </c>
      <c r="E199" s="87" t="s">
        <v>219</v>
      </c>
      <c r="F199" s="99">
        <v>2007</v>
      </c>
      <c r="G199" s="87" t="s">
        <v>131</v>
      </c>
      <c r="H199" s="87" t="s">
        <v>227</v>
      </c>
      <c r="I199" s="87" t="s">
        <v>2232</v>
      </c>
      <c r="J199" s="480">
        <f t="shared" si="12"/>
        <v>1</v>
      </c>
      <c r="K199" s="111"/>
      <c r="L199" s="98"/>
      <c r="M199" s="90">
        <v>45177</v>
      </c>
      <c r="N199" s="91">
        <v>12</v>
      </c>
      <c r="O199" s="92">
        <f t="shared" si="13"/>
        <v>45543</v>
      </c>
      <c r="P199" s="93" t="str">
        <f t="shared" ca="1" si="14"/>
        <v>Przekroczony termin</v>
      </c>
      <c r="Q199" s="94" t="str">
        <f t="shared" ca="1" si="15"/>
        <v>WYKONAĆ PRZEGLĄD</v>
      </c>
      <c r="R199" s="101" t="s">
        <v>1086</v>
      </c>
    </row>
    <row r="200" spans="1:18" ht="45" hidden="1" customHeight="1">
      <c r="A200" s="84">
        <v>199</v>
      </c>
      <c r="B200" s="25">
        <v>23</v>
      </c>
      <c r="C200" s="85" t="s">
        <v>228</v>
      </c>
      <c r="D200" s="85" t="s">
        <v>231</v>
      </c>
      <c r="E200" s="87" t="s">
        <v>219</v>
      </c>
      <c r="F200" s="99">
        <v>2007</v>
      </c>
      <c r="G200" s="87" t="s">
        <v>131</v>
      </c>
      <c r="H200" s="87" t="s">
        <v>232</v>
      </c>
      <c r="I200" s="87" t="s">
        <v>2231</v>
      </c>
      <c r="J200" s="480">
        <f t="shared" si="12"/>
        <v>1</v>
      </c>
      <c r="K200" s="111"/>
      <c r="L200" s="98"/>
      <c r="M200" s="90">
        <v>45177</v>
      </c>
      <c r="N200" s="91">
        <v>12</v>
      </c>
      <c r="O200" s="92">
        <f t="shared" si="13"/>
        <v>45543</v>
      </c>
      <c r="P200" s="93" t="str">
        <f t="shared" ca="1" si="14"/>
        <v>Przekroczony termin</v>
      </c>
      <c r="Q200" s="94" t="str">
        <f t="shared" ca="1" si="15"/>
        <v>WYKONAĆ PRZEGLĄD</v>
      </c>
      <c r="R200" s="59" t="s">
        <v>1086</v>
      </c>
    </row>
    <row r="201" spans="1:18" ht="45" hidden="1" customHeight="1">
      <c r="A201" s="84">
        <v>200</v>
      </c>
      <c r="B201" s="25">
        <v>23</v>
      </c>
      <c r="C201" s="85" t="s">
        <v>228</v>
      </c>
      <c r="D201" s="85" t="s">
        <v>229</v>
      </c>
      <c r="E201" s="87" t="s">
        <v>219</v>
      </c>
      <c r="F201" s="99">
        <v>1993</v>
      </c>
      <c r="G201" s="87" t="s">
        <v>131</v>
      </c>
      <c r="H201" s="87" t="s">
        <v>230</v>
      </c>
      <c r="I201" s="87" t="s">
        <v>2230</v>
      </c>
      <c r="J201" s="480">
        <f t="shared" si="12"/>
        <v>1</v>
      </c>
      <c r="K201" s="111"/>
      <c r="L201" s="98"/>
      <c r="M201" s="90">
        <v>45177</v>
      </c>
      <c r="N201" s="91">
        <v>12</v>
      </c>
      <c r="O201" s="92">
        <f t="shared" si="13"/>
        <v>45543</v>
      </c>
      <c r="P201" s="93" t="str">
        <f t="shared" ca="1" si="14"/>
        <v>Przekroczony termin</v>
      </c>
      <c r="Q201" s="94" t="str">
        <f t="shared" ca="1" si="15"/>
        <v>WYKONAĆ PRZEGLĄD</v>
      </c>
      <c r="R201" s="59" t="s">
        <v>1086</v>
      </c>
    </row>
    <row r="202" spans="1:18" ht="45" hidden="1" customHeight="1">
      <c r="A202" s="84">
        <v>201</v>
      </c>
      <c r="B202" s="25" t="s">
        <v>985</v>
      </c>
      <c r="C202" s="85" t="s">
        <v>228</v>
      </c>
      <c r="D202" s="85" t="s">
        <v>2229</v>
      </c>
      <c r="E202" s="87" t="s">
        <v>239</v>
      </c>
      <c r="F202" s="99">
        <v>2007</v>
      </c>
      <c r="G202" s="87" t="s">
        <v>131</v>
      </c>
      <c r="H202" s="85" t="s">
        <v>590</v>
      </c>
      <c r="I202" s="87" t="s">
        <v>589</v>
      </c>
      <c r="J202" s="480">
        <f t="shared" si="12"/>
        <v>1</v>
      </c>
      <c r="K202" s="88" t="s">
        <v>2013</v>
      </c>
      <c r="L202" s="98"/>
      <c r="M202" s="90"/>
      <c r="N202" s="91"/>
      <c r="O202" s="92" t="str">
        <f t="shared" si="13"/>
        <v/>
      </c>
      <c r="P202" s="93" t="str">
        <f t="shared" ca="1" si="14"/>
        <v xml:space="preserve"> </v>
      </c>
      <c r="Q202" s="94" t="str">
        <f t="shared" ca="1" si="15"/>
        <v xml:space="preserve"> </v>
      </c>
      <c r="R202" s="59" t="s">
        <v>1927</v>
      </c>
    </row>
    <row r="203" spans="1:18" ht="45" hidden="1" customHeight="1">
      <c r="A203" s="84">
        <v>202</v>
      </c>
      <c r="B203" s="25">
        <v>23</v>
      </c>
      <c r="C203" s="85" t="s">
        <v>233</v>
      </c>
      <c r="D203" s="85" t="s">
        <v>234</v>
      </c>
      <c r="E203" s="87" t="s">
        <v>214</v>
      </c>
      <c r="F203" s="99">
        <v>2006</v>
      </c>
      <c r="G203" s="87" t="s">
        <v>131</v>
      </c>
      <c r="H203" s="87" t="s">
        <v>236</v>
      </c>
      <c r="I203" s="87" t="s">
        <v>235</v>
      </c>
      <c r="J203" s="480">
        <f t="shared" si="12"/>
        <v>1</v>
      </c>
      <c r="K203" s="111"/>
      <c r="L203" s="98"/>
      <c r="M203" s="90">
        <v>45177</v>
      </c>
      <c r="N203" s="91">
        <v>12</v>
      </c>
      <c r="O203" s="92">
        <f t="shared" si="13"/>
        <v>45543</v>
      </c>
      <c r="P203" s="93" t="str">
        <f t="shared" ca="1" si="14"/>
        <v>Przekroczony termin</v>
      </c>
      <c r="Q203" s="94" t="str">
        <f t="shared" ca="1" si="15"/>
        <v>WYKONAĆ PRZEGLĄD</v>
      </c>
      <c r="R203" s="59" t="s">
        <v>1086</v>
      </c>
    </row>
    <row r="204" spans="1:18" ht="45" hidden="1" customHeight="1">
      <c r="A204" s="84">
        <v>203</v>
      </c>
      <c r="B204" s="25">
        <v>58</v>
      </c>
      <c r="C204" s="85" t="s">
        <v>96</v>
      </c>
      <c r="D204" s="85" t="s">
        <v>648</v>
      </c>
      <c r="E204" s="87" t="s">
        <v>649</v>
      </c>
      <c r="F204" s="99">
        <v>2011</v>
      </c>
      <c r="G204" s="87" t="s">
        <v>131</v>
      </c>
      <c r="H204" s="85" t="s">
        <v>656</v>
      </c>
      <c r="I204" s="87" t="s">
        <v>2228</v>
      </c>
      <c r="J204" s="480">
        <f t="shared" si="12"/>
        <v>1</v>
      </c>
      <c r="K204" s="86" t="s">
        <v>2227</v>
      </c>
      <c r="L204" s="89" t="s">
        <v>2226</v>
      </c>
      <c r="M204" s="90">
        <v>45108</v>
      </c>
      <c r="N204" s="91">
        <v>12</v>
      </c>
      <c r="O204" s="92">
        <f t="shared" si="13"/>
        <v>45474</v>
      </c>
      <c r="P204" s="93" t="str">
        <f t="shared" ca="1" si="14"/>
        <v>Przekroczony termin</v>
      </c>
      <c r="Q204" s="94" t="str">
        <f t="shared" ca="1" si="15"/>
        <v>WYKONAĆ PRZEGLĄD</v>
      </c>
      <c r="R204" s="59" t="s">
        <v>1086</v>
      </c>
    </row>
    <row r="205" spans="1:18" s="60" customFormat="1" ht="30" hidden="1" customHeight="1">
      <c r="A205" s="49">
        <v>204</v>
      </c>
      <c r="B205" s="23" t="s">
        <v>985</v>
      </c>
      <c r="C205" s="52" t="s">
        <v>2225</v>
      </c>
      <c r="D205" s="52" t="s">
        <v>2224</v>
      </c>
      <c r="E205" s="50" t="s">
        <v>2223</v>
      </c>
      <c r="F205" s="51">
        <v>1992</v>
      </c>
      <c r="G205" s="50" t="s">
        <v>131</v>
      </c>
      <c r="H205" s="52" t="s">
        <v>2222</v>
      </c>
      <c r="I205" s="50" t="s">
        <v>2221</v>
      </c>
      <c r="J205" s="480">
        <f t="shared" si="12"/>
        <v>1</v>
      </c>
      <c r="K205" s="73" t="s">
        <v>2220</v>
      </c>
      <c r="L205" s="53" t="s">
        <v>1357</v>
      </c>
      <c r="M205" s="54"/>
      <c r="N205" s="55"/>
      <c r="O205" s="56" t="str">
        <f t="shared" si="13"/>
        <v/>
      </c>
      <c r="P205" s="57" t="str">
        <f t="shared" ca="1" si="14"/>
        <v xml:space="preserve"> </v>
      </c>
      <c r="Q205" s="58" t="str">
        <f t="shared" ca="1" si="15"/>
        <v xml:space="preserve"> </v>
      </c>
      <c r="R205" s="59" t="s">
        <v>1356</v>
      </c>
    </row>
    <row r="206" spans="1:18" s="60" customFormat="1" ht="45" hidden="1" customHeight="1">
      <c r="A206" s="49">
        <v>205</v>
      </c>
      <c r="B206" s="23" t="s">
        <v>985</v>
      </c>
      <c r="C206" s="52" t="s">
        <v>2219</v>
      </c>
      <c r="D206" s="52" t="s">
        <v>2218</v>
      </c>
      <c r="E206" s="50" t="s">
        <v>2209</v>
      </c>
      <c r="F206" s="50"/>
      <c r="G206" s="50" t="s">
        <v>131</v>
      </c>
      <c r="H206" s="52" t="s">
        <v>2217</v>
      </c>
      <c r="I206" s="50" t="s">
        <v>2216</v>
      </c>
      <c r="J206" s="480">
        <f t="shared" si="12"/>
        <v>1</v>
      </c>
      <c r="K206" s="51" t="s">
        <v>2207</v>
      </c>
      <c r="L206" s="121" t="s">
        <v>979</v>
      </c>
      <c r="M206" s="54"/>
      <c r="N206" s="55"/>
      <c r="O206" s="56" t="str">
        <f t="shared" si="13"/>
        <v/>
      </c>
      <c r="P206" s="57" t="str">
        <f t="shared" ca="1" si="14"/>
        <v xml:space="preserve"> </v>
      </c>
      <c r="Q206" s="58" t="str">
        <f t="shared" ca="1" si="15"/>
        <v xml:space="preserve"> </v>
      </c>
      <c r="R206" s="101" t="s">
        <v>1356</v>
      </c>
    </row>
    <row r="207" spans="1:18" ht="45" hidden="1" customHeight="1">
      <c r="A207" s="84">
        <v>206</v>
      </c>
      <c r="B207" s="25">
        <v>13</v>
      </c>
      <c r="C207" s="85" t="s">
        <v>116</v>
      </c>
      <c r="D207" s="85" t="s">
        <v>128</v>
      </c>
      <c r="E207" s="85" t="s">
        <v>129</v>
      </c>
      <c r="F207" s="86">
        <v>2001</v>
      </c>
      <c r="G207" s="85" t="s">
        <v>131</v>
      </c>
      <c r="H207" s="87" t="s">
        <v>130</v>
      </c>
      <c r="I207" s="87" t="s">
        <v>2215</v>
      </c>
      <c r="J207" s="480">
        <f t="shared" si="12"/>
        <v>1</v>
      </c>
      <c r="K207" s="88"/>
      <c r="L207" s="89" t="s">
        <v>1921</v>
      </c>
      <c r="M207" s="90">
        <v>45143</v>
      </c>
      <c r="N207" s="91">
        <v>12</v>
      </c>
      <c r="O207" s="92">
        <f t="shared" si="13"/>
        <v>45509</v>
      </c>
      <c r="P207" s="93" t="str">
        <f t="shared" ca="1" si="14"/>
        <v>Przekroczony termin</v>
      </c>
      <c r="Q207" s="94" t="str">
        <f t="shared" ca="1" si="15"/>
        <v>WYKONAĆ PRZEGLĄD</v>
      </c>
      <c r="R207" s="59" t="s">
        <v>1086</v>
      </c>
    </row>
    <row r="208" spans="1:18" ht="45" hidden="1" customHeight="1">
      <c r="A208" s="84">
        <v>207</v>
      </c>
      <c r="B208" s="25">
        <v>23</v>
      </c>
      <c r="C208" s="85" t="s">
        <v>237</v>
      </c>
      <c r="D208" s="85" t="s">
        <v>238</v>
      </c>
      <c r="E208" s="87" t="s">
        <v>2213</v>
      </c>
      <c r="F208" s="99">
        <v>2007</v>
      </c>
      <c r="G208" s="87" t="s">
        <v>131</v>
      </c>
      <c r="H208" s="87" t="s">
        <v>241</v>
      </c>
      <c r="I208" s="87" t="s">
        <v>240</v>
      </c>
      <c r="J208" s="480">
        <f t="shared" si="12"/>
        <v>1</v>
      </c>
      <c r="K208" s="111" t="s">
        <v>2214</v>
      </c>
      <c r="L208" s="98"/>
      <c r="M208" s="90">
        <v>44812</v>
      </c>
      <c r="N208" s="91">
        <v>12</v>
      </c>
      <c r="O208" s="92">
        <f t="shared" si="13"/>
        <v>45177</v>
      </c>
      <c r="P208" s="93" t="str">
        <f t="shared" ca="1" si="14"/>
        <v>Przekroczony termin</v>
      </c>
      <c r="Q208" s="94" t="str">
        <f t="shared" ca="1" si="15"/>
        <v>WYKONAĆ PRZEGLĄD</v>
      </c>
      <c r="R208" s="59" t="s">
        <v>1086</v>
      </c>
    </row>
    <row r="209" spans="1:27" ht="72" hidden="1" customHeight="1">
      <c r="A209" s="84">
        <v>208</v>
      </c>
      <c r="B209" s="25">
        <v>23</v>
      </c>
      <c r="C209" s="85" t="s">
        <v>237</v>
      </c>
      <c r="D209" s="85" t="s">
        <v>238</v>
      </c>
      <c r="E209" s="87" t="s">
        <v>2213</v>
      </c>
      <c r="F209" s="99">
        <v>2007</v>
      </c>
      <c r="G209" s="87" t="s">
        <v>131</v>
      </c>
      <c r="H209" s="87" t="s">
        <v>243</v>
      </c>
      <c r="I209" s="87" t="s">
        <v>242</v>
      </c>
      <c r="J209" s="480">
        <f t="shared" si="12"/>
        <v>1</v>
      </c>
      <c r="K209" s="111" t="s">
        <v>2212</v>
      </c>
      <c r="L209" s="98"/>
      <c r="M209" s="90">
        <v>44812</v>
      </c>
      <c r="N209" s="91">
        <v>12</v>
      </c>
      <c r="O209" s="92">
        <f t="shared" si="13"/>
        <v>45177</v>
      </c>
      <c r="P209" s="93" t="str">
        <f t="shared" ca="1" si="14"/>
        <v>Przekroczony termin</v>
      </c>
      <c r="Q209" s="94" t="str">
        <f t="shared" ca="1" si="15"/>
        <v>WYKONAĆ PRZEGLĄD</v>
      </c>
      <c r="R209" s="59" t="s">
        <v>1086</v>
      </c>
    </row>
    <row r="210" spans="1:27" s="60" customFormat="1" ht="45" hidden="1" customHeight="1">
      <c r="A210" s="49">
        <v>209</v>
      </c>
      <c r="B210" s="23" t="s">
        <v>985</v>
      </c>
      <c r="C210" s="73" t="s">
        <v>2210</v>
      </c>
      <c r="D210" s="73" t="s">
        <v>587</v>
      </c>
      <c r="E210" s="51" t="s">
        <v>2209</v>
      </c>
      <c r="F210" s="51"/>
      <c r="G210" s="50" t="s">
        <v>131</v>
      </c>
      <c r="H210" s="52" t="s">
        <v>588</v>
      </c>
      <c r="I210" s="50" t="s">
        <v>2211</v>
      </c>
      <c r="J210" s="480">
        <f t="shared" si="12"/>
        <v>1</v>
      </c>
      <c r="K210" s="73" t="s">
        <v>2207</v>
      </c>
      <c r="L210" s="121" t="s">
        <v>979</v>
      </c>
      <c r="M210" s="54"/>
      <c r="N210" s="55"/>
      <c r="O210" s="56" t="str">
        <f t="shared" si="13"/>
        <v/>
      </c>
      <c r="P210" s="57" t="str">
        <f t="shared" ca="1" si="14"/>
        <v xml:space="preserve"> </v>
      </c>
      <c r="Q210" s="58" t="str">
        <f t="shared" ca="1" si="15"/>
        <v xml:space="preserve"> </v>
      </c>
      <c r="R210" s="59" t="s">
        <v>1356</v>
      </c>
    </row>
    <row r="211" spans="1:27" s="60" customFormat="1" ht="45" hidden="1" customHeight="1">
      <c r="A211" s="49">
        <v>210</v>
      </c>
      <c r="B211" s="23" t="s">
        <v>985</v>
      </c>
      <c r="C211" s="73" t="s">
        <v>2210</v>
      </c>
      <c r="D211" s="73" t="s">
        <v>587</v>
      </c>
      <c r="E211" s="51" t="s">
        <v>2209</v>
      </c>
      <c r="F211" s="51"/>
      <c r="G211" s="50" t="s">
        <v>131</v>
      </c>
      <c r="H211" s="52" t="s">
        <v>588</v>
      </c>
      <c r="I211" s="50" t="s">
        <v>2208</v>
      </c>
      <c r="J211" s="480">
        <f t="shared" si="12"/>
        <v>1</v>
      </c>
      <c r="K211" s="73" t="s">
        <v>2207</v>
      </c>
      <c r="L211" s="121" t="s">
        <v>979</v>
      </c>
      <c r="M211" s="54"/>
      <c r="N211" s="55"/>
      <c r="O211" s="56" t="str">
        <f t="shared" si="13"/>
        <v/>
      </c>
      <c r="P211" s="57" t="str">
        <f t="shared" ca="1" si="14"/>
        <v xml:space="preserve"> </v>
      </c>
      <c r="Q211" s="58" t="str">
        <f t="shared" ca="1" si="15"/>
        <v xml:space="preserve"> </v>
      </c>
      <c r="R211" s="59" t="s">
        <v>1356</v>
      </c>
    </row>
    <row r="212" spans="1:27" ht="45" hidden="1" customHeight="1">
      <c r="A212" s="84">
        <v>211</v>
      </c>
      <c r="B212" s="25" t="s">
        <v>985</v>
      </c>
      <c r="C212" s="85" t="s">
        <v>2203</v>
      </c>
      <c r="D212" s="85" t="s">
        <v>486</v>
      </c>
      <c r="E212" s="87" t="s">
        <v>2202</v>
      </c>
      <c r="F212" s="99">
        <v>1982</v>
      </c>
      <c r="G212" s="87" t="s">
        <v>131</v>
      </c>
      <c r="H212" s="85" t="s">
        <v>2206</v>
      </c>
      <c r="I212" s="87" t="s">
        <v>2205</v>
      </c>
      <c r="J212" s="480">
        <f t="shared" si="12"/>
        <v>1</v>
      </c>
      <c r="K212" s="88" t="s">
        <v>2204</v>
      </c>
      <c r="L212" s="109" t="s">
        <v>979</v>
      </c>
      <c r="M212" s="90">
        <v>45141</v>
      </c>
      <c r="N212" s="91">
        <v>12</v>
      </c>
      <c r="O212" s="92">
        <f t="shared" si="13"/>
        <v>45507</v>
      </c>
      <c r="P212" s="93" t="str">
        <f t="shared" ca="1" si="14"/>
        <v>Przekroczony termin</v>
      </c>
      <c r="Q212" s="94" t="str">
        <f t="shared" ca="1" si="15"/>
        <v>WYKONAĆ PRZEGLĄD</v>
      </c>
      <c r="R212" s="59" t="s">
        <v>1086</v>
      </c>
    </row>
    <row r="213" spans="1:27" ht="45" hidden="1" customHeight="1">
      <c r="A213" s="84">
        <v>212</v>
      </c>
      <c r="B213" s="25" t="s">
        <v>985</v>
      </c>
      <c r="C213" s="85" t="s">
        <v>2203</v>
      </c>
      <c r="D213" s="85" t="s">
        <v>486</v>
      </c>
      <c r="E213" s="87" t="s">
        <v>2202</v>
      </c>
      <c r="F213" s="87"/>
      <c r="G213" s="87" t="s">
        <v>131</v>
      </c>
      <c r="H213" s="85" t="s">
        <v>2201</v>
      </c>
      <c r="I213" s="87" t="s">
        <v>2200</v>
      </c>
      <c r="J213" s="480">
        <f t="shared" si="12"/>
        <v>1</v>
      </c>
      <c r="K213" s="111" t="s">
        <v>2199</v>
      </c>
      <c r="L213" s="109" t="s">
        <v>979</v>
      </c>
      <c r="M213" s="90">
        <v>45141</v>
      </c>
      <c r="N213" s="91">
        <v>12</v>
      </c>
      <c r="O213" s="92">
        <f t="shared" si="13"/>
        <v>45507</v>
      </c>
      <c r="P213" s="93" t="str">
        <f t="shared" ca="1" si="14"/>
        <v>Przekroczony termin</v>
      </c>
      <c r="Q213" s="94" t="str">
        <f t="shared" ca="1" si="15"/>
        <v>WYKONAĆ PRZEGLĄD</v>
      </c>
      <c r="R213" s="59" t="s">
        <v>1086</v>
      </c>
    </row>
    <row r="214" spans="1:27" ht="45" hidden="1" customHeight="1">
      <c r="A214" s="84">
        <v>213</v>
      </c>
      <c r="B214" s="25">
        <v>23</v>
      </c>
      <c r="C214" s="85" t="s">
        <v>247</v>
      </c>
      <c r="D214" s="85" t="s">
        <v>248</v>
      </c>
      <c r="E214" s="87" t="s">
        <v>219</v>
      </c>
      <c r="F214" s="99">
        <v>1999</v>
      </c>
      <c r="G214" s="87" t="s">
        <v>131</v>
      </c>
      <c r="H214" s="87" t="s">
        <v>249</v>
      </c>
      <c r="I214" s="87" t="s">
        <v>2198</v>
      </c>
      <c r="J214" s="480">
        <f t="shared" si="12"/>
        <v>1</v>
      </c>
      <c r="K214" s="111"/>
      <c r="L214" s="98"/>
      <c r="M214" s="90">
        <v>45177</v>
      </c>
      <c r="N214" s="91">
        <v>12</v>
      </c>
      <c r="O214" s="92">
        <f t="shared" si="13"/>
        <v>45543</v>
      </c>
      <c r="P214" s="93" t="str">
        <f t="shared" ca="1" si="14"/>
        <v>Przekroczony termin</v>
      </c>
      <c r="Q214" s="94" t="str">
        <f t="shared" ca="1" si="15"/>
        <v>WYKONAĆ PRZEGLĄD</v>
      </c>
      <c r="R214" s="59" t="s">
        <v>1086</v>
      </c>
    </row>
    <row r="215" spans="1:27" ht="45" hidden="1" customHeight="1">
      <c r="A215" s="84">
        <v>214</v>
      </c>
      <c r="B215" s="25" t="s">
        <v>985</v>
      </c>
      <c r="C215" s="85" t="s">
        <v>2048</v>
      </c>
      <c r="D215" s="85" t="s">
        <v>2047</v>
      </c>
      <c r="E215" s="85" t="s">
        <v>2046</v>
      </c>
      <c r="F215" s="85">
        <v>2007</v>
      </c>
      <c r="G215" s="85" t="s">
        <v>131</v>
      </c>
      <c r="H215" s="85" t="s">
        <v>2197</v>
      </c>
      <c r="I215" s="87" t="s">
        <v>2196</v>
      </c>
      <c r="J215" s="480">
        <f t="shared" si="12"/>
        <v>1</v>
      </c>
      <c r="K215" s="88"/>
      <c r="L215" s="109" t="s">
        <v>979</v>
      </c>
      <c r="M215" s="90">
        <v>45266</v>
      </c>
      <c r="N215" s="91">
        <v>12</v>
      </c>
      <c r="O215" s="92">
        <f t="shared" si="13"/>
        <v>45632</v>
      </c>
      <c r="P215" s="93" t="str">
        <f t="shared" ca="1" si="14"/>
        <v>Do terminu brakuje 17 dni</v>
      </c>
      <c r="Q215" s="94" t="str">
        <f t="shared" ca="1" si="15"/>
        <v>WYKONAĆ PRZEGLĄD</v>
      </c>
      <c r="R215" s="59" t="s">
        <v>1086</v>
      </c>
    </row>
    <row r="216" spans="1:27" ht="45" hidden="1" customHeight="1">
      <c r="A216" s="84">
        <v>215</v>
      </c>
      <c r="B216" s="25" t="s">
        <v>985</v>
      </c>
      <c r="C216" s="85" t="s">
        <v>2048</v>
      </c>
      <c r="D216" s="85" t="s">
        <v>2047</v>
      </c>
      <c r="E216" s="85" t="s">
        <v>2046</v>
      </c>
      <c r="F216" s="86">
        <v>2007</v>
      </c>
      <c r="G216" s="85" t="s">
        <v>131</v>
      </c>
      <c r="H216" s="85" t="s">
        <v>2195</v>
      </c>
      <c r="I216" s="87" t="s">
        <v>2194</v>
      </c>
      <c r="J216" s="480">
        <f t="shared" si="12"/>
        <v>1</v>
      </c>
      <c r="K216" s="88"/>
      <c r="L216" s="109" t="s">
        <v>979</v>
      </c>
      <c r="M216" s="90">
        <v>45266</v>
      </c>
      <c r="N216" s="91">
        <v>12</v>
      </c>
      <c r="O216" s="92">
        <f t="shared" si="13"/>
        <v>45632</v>
      </c>
      <c r="P216" s="93" t="str">
        <f t="shared" ca="1" si="14"/>
        <v>Do terminu brakuje 17 dni</v>
      </c>
      <c r="Q216" s="94" t="str">
        <f t="shared" ca="1" si="15"/>
        <v>WYKONAĆ PRZEGLĄD</v>
      </c>
      <c r="R216" s="59" t="s">
        <v>1086</v>
      </c>
    </row>
    <row r="217" spans="1:27" ht="105" hidden="1" customHeight="1">
      <c r="A217" s="84">
        <v>216</v>
      </c>
      <c r="B217" s="25" t="s">
        <v>985</v>
      </c>
      <c r="C217" s="85" t="s">
        <v>2193</v>
      </c>
      <c r="D217" s="85" t="s">
        <v>2192</v>
      </c>
      <c r="E217" s="87" t="s">
        <v>2191</v>
      </c>
      <c r="F217" s="99">
        <v>2006</v>
      </c>
      <c r="G217" s="87" t="s">
        <v>131</v>
      </c>
      <c r="H217" s="87" t="s">
        <v>2190</v>
      </c>
      <c r="I217" s="87" t="s">
        <v>2189</v>
      </c>
      <c r="J217" s="480">
        <f t="shared" si="12"/>
        <v>1</v>
      </c>
      <c r="K217" s="154" t="s">
        <v>2188</v>
      </c>
      <c r="L217" s="98"/>
      <c r="M217" s="155">
        <v>44533</v>
      </c>
      <c r="N217" s="91">
        <v>12</v>
      </c>
      <c r="O217" s="92">
        <f t="shared" si="13"/>
        <v>44898</v>
      </c>
      <c r="P217" s="93" t="str">
        <f t="shared" ca="1" si="14"/>
        <v>Przekroczony termin</v>
      </c>
      <c r="Q217" s="94" t="str">
        <f t="shared" ca="1" si="15"/>
        <v>WYKONAĆ PRZEGLĄD</v>
      </c>
      <c r="R217" s="59" t="s">
        <v>1086</v>
      </c>
      <c r="S217" s="95">
        <v>1</v>
      </c>
      <c r="Z217" s="96">
        <v>25</v>
      </c>
      <c r="AA217" s="96">
        <v>1</v>
      </c>
    </row>
    <row r="218" spans="1:27" ht="45" hidden="1" customHeight="1">
      <c r="A218" s="84">
        <v>217</v>
      </c>
      <c r="B218" s="25" t="s">
        <v>985</v>
      </c>
      <c r="C218" s="85" t="s">
        <v>151</v>
      </c>
      <c r="D218" s="85" t="s">
        <v>2036</v>
      </c>
      <c r="E218" s="85" t="s">
        <v>2035</v>
      </c>
      <c r="F218" s="86">
        <v>2006</v>
      </c>
      <c r="G218" s="85" t="s">
        <v>131</v>
      </c>
      <c r="H218" s="85" t="s">
        <v>2187</v>
      </c>
      <c r="I218" s="87" t="s">
        <v>2186</v>
      </c>
      <c r="J218" s="480">
        <f t="shared" si="12"/>
        <v>1</v>
      </c>
      <c r="K218" s="88" t="s">
        <v>2620</v>
      </c>
      <c r="L218" s="102" t="s">
        <v>979</v>
      </c>
      <c r="M218" s="90">
        <v>45474</v>
      </c>
      <c r="N218" s="91">
        <v>12</v>
      </c>
      <c r="O218" s="92">
        <f t="shared" si="13"/>
        <v>45839</v>
      </c>
      <c r="P218" s="93" t="str">
        <f t="shared" ca="1" si="14"/>
        <v>Do terminu brakuje 224 dni</v>
      </c>
      <c r="Q218" s="94" t="str">
        <f t="shared" ca="1" si="15"/>
        <v>WAŻNY PRZEGLĄD</v>
      </c>
      <c r="R218" s="59" t="s">
        <v>1086</v>
      </c>
    </row>
    <row r="219" spans="1:27" ht="45" hidden="1" customHeight="1">
      <c r="A219" s="84">
        <v>218</v>
      </c>
      <c r="B219" s="25" t="s">
        <v>985</v>
      </c>
      <c r="C219" s="85" t="s">
        <v>2185</v>
      </c>
      <c r="D219" s="85" t="s">
        <v>2184</v>
      </c>
      <c r="E219" s="87" t="s">
        <v>2149</v>
      </c>
      <c r="F219" s="99">
        <v>2007</v>
      </c>
      <c r="G219" s="87" t="s">
        <v>131</v>
      </c>
      <c r="H219" s="85" t="s">
        <v>2183</v>
      </c>
      <c r="I219" s="87" t="s">
        <v>2182</v>
      </c>
      <c r="J219" s="480">
        <f t="shared" si="12"/>
        <v>1</v>
      </c>
      <c r="K219" s="111" t="s">
        <v>2181</v>
      </c>
      <c r="L219" s="102" t="s">
        <v>979</v>
      </c>
      <c r="M219" s="90">
        <v>45141</v>
      </c>
      <c r="N219" s="91">
        <v>12</v>
      </c>
      <c r="O219" s="92">
        <f t="shared" si="13"/>
        <v>45507</v>
      </c>
      <c r="P219" s="93" t="str">
        <f t="shared" ca="1" si="14"/>
        <v>Przekroczony termin</v>
      </c>
      <c r="Q219" s="94" t="str">
        <f t="shared" ca="1" si="15"/>
        <v>WYKONAĆ PRZEGLĄD</v>
      </c>
      <c r="R219" s="59" t="s">
        <v>1086</v>
      </c>
    </row>
    <row r="220" spans="1:27" ht="45" hidden="1" customHeight="1">
      <c r="A220" s="84">
        <v>219</v>
      </c>
      <c r="B220" s="25" t="s">
        <v>985</v>
      </c>
      <c r="C220" s="85" t="s">
        <v>2180</v>
      </c>
      <c r="D220" s="85" t="s">
        <v>2179</v>
      </c>
      <c r="E220" s="87" t="s">
        <v>2178</v>
      </c>
      <c r="F220" s="99">
        <v>2009</v>
      </c>
      <c r="G220" s="87" t="s">
        <v>131</v>
      </c>
      <c r="H220" s="85" t="s">
        <v>2177</v>
      </c>
      <c r="I220" s="87" t="s">
        <v>2176</v>
      </c>
      <c r="J220" s="480">
        <f t="shared" si="12"/>
        <v>1</v>
      </c>
      <c r="K220" s="111" t="s">
        <v>2175</v>
      </c>
      <c r="L220" s="102" t="s">
        <v>979</v>
      </c>
      <c r="M220" s="90">
        <v>45141</v>
      </c>
      <c r="N220" s="91">
        <v>12</v>
      </c>
      <c r="O220" s="92">
        <f t="shared" si="13"/>
        <v>45507</v>
      </c>
      <c r="P220" s="93" t="str">
        <f t="shared" ca="1" si="14"/>
        <v>Przekroczony termin</v>
      </c>
      <c r="Q220" s="94" t="str">
        <f t="shared" ca="1" si="15"/>
        <v>WYKONAĆ PRZEGLĄD</v>
      </c>
      <c r="R220" s="59" t="s">
        <v>1086</v>
      </c>
    </row>
    <row r="221" spans="1:27" ht="15" hidden="1" customHeight="1">
      <c r="A221" s="84">
        <v>220</v>
      </c>
      <c r="B221" s="25" t="s">
        <v>985</v>
      </c>
      <c r="C221" s="85" t="s">
        <v>2172</v>
      </c>
      <c r="D221" s="85" t="s">
        <v>244</v>
      </c>
      <c r="E221" s="87" t="s">
        <v>245</v>
      </c>
      <c r="F221" s="87">
        <v>1999</v>
      </c>
      <c r="G221" s="87" t="s">
        <v>131</v>
      </c>
      <c r="H221" s="85" t="s">
        <v>2174</v>
      </c>
      <c r="I221" s="87" t="s">
        <v>2173</v>
      </c>
      <c r="J221" s="480">
        <f t="shared" si="12"/>
        <v>1</v>
      </c>
      <c r="K221" s="111" t="s">
        <v>2013</v>
      </c>
      <c r="L221" s="98" t="s">
        <v>1928</v>
      </c>
      <c r="M221" s="90"/>
      <c r="N221" s="91"/>
      <c r="O221" s="92" t="str">
        <f t="shared" si="13"/>
        <v/>
      </c>
      <c r="P221" s="93" t="str">
        <f t="shared" ca="1" si="14"/>
        <v xml:space="preserve"> </v>
      </c>
      <c r="Q221" s="94" t="str">
        <f t="shared" ca="1" si="15"/>
        <v xml:space="preserve"> </v>
      </c>
      <c r="R221" s="59" t="s">
        <v>1927</v>
      </c>
    </row>
    <row r="222" spans="1:27" ht="45" hidden="1" customHeight="1">
      <c r="A222" s="84">
        <v>221</v>
      </c>
      <c r="B222" s="25">
        <v>23</v>
      </c>
      <c r="C222" s="85" t="s">
        <v>2172</v>
      </c>
      <c r="D222" s="85" t="s">
        <v>244</v>
      </c>
      <c r="E222" s="87" t="s">
        <v>245</v>
      </c>
      <c r="F222" s="87">
        <v>1999</v>
      </c>
      <c r="G222" s="87" t="s">
        <v>131</v>
      </c>
      <c r="H222" s="87" t="s">
        <v>246</v>
      </c>
      <c r="I222" s="87" t="s">
        <v>2171</v>
      </c>
      <c r="J222" s="480">
        <f t="shared" si="12"/>
        <v>1</v>
      </c>
      <c r="K222" s="125"/>
      <c r="L222" s="98"/>
      <c r="M222" s="90">
        <v>45177</v>
      </c>
      <c r="N222" s="91">
        <v>12</v>
      </c>
      <c r="O222" s="92">
        <f t="shared" si="13"/>
        <v>45543</v>
      </c>
      <c r="P222" s="93" t="str">
        <f t="shared" ca="1" si="14"/>
        <v>Przekroczony termin</v>
      </c>
      <c r="Q222" s="94" t="str">
        <f t="shared" ca="1" si="15"/>
        <v>WYKONAĆ PRZEGLĄD</v>
      </c>
      <c r="R222" s="59" t="s">
        <v>1086</v>
      </c>
    </row>
    <row r="223" spans="1:27" ht="45" hidden="1" customHeight="1">
      <c r="A223" s="84">
        <v>222</v>
      </c>
      <c r="B223" s="25" t="s">
        <v>985</v>
      </c>
      <c r="C223" s="88" t="s">
        <v>2170</v>
      </c>
      <c r="D223" s="88" t="s">
        <v>2169</v>
      </c>
      <c r="E223" s="111" t="s">
        <v>2168</v>
      </c>
      <c r="F223" s="99">
        <v>2011</v>
      </c>
      <c r="G223" s="87" t="s">
        <v>131</v>
      </c>
      <c r="H223" s="85" t="s">
        <v>579</v>
      </c>
      <c r="I223" s="104" t="s">
        <v>2167</v>
      </c>
      <c r="J223" s="480">
        <f t="shared" si="12"/>
        <v>1</v>
      </c>
      <c r="K223" s="88" t="s">
        <v>2166</v>
      </c>
      <c r="L223" s="156" t="s">
        <v>1955</v>
      </c>
      <c r="M223" s="90">
        <v>45261</v>
      </c>
      <c r="N223" s="91">
        <v>12</v>
      </c>
      <c r="O223" s="92">
        <f t="shared" si="13"/>
        <v>45627</v>
      </c>
      <c r="P223" s="93" t="str">
        <f t="shared" ca="1" si="14"/>
        <v>Do terminu brakuje 12 dni</v>
      </c>
      <c r="Q223" s="94" t="str">
        <f t="shared" ca="1" si="15"/>
        <v>WYKONAĆ PRZEGLĄD</v>
      </c>
      <c r="R223" s="59" t="s">
        <v>1086</v>
      </c>
    </row>
    <row r="224" spans="1:27" s="60" customFormat="1" ht="45" hidden="1" customHeight="1">
      <c r="A224" s="49">
        <v>223</v>
      </c>
      <c r="B224" s="23" t="s">
        <v>985</v>
      </c>
      <c r="C224" s="52" t="s">
        <v>549</v>
      </c>
      <c r="D224" s="52" t="s">
        <v>2165</v>
      </c>
      <c r="E224" s="50" t="s">
        <v>2161</v>
      </c>
      <c r="F224" s="51">
        <v>2007</v>
      </c>
      <c r="G224" s="50" t="s">
        <v>131</v>
      </c>
      <c r="H224" s="52" t="s">
        <v>2164</v>
      </c>
      <c r="I224" s="50"/>
      <c r="J224" s="480">
        <f t="shared" si="12"/>
        <v>1</v>
      </c>
      <c r="K224" s="73" t="s">
        <v>1667</v>
      </c>
      <c r="L224" s="130" t="s">
        <v>979</v>
      </c>
      <c r="M224" s="54"/>
      <c r="N224" s="55">
        <v>12</v>
      </c>
      <c r="O224" s="56" t="str">
        <f t="shared" si="13"/>
        <v/>
      </c>
      <c r="P224" s="57" t="str">
        <f t="shared" ca="1" si="14"/>
        <v xml:space="preserve"> </v>
      </c>
      <c r="Q224" s="58" t="str">
        <f t="shared" ca="1" si="15"/>
        <v xml:space="preserve"> </v>
      </c>
      <c r="R224" s="59" t="s">
        <v>1356</v>
      </c>
    </row>
    <row r="225" spans="1:27" ht="45" hidden="1" customHeight="1">
      <c r="A225" s="84">
        <v>224</v>
      </c>
      <c r="B225" s="25" t="s">
        <v>985</v>
      </c>
      <c r="C225" s="85" t="s">
        <v>2163</v>
      </c>
      <c r="D225" s="85" t="s">
        <v>2162</v>
      </c>
      <c r="E225" s="87" t="s">
        <v>2161</v>
      </c>
      <c r="F225" s="99">
        <v>2007</v>
      </c>
      <c r="G225" s="87" t="s">
        <v>131</v>
      </c>
      <c r="H225" s="85" t="s">
        <v>2160</v>
      </c>
      <c r="I225" s="87" t="s">
        <v>2159</v>
      </c>
      <c r="J225" s="480">
        <f t="shared" si="12"/>
        <v>1</v>
      </c>
      <c r="K225" s="111" t="s">
        <v>2158</v>
      </c>
      <c r="L225" s="109" t="s">
        <v>979</v>
      </c>
      <c r="M225" s="90">
        <v>45141</v>
      </c>
      <c r="N225" s="91">
        <v>12</v>
      </c>
      <c r="O225" s="92">
        <f t="shared" si="13"/>
        <v>45507</v>
      </c>
      <c r="P225" s="93" t="str">
        <f t="shared" ca="1" si="14"/>
        <v>Przekroczony termin</v>
      </c>
      <c r="Q225" s="94" t="str">
        <f t="shared" ca="1" si="15"/>
        <v>WYKONAĆ PRZEGLĄD</v>
      </c>
      <c r="R225" s="59" t="s">
        <v>1086</v>
      </c>
    </row>
    <row r="226" spans="1:27" ht="30" hidden="1" customHeight="1">
      <c r="A226" s="84">
        <v>225</v>
      </c>
      <c r="B226" s="25">
        <v>112</v>
      </c>
      <c r="C226" s="88" t="s">
        <v>2021</v>
      </c>
      <c r="D226" s="88" t="s">
        <v>2025</v>
      </c>
      <c r="E226" s="88" t="s">
        <v>2024</v>
      </c>
      <c r="F226" s="88">
        <v>2008</v>
      </c>
      <c r="G226" s="88" t="s">
        <v>131</v>
      </c>
      <c r="H226" s="86" t="s">
        <v>2157</v>
      </c>
      <c r="I226" s="104" t="s">
        <v>2156</v>
      </c>
      <c r="J226" s="480">
        <f t="shared" si="12"/>
        <v>1</v>
      </c>
      <c r="K226" s="88" t="s">
        <v>1714</v>
      </c>
      <c r="L226" s="98"/>
      <c r="M226" s="90">
        <v>44517</v>
      </c>
      <c r="N226" s="91">
        <v>24</v>
      </c>
      <c r="O226" s="92">
        <f t="shared" si="13"/>
        <v>45247</v>
      </c>
      <c r="P226" s="93" t="str">
        <f t="shared" ca="1" si="14"/>
        <v>Przekroczony termin</v>
      </c>
      <c r="Q226" s="94" t="str">
        <f t="shared" ca="1" si="15"/>
        <v>WYKONAĆ PRZEGLĄD</v>
      </c>
      <c r="R226" s="59" t="s">
        <v>1086</v>
      </c>
    </row>
    <row r="227" spans="1:27" ht="45" hidden="1" customHeight="1">
      <c r="A227" s="84">
        <v>226</v>
      </c>
      <c r="B227" s="25" t="s">
        <v>985</v>
      </c>
      <c r="C227" s="88" t="s">
        <v>2155</v>
      </c>
      <c r="D227" s="88" t="s">
        <v>2154</v>
      </c>
      <c r="E227" s="88" t="s">
        <v>2149</v>
      </c>
      <c r="F227" s="86">
        <v>2006</v>
      </c>
      <c r="G227" s="85" t="s">
        <v>131</v>
      </c>
      <c r="H227" s="85" t="s">
        <v>2153</v>
      </c>
      <c r="I227" s="104" t="s">
        <v>2152</v>
      </c>
      <c r="J227" s="480">
        <f t="shared" si="12"/>
        <v>1</v>
      </c>
      <c r="K227" s="88"/>
      <c r="L227" s="109" t="s">
        <v>979</v>
      </c>
      <c r="M227" s="90">
        <v>45266</v>
      </c>
      <c r="N227" s="91">
        <v>12</v>
      </c>
      <c r="O227" s="92">
        <f t="shared" si="13"/>
        <v>45632</v>
      </c>
      <c r="P227" s="93" t="str">
        <f t="shared" ca="1" si="14"/>
        <v>Do terminu brakuje 17 dni</v>
      </c>
      <c r="Q227" s="94" t="str">
        <f t="shared" ca="1" si="15"/>
        <v>WYKONAĆ PRZEGLĄD</v>
      </c>
      <c r="R227" s="59" t="s">
        <v>1086</v>
      </c>
    </row>
    <row r="228" spans="1:27" ht="45" hidden="1" customHeight="1">
      <c r="A228" s="84">
        <v>227</v>
      </c>
      <c r="B228" s="25" t="s">
        <v>985</v>
      </c>
      <c r="C228" s="88" t="s">
        <v>2151</v>
      </c>
      <c r="D228" s="88" t="s">
        <v>2150</v>
      </c>
      <c r="E228" s="88" t="s">
        <v>2149</v>
      </c>
      <c r="F228" s="86">
        <v>2012</v>
      </c>
      <c r="G228" s="85" t="s">
        <v>131</v>
      </c>
      <c r="H228" s="85" t="s">
        <v>2148</v>
      </c>
      <c r="I228" s="104" t="s">
        <v>2147</v>
      </c>
      <c r="J228" s="480">
        <f t="shared" si="12"/>
        <v>1</v>
      </c>
      <c r="K228" s="88"/>
      <c r="L228" s="109" t="s">
        <v>979</v>
      </c>
      <c r="M228" s="90">
        <v>45266</v>
      </c>
      <c r="N228" s="91">
        <v>12</v>
      </c>
      <c r="O228" s="92">
        <f t="shared" si="13"/>
        <v>45632</v>
      </c>
      <c r="P228" s="93" t="str">
        <f t="shared" ca="1" si="14"/>
        <v>Do terminu brakuje 17 dni</v>
      </c>
      <c r="Q228" s="94" t="str">
        <f t="shared" ca="1" si="15"/>
        <v>WYKONAĆ PRZEGLĄD</v>
      </c>
      <c r="R228" s="59" t="s">
        <v>1086</v>
      </c>
    </row>
    <row r="229" spans="1:27" ht="75" hidden="1" customHeight="1">
      <c r="A229" s="84">
        <v>228</v>
      </c>
      <c r="B229" s="25" t="s">
        <v>985</v>
      </c>
      <c r="C229" s="88" t="s">
        <v>2143</v>
      </c>
      <c r="D229" s="88" t="s">
        <v>2142</v>
      </c>
      <c r="E229" s="88" t="s">
        <v>2141</v>
      </c>
      <c r="F229" s="88">
        <v>2012</v>
      </c>
      <c r="G229" s="88" t="s">
        <v>14</v>
      </c>
      <c r="H229" s="86" t="s">
        <v>2146</v>
      </c>
      <c r="I229" s="104" t="s">
        <v>2145</v>
      </c>
      <c r="J229" s="480">
        <f t="shared" si="12"/>
        <v>1</v>
      </c>
      <c r="K229" s="88" t="s">
        <v>2144</v>
      </c>
      <c r="L229" s="109" t="s">
        <v>979</v>
      </c>
      <c r="M229" s="90">
        <v>45141</v>
      </c>
      <c r="N229" s="91">
        <v>12</v>
      </c>
      <c r="O229" s="92">
        <f t="shared" si="13"/>
        <v>45507</v>
      </c>
      <c r="P229" s="93" t="str">
        <f t="shared" ca="1" si="14"/>
        <v>Przekroczony termin</v>
      </c>
      <c r="Q229" s="94" t="str">
        <f t="shared" ca="1" si="15"/>
        <v>WYKONAĆ PRZEGLĄD</v>
      </c>
      <c r="R229" s="59" t="s">
        <v>1086</v>
      </c>
    </row>
    <row r="230" spans="1:27" ht="75" hidden="1" customHeight="1">
      <c r="A230" s="84">
        <v>229</v>
      </c>
      <c r="B230" s="25" t="s">
        <v>985</v>
      </c>
      <c r="C230" s="88" t="s">
        <v>2143</v>
      </c>
      <c r="D230" s="88" t="s">
        <v>2142</v>
      </c>
      <c r="E230" s="88" t="s">
        <v>2141</v>
      </c>
      <c r="F230" s="88">
        <v>2012</v>
      </c>
      <c r="G230" s="88" t="s">
        <v>14</v>
      </c>
      <c r="H230" s="86" t="s">
        <v>2140</v>
      </c>
      <c r="I230" s="104" t="s">
        <v>2139</v>
      </c>
      <c r="J230" s="480">
        <f t="shared" si="12"/>
        <v>1</v>
      </c>
      <c r="K230" s="88" t="s">
        <v>2138</v>
      </c>
      <c r="L230" s="109" t="s">
        <v>979</v>
      </c>
      <c r="M230" s="90">
        <v>45141</v>
      </c>
      <c r="N230" s="91">
        <v>12</v>
      </c>
      <c r="O230" s="92">
        <f t="shared" si="13"/>
        <v>45507</v>
      </c>
      <c r="P230" s="93" t="str">
        <f t="shared" ca="1" si="14"/>
        <v>Przekroczony termin</v>
      </c>
      <c r="Q230" s="94" t="str">
        <f t="shared" ca="1" si="15"/>
        <v>WYKONAĆ PRZEGLĄD</v>
      </c>
      <c r="R230" s="59" t="s">
        <v>1086</v>
      </c>
    </row>
    <row r="231" spans="1:27" s="60" customFormat="1" ht="30" hidden="1" customHeight="1">
      <c r="A231" s="49">
        <v>230</v>
      </c>
      <c r="B231" s="23" t="s">
        <v>985</v>
      </c>
      <c r="C231" s="73" t="s">
        <v>2137</v>
      </c>
      <c r="D231" s="73" t="s">
        <v>486</v>
      </c>
      <c r="E231" s="73"/>
      <c r="F231" s="73"/>
      <c r="G231" s="73" t="s">
        <v>283</v>
      </c>
      <c r="H231" s="73"/>
      <c r="I231" s="50"/>
      <c r="J231" s="480">
        <f t="shared" si="12"/>
        <v>1</v>
      </c>
      <c r="K231" s="73" t="s">
        <v>2136</v>
      </c>
      <c r="L231" s="74"/>
      <c r="M231" s="54"/>
      <c r="N231" s="55">
        <v>12</v>
      </c>
      <c r="O231" s="56" t="str">
        <f t="shared" si="13"/>
        <v/>
      </c>
      <c r="P231" s="57" t="str">
        <f t="shared" ca="1" si="14"/>
        <v xml:space="preserve"> </v>
      </c>
      <c r="Q231" s="58" t="str">
        <f t="shared" ca="1" si="15"/>
        <v xml:space="preserve"> </v>
      </c>
      <c r="R231" s="59" t="s">
        <v>1086</v>
      </c>
    </row>
    <row r="232" spans="1:27" s="167" customFormat="1" ht="275.25" hidden="1" customHeight="1">
      <c r="A232" s="157">
        <v>231</v>
      </c>
      <c r="B232" s="27" t="s">
        <v>985</v>
      </c>
      <c r="C232" s="158" t="s">
        <v>280</v>
      </c>
      <c r="D232" s="158" t="s">
        <v>281</v>
      </c>
      <c r="E232" s="158" t="s">
        <v>278</v>
      </c>
      <c r="F232" s="159">
        <v>2007</v>
      </c>
      <c r="G232" s="160" t="s">
        <v>83</v>
      </c>
      <c r="H232" s="160" t="s">
        <v>2135</v>
      </c>
      <c r="I232" s="160" t="s">
        <v>2134</v>
      </c>
      <c r="J232" s="480">
        <f t="shared" si="12"/>
        <v>1</v>
      </c>
      <c r="K232" s="112" t="s">
        <v>2133</v>
      </c>
      <c r="L232" s="161"/>
      <c r="M232" s="162"/>
      <c r="N232" s="163">
        <v>12</v>
      </c>
      <c r="O232" s="164" t="str">
        <f t="shared" si="13"/>
        <v/>
      </c>
      <c r="P232" s="165" t="str">
        <f t="shared" ca="1" si="14"/>
        <v xml:space="preserve"> </v>
      </c>
      <c r="Q232" s="166" t="str">
        <f t="shared" ca="1" si="15"/>
        <v xml:space="preserve"> </v>
      </c>
      <c r="R232" s="59" t="s">
        <v>1086</v>
      </c>
    </row>
    <row r="233" spans="1:27" s="60" customFormat="1" ht="30" hidden="1" customHeight="1">
      <c r="A233" s="49">
        <v>232</v>
      </c>
      <c r="B233" s="23" t="s">
        <v>985</v>
      </c>
      <c r="C233" s="52" t="s">
        <v>1672</v>
      </c>
      <c r="D233" s="52" t="s">
        <v>1671</v>
      </c>
      <c r="E233" s="52" t="s">
        <v>1670</v>
      </c>
      <c r="F233" s="73">
        <v>2005</v>
      </c>
      <c r="G233" s="52" t="s">
        <v>47</v>
      </c>
      <c r="H233" s="52" t="s">
        <v>2132</v>
      </c>
      <c r="I233" s="50" t="s">
        <v>2131</v>
      </c>
      <c r="J233" s="480">
        <f t="shared" si="12"/>
        <v>1</v>
      </c>
      <c r="K233" s="53" t="s">
        <v>1667</v>
      </c>
      <c r="L233" s="53" t="s">
        <v>1357</v>
      </c>
      <c r="M233" s="54"/>
      <c r="N233" s="55"/>
      <c r="O233" s="56" t="str">
        <f t="shared" si="13"/>
        <v/>
      </c>
      <c r="P233" s="57" t="str">
        <f t="shared" ca="1" si="14"/>
        <v xml:space="preserve"> </v>
      </c>
      <c r="Q233" s="58" t="str">
        <f t="shared" ca="1" si="15"/>
        <v xml:space="preserve"> </v>
      </c>
      <c r="R233" s="59" t="s">
        <v>1356</v>
      </c>
    </row>
    <row r="234" spans="1:27" s="60" customFormat="1" ht="30" hidden="1" customHeight="1">
      <c r="A234" s="49">
        <v>233</v>
      </c>
      <c r="B234" s="23" t="s">
        <v>985</v>
      </c>
      <c r="C234" s="52" t="s">
        <v>1672</v>
      </c>
      <c r="D234" s="52" t="s">
        <v>1671</v>
      </c>
      <c r="E234" s="52" t="s">
        <v>1670</v>
      </c>
      <c r="F234" s="73">
        <v>2005</v>
      </c>
      <c r="G234" s="52" t="s">
        <v>1095</v>
      </c>
      <c r="H234" s="50" t="s">
        <v>1669</v>
      </c>
      <c r="I234" s="50" t="s">
        <v>2130</v>
      </c>
      <c r="J234" s="480">
        <f t="shared" si="12"/>
        <v>1</v>
      </c>
      <c r="K234" s="53" t="s">
        <v>1667</v>
      </c>
      <c r="L234" s="74" t="s">
        <v>1357</v>
      </c>
      <c r="M234" s="54"/>
      <c r="N234" s="55"/>
      <c r="O234" s="56" t="str">
        <f>IF(ISBLANK(M234)," ",DATE(YEAR(M234),n475miesiąc(M234)+N234,DAY(M234)))</f>
        <v/>
      </c>
      <c r="P234" s="57" t="str">
        <f t="shared" ca="1" si="14"/>
        <v xml:space="preserve"> </v>
      </c>
      <c r="Q234" s="58" t="str">
        <f t="shared" ca="1" si="15"/>
        <v xml:space="preserve"> </v>
      </c>
      <c r="R234" s="59" t="s">
        <v>1356</v>
      </c>
      <c r="S234" s="82">
        <v>1</v>
      </c>
      <c r="Z234" s="83">
        <v>200</v>
      </c>
      <c r="AA234" s="83">
        <v>1</v>
      </c>
    </row>
    <row r="235" spans="1:27" ht="62.25" hidden="1" customHeight="1">
      <c r="A235" s="84">
        <v>234</v>
      </c>
      <c r="B235" s="25" t="s">
        <v>2707</v>
      </c>
      <c r="C235" s="88" t="s">
        <v>2129</v>
      </c>
      <c r="D235" s="88" t="s">
        <v>486</v>
      </c>
      <c r="E235" s="88"/>
      <c r="F235" s="88"/>
      <c r="G235" s="88" t="s">
        <v>283</v>
      </c>
      <c r="H235" s="86"/>
      <c r="I235" s="104"/>
      <c r="J235" s="480">
        <f t="shared" si="12"/>
        <v>1</v>
      </c>
      <c r="K235" s="88" t="s">
        <v>2128</v>
      </c>
      <c r="L235" s="89"/>
      <c r="M235" s="90">
        <v>45232</v>
      </c>
      <c r="N235" s="91">
        <v>12</v>
      </c>
      <c r="O235" s="92">
        <f t="shared" ref="O235:O298" si="16">IF(ISBLANK(M235)," ",DATE(YEAR(M235),MONTH(M235)+N235,DAY(M235)))</f>
        <v>45598</v>
      </c>
      <c r="P235" s="93" t="str">
        <f t="shared" ca="1" si="14"/>
        <v>Przekroczony termin</v>
      </c>
      <c r="Q235" s="94" t="str">
        <f t="shared" ca="1" si="15"/>
        <v>WYKONAĆ PRZEGLĄD</v>
      </c>
      <c r="R235" s="59" t="s">
        <v>1086</v>
      </c>
    </row>
    <row r="236" spans="1:27" ht="45" hidden="1" customHeight="1">
      <c r="A236" s="84">
        <v>235</v>
      </c>
      <c r="B236" s="25">
        <v>8</v>
      </c>
      <c r="C236" s="87" t="s">
        <v>96</v>
      </c>
      <c r="D236" s="87" t="s">
        <v>97</v>
      </c>
      <c r="E236" s="87" t="s">
        <v>93</v>
      </c>
      <c r="F236" s="99">
        <v>1993</v>
      </c>
      <c r="G236" s="87" t="s">
        <v>1831</v>
      </c>
      <c r="H236" s="87" t="s">
        <v>2127</v>
      </c>
      <c r="I236" s="87" t="s">
        <v>2126</v>
      </c>
      <c r="J236" s="480">
        <f t="shared" si="12"/>
        <v>1</v>
      </c>
      <c r="K236" s="88" t="s">
        <v>2125</v>
      </c>
      <c r="L236" s="89"/>
      <c r="M236" s="90">
        <v>45266</v>
      </c>
      <c r="N236" s="91">
        <v>12</v>
      </c>
      <c r="O236" s="92">
        <f t="shared" si="16"/>
        <v>45632</v>
      </c>
      <c r="P236" s="93" t="str">
        <f t="shared" ca="1" si="14"/>
        <v>Do terminu brakuje 17 dni</v>
      </c>
      <c r="Q236" s="94" t="str">
        <f t="shared" ca="1" si="15"/>
        <v>WYKONAĆ PRZEGLĄD</v>
      </c>
      <c r="R236" s="59" t="s">
        <v>1086</v>
      </c>
    </row>
    <row r="237" spans="1:27" ht="150" hidden="1" customHeight="1">
      <c r="A237" s="84">
        <v>236</v>
      </c>
      <c r="B237" s="25" t="s">
        <v>2707</v>
      </c>
      <c r="C237" s="88" t="s">
        <v>2124</v>
      </c>
      <c r="D237" s="88" t="s">
        <v>486</v>
      </c>
      <c r="E237" s="88"/>
      <c r="F237" s="88"/>
      <c r="G237" s="88" t="s">
        <v>283</v>
      </c>
      <c r="H237" s="86" t="s">
        <v>909</v>
      </c>
      <c r="I237" s="104"/>
      <c r="J237" s="480">
        <f t="shared" si="12"/>
        <v>1</v>
      </c>
      <c r="K237" s="88" t="s">
        <v>2123</v>
      </c>
      <c r="L237" s="110"/>
      <c r="M237" s="134">
        <v>45015</v>
      </c>
      <c r="N237" s="91">
        <v>12</v>
      </c>
      <c r="O237" s="92">
        <f t="shared" si="16"/>
        <v>45381</v>
      </c>
      <c r="P237" s="93" t="str">
        <f t="shared" ca="1" si="14"/>
        <v>Przekroczony termin</v>
      </c>
      <c r="Q237" s="94" t="str">
        <f t="shared" ca="1" si="15"/>
        <v>WYKONAĆ PRZEGLĄD</v>
      </c>
      <c r="R237" s="59" t="s">
        <v>1086</v>
      </c>
    </row>
    <row r="238" spans="1:27" s="153" customFormat="1" ht="60" hidden="1">
      <c r="A238" s="142">
        <v>237</v>
      </c>
      <c r="B238" s="26" t="s">
        <v>985</v>
      </c>
      <c r="C238" s="144" t="s">
        <v>136</v>
      </c>
      <c r="D238" s="144" t="s">
        <v>137</v>
      </c>
      <c r="E238" s="144" t="s">
        <v>138</v>
      </c>
      <c r="F238" s="144">
        <v>2006</v>
      </c>
      <c r="G238" s="144" t="s">
        <v>83</v>
      </c>
      <c r="H238" s="144" t="s">
        <v>2122</v>
      </c>
      <c r="I238" s="144" t="s">
        <v>2121</v>
      </c>
      <c r="J238" s="480">
        <f t="shared" si="12"/>
        <v>1</v>
      </c>
      <c r="K238" s="168" t="s">
        <v>2120</v>
      </c>
      <c r="L238" s="169"/>
      <c r="M238" s="148"/>
      <c r="N238" s="149">
        <v>12</v>
      </c>
      <c r="O238" s="150" t="str">
        <f t="shared" si="16"/>
        <v/>
      </c>
      <c r="P238" s="151" t="str">
        <f t="shared" ca="1" si="14"/>
        <v xml:space="preserve"> </v>
      </c>
      <c r="Q238" s="152" t="str">
        <f t="shared" ca="1" si="15"/>
        <v xml:space="preserve"> </v>
      </c>
      <c r="R238" s="59" t="s">
        <v>1356</v>
      </c>
      <c r="S238" s="170">
        <v>1</v>
      </c>
      <c r="Z238" s="171">
        <v>29</v>
      </c>
      <c r="AA238" s="171">
        <v>1</v>
      </c>
    </row>
    <row r="239" spans="1:27" ht="45" hidden="1" customHeight="1">
      <c r="A239" s="84">
        <v>238</v>
      </c>
      <c r="B239" s="25">
        <v>15</v>
      </c>
      <c r="C239" s="87" t="s">
        <v>136</v>
      </c>
      <c r="D239" s="87" t="s">
        <v>137</v>
      </c>
      <c r="E239" s="87" t="s">
        <v>138</v>
      </c>
      <c r="F239" s="87" t="s">
        <v>906</v>
      </c>
      <c r="G239" s="87" t="s">
        <v>83</v>
      </c>
      <c r="H239" s="87" t="s">
        <v>148</v>
      </c>
      <c r="I239" s="87" t="s">
        <v>147</v>
      </c>
      <c r="J239" s="480">
        <f t="shared" si="12"/>
        <v>1</v>
      </c>
      <c r="K239" s="88"/>
      <c r="L239" s="89"/>
      <c r="M239" s="90">
        <v>45261</v>
      </c>
      <c r="N239" s="91">
        <v>12</v>
      </c>
      <c r="O239" s="92">
        <f t="shared" si="16"/>
        <v>45627</v>
      </c>
      <c r="P239" s="93" t="str">
        <f t="shared" ca="1" si="14"/>
        <v>Do terminu brakuje 12 dni</v>
      </c>
      <c r="Q239" s="94" t="str">
        <f t="shared" ca="1" si="15"/>
        <v>WYKONAĆ PRZEGLĄD</v>
      </c>
      <c r="R239" s="59" t="s">
        <v>1086</v>
      </c>
      <c r="S239" s="95">
        <v>1</v>
      </c>
      <c r="Z239" s="96">
        <v>29</v>
      </c>
      <c r="AA239" s="96">
        <v>1</v>
      </c>
    </row>
    <row r="240" spans="1:27" s="60" customFormat="1" ht="30" hidden="1" customHeight="1">
      <c r="A240" s="49">
        <v>239</v>
      </c>
      <c r="B240" s="23" t="s">
        <v>985</v>
      </c>
      <c r="C240" s="50" t="s">
        <v>59</v>
      </c>
      <c r="D240" s="50" t="s">
        <v>2119</v>
      </c>
      <c r="E240" s="50" t="s">
        <v>2118</v>
      </c>
      <c r="F240" s="51">
        <v>1998</v>
      </c>
      <c r="G240" s="50" t="s">
        <v>83</v>
      </c>
      <c r="H240" s="52" t="s">
        <v>2117</v>
      </c>
      <c r="I240" s="50" t="s">
        <v>2116</v>
      </c>
      <c r="J240" s="480">
        <f t="shared" si="12"/>
        <v>1</v>
      </c>
      <c r="K240" s="112" t="s">
        <v>2103</v>
      </c>
      <c r="L240" s="74" t="s">
        <v>1357</v>
      </c>
      <c r="M240" s="54"/>
      <c r="N240" s="55"/>
      <c r="O240" s="56" t="str">
        <f t="shared" si="16"/>
        <v/>
      </c>
      <c r="P240" s="57" t="str">
        <f t="shared" ca="1" si="14"/>
        <v xml:space="preserve"> </v>
      </c>
      <c r="Q240" s="58" t="str">
        <f t="shared" ca="1" si="15"/>
        <v xml:space="preserve"> </v>
      </c>
      <c r="R240" s="59" t="s">
        <v>1874</v>
      </c>
    </row>
    <row r="241" spans="1:27" ht="75" hidden="1" customHeight="1">
      <c r="A241" s="84">
        <v>240</v>
      </c>
      <c r="B241" s="25">
        <v>18</v>
      </c>
      <c r="C241" s="87" t="s">
        <v>154</v>
      </c>
      <c r="D241" s="87" t="s">
        <v>159</v>
      </c>
      <c r="E241" s="87" t="s">
        <v>160</v>
      </c>
      <c r="F241" s="99">
        <v>2011</v>
      </c>
      <c r="G241" s="87" t="s">
        <v>83</v>
      </c>
      <c r="H241" s="87" t="s">
        <v>162</v>
      </c>
      <c r="I241" s="87" t="s">
        <v>161</v>
      </c>
      <c r="J241" s="480">
        <f t="shared" si="12"/>
        <v>1</v>
      </c>
      <c r="K241" s="88" t="s">
        <v>2115</v>
      </c>
      <c r="L241" s="110"/>
      <c r="M241" s="90">
        <v>45264</v>
      </c>
      <c r="N241" s="91">
        <v>12</v>
      </c>
      <c r="O241" s="92">
        <f t="shared" si="16"/>
        <v>45630</v>
      </c>
      <c r="P241" s="93" t="str">
        <f t="shared" ca="1" si="14"/>
        <v>Do terminu brakuje 15 dni</v>
      </c>
      <c r="Q241" s="94" t="str">
        <f t="shared" ca="1" si="15"/>
        <v>WYKONAĆ PRZEGLĄD</v>
      </c>
      <c r="R241" s="59" t="s">
        <v>1086</v>
      </c>
    </row>
    <row r="242" spans="1:27" ht="45" hidden="1" customHeight="1">
      <c r="A242" s="84">
        <v>241</v>
      </c>
      <c r="B242" s="25">
        <v>58</v>
      </c>
      <c r="C242" s="87" t="s">
        <v>96</v>
      </c>
      <c r="D242" s="87" t="s">
        <v>648</v>
      </c>
      <c r="E242" s="87" t="s">
        <v>649</v>
      </c>
      <c r="F242" s="87">
        <v>2007</v>
      </c>
      <c r="G242" s="87" t="s">
        <v>83</v>
      </c>
      <c r="H242" s="85" t="s">
        <v>654</v>
      </c>
      <c r="I242" s="87" t="s">
        <v>2114</v>
      </c>
      <c r="J242" s="480">
        <f t="shared" si="12"/>
        <v>1</v>
      </c>
      <c r="K242" s="88"/>
      <c r="L242" s="89"/>
      <c r="M242" s="90">
        <v>45272</v>
      </c>
      <c r="N242" s="91">
        <v>12</v>
      </c>
      <c r="O242" s="92">
        <f t="shared" si="16"/>
        <v>45638</v>
      </c>
      <c r="P242" s="93" t="str">
        <f t="shared" ca="1" si="14"/>
        <v>Do terminu brakuje 23 dni</v>
      </c>
      <c r="Q242" s="94" t="str">
        <f t="shared" ca="1" si="15"/>
        <v>WAŻNY PRZEGLĄD</v>
      </c>
      <c r="R242" s="59" t="s">
        <v>1086</v>
      </c>
      <c r="S242" s="95">
        <v>1</v>
      </c>
      <c r="Z242" s="96">
        <v>25</v>
      </c>
    </row>
    <row r="243" spans="1:27" ht="45" hidden="1" customHeight="1">
      <c r="A243" s="84">
        <v>242</v>
      </c>
      <c r="B243" s="25">
        <v>57</v>
      </c>
      <c r="C243" s="85" t="s">
        <v>116</v>
      </c>
      <c r="D243" s="85" t="s">
        <v>639</v>
      </c>
      <c r="E243" s="85" t="s">
        <v>640</v>
      </c>
      <c r="F243" s="85" t="s">
        <v>444</v>
      </c>
      <c r="G243" s="85" t="s">
        <v>83</v>
      </c>
      <c r="H243" s="85" t="s">
        <v>643</v>
      </c>
      <c r="I243" s="85" t="s">
        <v>2113</v>
      </c>
      <c r="J243" s="480">
        <f t="shared" si="12"/>
        <v>1</v>
      </c>
      <c r="K243" s="172"/>
      <c r="L243" s="103" t="s">
        <v>2605</v>
      </c>
      <c r="M243" s="90">
        <v>45323</v>
      </c>
      <c r="N243" s="91">
        <v>12</v>
      </c>
      <c r="O243" s="92">
        <f t="shared" si="16"/>
        <v>45689</v>
      </c>
      <c r="P243" s="93" t="str">
        <f t="shared" ca="1" si="14"/>
        <v>Do terminu brakuje 74 dni</v>
      </c>
      <c r="Q243" s="94" t="str">
        <f t="shared" ca="1" si="15"/>
        <v>WAŻNY PRZEGLĄD</v>
      </c>
      <c r="R243" s="59" t="s">
        <v>1086</v>
      </c>
    </row>
    <row r="244" spans="1:27" ht="45" hidden="1" customHeight="1">
      <c r="A244" s="84">
        <v>243</v>
      </c>
      <c r="B244" s="25" t="s">
        <v>985</v>
      </c>
      <c r="C244" s="85" t="s">
        <v>2112</v>
      </c>
      <c r="D244" s="85" t="s">
        <v>2111</v>
      </c>
      <c r="E244" s="85" t="s">
        <v>2110</v>
      </c>
      <c r="F244" s="86">
        <v>2007</v>
      </c>
      <c r="G244" s="85" t="s">
        <v>83</v>
      </c>
      <c r="H244" s="85" t="s">
        <v>2109</v>
      </c>
      <c r="I244" s="87" t="s">
        <v>2108</v>
      </c>
      <c r="J244" s="480">
        <f t="shared" si="12"/>
        <v>1</v>
      </c>
      <c r="K244" s="88"/>
      <c r="L244" s="109" t="s">
        <v>979</v>
      </c>
      <c r="M244" s="90">
        <v>45261</v>
      </c>
      <c r="N244" s="91">
        <v>12</v>
      </c>
      <c r="O244" s="92">
        <f t="shared" si="16"/>
        <v>45627</v>
      </c>
      <c r="P244" s="93" t="str">
        <f t="shared" ca="1" si="14"/>
        <v>Do terminu brakuje 12 dni</v>
      </c>
      <c r="Q244" s="94" t="str">
        <f t="shared" ca="1" si="15"/>
        <v>WYKONAĆ PRZEGLĄD</v>
      </c>
      <c r="R244" s="59" t="s">
        <v>1086</v>
      </c>
    </row>
    <row r="245" spans="1:27" s="60" customFormat="1" ht="60" hidden="1" customHeight="1">
      <c r="A245" s="49">
        <v>244</v>
      </c>
      <c r="B245" s="23" t="s">
        <v>985</v>
      </c>
      <c r="C245" s="52" t="s">
        <v>2107</v>
      </c>
      <c r="D245" s="52" t="s">
        <v>2106</v>
      </c>
      <c r="E245" s="52" t="s">
        <v>2105</v>
      </c>
      <c r="F245" s="52"/>
      <c r="G245" s="52" t="s">
        <v>83</v>
      </c>
      <c r="H245" s="52" t="s">
        <v>2104</v>
      </c>
      <c r="I245" s="50" t="s">
        <v>393</v>
      </c>
      <c r="J245" s="480">
        <f t="shared" si="12"/>
        <v>13</v>
      </c>
      <c r="K245" s="112" t="s">
        <v>2103</v>
      </c>
      <c r="L245" s="74" t="s">
        <v>1357</v>
      </c>
      <c r="M245" s="54"/>
      <c r="N245" s="55"/>
      <c r="O245" s="56" t="str">
        <f t="shared" si="16"/>
        <v/>
      </c>
      <c r="P245" s="57" t="str">
        <f t="shared" ca="1" si="14"/>
        <v xml:space="preserve"> </v>
      </c>
      <c r="Q245" s="58" t="str">
        <f t="shared" ca="1" si="15"/>
        <v xml:space="preserve"> </v>
      </c>
      <c r="R245" s="59" t="s">
        <v>1874</v>
      </c>
    </row>
    <row r="246" spans="1:27" ht="45" hidden="1" customHeight="1">
      <c r="A246" s="84">
        <v>245</v>
      </c>
      <c r="B246" s="25" t="s">
        <v>985</v>
      </c>
      <c r="C246" s="85" t="s">
        <v>2102</v>
      </c>
      <c r="D246" s="173" t="s">
        <v>2101</v>
      </c>
      <c r="E246" s="85" t="s">
        <v>2056</v>
      </c>
      <c r="F246" s="86"/>
      <c r="G246" s="85" t="s">
        <v>83</v>
      </c>
      <c r="H246" s="85" t="s">
        <v>2100</v>
      </c>
      <c r="I246" s="87" t="s">
        <v>2099</v>
      </c>
      <c r="J246" s="480">
        <f t="shared" si="12"/>
        <v>1</v>
      </c>
      <c r="K246" s="88"/>
      <c r="L246" s="109" t="s">
        <v>979</v>
      </c>
      <c r="M246" s="90">
        <v>45261</v>
      </c>
      <c r="N246" s="91">
        <v>12</v>
      </c>
      <c r="O246" s="92">
        <f t="shared" si="16"/>
        <v>45627</v>
      </c>
      <c r="P246" s="93" t="str">
        <f t="shared" ca="1" si="14"/>
        <v>Do terminu brakuje 12 dni</v>
      </c>
      <c r="Q246" s="94" t="str">
        <f t="shared" ca="1" si="15"/>
        <v>WYKONAĆ PRZEGLĄD</v>
      </c>
      <c r="R246" s="59" t="s">
        <v>1086</v>
      </c>
    </row>
    <row r="247" spans="1:27" ht="45" hidden="1" customHeight="1">
      <c r="A247" s="84">
        <v>246</v>
      </c>
      <c r="B247" s="25">
        <v>5</v>
      </c>
      <c r="C247" s="88" t="s">
        <v>78</v>
      </c>
      <c r="D247" s="88" t="s">
        <v>79</v>
      </c>
      <c r="E247" s="88" t="s">
        <v>80</v>
      </c>
      <c r="F247" s="88">
        <v>2014</v>
      </c>
      <c r="G247" s="88" t="s">
        <v>83</v>
      </c>
      <c r="H247" s="99" t="s">
        <v>82</v>
      </c>
      <c r="I247" s="104" t="s">
        <v>81</v>
      </c>
      <c r="J247" s="480">
        <f t="shared" si="12"/>
        <v>1</v>
      </c>
      <c r="K247" s="86" t="s">
        <v>2098</v>
      </c>
      <c r="L247" s="103"/>
      <c r="M247" s="90">
        <v>45267</v>
      </c>
      <c r="N247" s="91">
        <v>12</v>
      </c>
      <c r="O247" s="92">
        <f t="shared" si="16"/>
        <v>45633</v>
      </c>
      <c r="P247" s="93" t="str">
        <f t="shared" ca="1" si="14"/>
        <v>Do terminu brakuje 18 dni</v>
      </c>
      <c r="Q247" s="94" t="str">
        <f t="shared" ca="1" si="15"/>
        <v>WYKONAĆ PRZEGLĄD</v>
      </c>
      <c r="R247" s="59" t="s">
        <v>1086</v>
      </c>
      <c r="S247" s="95">
        <v>1</v>
      </c>
      <c r="Z247" s="96">
        <v>35</v>
      </c>
    </row>
    <row r="248" spans="1:27" s="60" customFormat="1" ht="45" hidden="1" customHeight="1">
      <c r="A248" s="49">
        <v>247</v>
      </c>
      <c r="B248" s="23" t="s">
        <v>985</v>
      </c>
      <c r="C248" s="52" t="s">
        <v>136</v>
      </c>
      <c r="D248" s="52" t="s">
        <v>137</v>
      </c>
      <c r="E248" s="52" t="s">
        <v>138</v>
      </c>
      <c r="F248" s="73">
        <v>2006</v>
      </c>
      <c r="G248" s="52" t="s">
        <v>83</v>
      </c>
      <c r="H248" s="50" t="s">
        <v>2097</v>
      </c>
      <c r="I248" s="50" t="s">
        <v>2096</v>
      </c>
      <c r="J248" s="480">
        <f t="shared" si="12"/>
        <v>1</v>
      </c>
      <c r="K248" s="73" t="s">
        <v>2095</v>
      </c>
      <c r="L248" s="74"/>
      <c r="M248" s="54"/>
      <c r="N248" s="55">
        <v>12</v>
      </c>
      <c r="O248" s="56" t="str">
        <f t="shared" si="16"/>
        <v/>
      </c>
      <c r="P248" s="57" t="str">
        <f t="shared" ca="1" si="14"/>
        <v xml:space="preserve"> </v>
      </c>
      <c r="Q248" s="58" t="str">
        <f t="shared" ca="1" si="15"/>
        <v xml:space="preserve"> </v>
      </c>
      <c r="R248" s="59" t="s">
        <v>1356</v>
      </c>
      <c r="S248" s="82">
        <v>1</v>
      </c>
      <c r="Z248" s="83">
        <v>29</v>
      </c>
      <c r="AA248" s="83">
        <v>1</v>
      </c>
    </row>
    <row r="249" spans="1:27" ht="45" hidden="1" customHeight="1">
      <c r="A249" s="84">
        <v>248</v>
      </c>
      <c r="B249" s="25">
        <v>15</v>
      </c>
      <c r="C249" s="87" t="s">
        <v>136</v>
      </c>
      <c r="D249" s="87" t="s">
        <v>137</v>
      </c>
      <c r="E249" s="87" t="s">
        <v>138</v>
      </c>
      <c r="F249" s="87">
        <v>2006</v>
      </c>
      <c r="G249" s="87" t="s">
        <v>83</v>
      </c>
      <c r="H249" s="87" t="s">
        <v>145</v>
      </c>
      <c r="I249" s="87" t="s">
        <v>2094</v>
      </c>
      <c r="J249" s="480">
        <f t="shared" si="12"/>
        <v>1</v>
      </c>
      <c r="K249" s="88"/>
      <c r="L249" s="89"/>
      <c r="M249" s="90">
        <v>45272</v>
      </c>
      <c r="N249" s="91">
        <v>12</v>
      </c>
      <c r="O249" s="92">
        <f t="shared" si="16"/>
        <v>45638</v>
      </c>
      <c r="P249" s="93" t="str">
        <f t="shared" ca="1" si="14"/>
        <v>Do terminu brakuje 23 dni</v>
      </c>
      <c r="Q249" s="94" t="str">
        <f t="shared" ca="1" si="15"/>
        <v>WAŻNY PRZEGLĄD</v>
      </c>
      <c r="R249" s="59" t="s">
        <v>1086</v>
      </c>
    </row>
    <row r="250" spans="1:27" ht="55.5" hidden="1" customHeight="1">
      <c r="A250" s="84">
        <v>249</v>
      </c>
      <c r="B250" s="25">
        <v>14</v>
      </c>
      <c r="C250" s="85" t="s">
        <v>694</v>
      </c>
      <c r="D250" s="85" t="s">
        <v>132</v>
      </c>
      <c r="E250" s="85" t="s">
        <v>133</v>
      </c>
      <c r="F250" s="85"/>
      <c r="G250" s="85" t="s">
        <v>83</v>
      </c>
      <c r="H250" s="85" t="s">
        <v>135</v>
      </c>
      <c r="I250" s="85" t="s">
        <v>134</v>
      </c>
      <c r="J250" s="480">
        <f t="shared" si="12"/>
        <v>1</v>
      </c>
      <c r="K250" s="88"/>
      <c r="L250" s="103" t="s">
        <v>2621</v>
      </c>
      <c r="M250" s="90">
        <v>45323</v>
      </c>
      <c r="N250" s="91">
        <v>12</v>
      </c>
      <c r="O250" s="92">
        <f t="shared" si="16"/>
        <v>45689</v>
      </c>
      <c r="P250" s="93" t="str">
        <f t="shared" ca="1" si="14"/>
        <v>Do terminu brakuje 74 dni</v>
      </c>
      <c r="Q250" s="94" t="str">
        <f t="shared" ca="1" si="15"/>
        <v>WAŻNY PRZEGLĄD</v>
      </c>
      <c r="R250" s="59" t="s">
        <v>1086</v>
      </c>
      <c r="S250" s="95">
        <v>1</v>
      </c>
      <c r="Z250" s="96">
        <v>40</v>
      </c>
    </row>
    <row r="251" spans="1:27" s="167" customFormat="1" ht="105" hidden="1" customHeight="1">
      <c r="A251" s="157">
        <v>250</v>
      </c>
      <c r="B251" s="27" t="s">
        <v>985</v>
      </c>
      <c r="C251" s="158" t="s">
        <v>694</v>
      </c>
      <c r="D251" s="158" t="s">
        <v>132</v>
      </c>
      <c r="E251" s="158" t="s">
        <v>133</v>
      </c>
      <c r="F251" s="158"/>
      <c r="G251" s="158" t="s">
        <v>83</v>
      </c>
      <c r="H251" s="158" t="s">
        <v>2093</v>
      </c>
      <c r="I251" s="158" t="s">
        <v>2092</v>
      </c>
      <c r="J251" s="480">
        <f t="shared" si="12"/>
        <v>1</v>
      </c>
      <c r="K251" s="159" t="s">
        <v>2091</v>
      </c>
      <c r="L251" s="174"/>
      <c r="M251" s="162"/>
      <c r="N251" s="163">
        <v>12</v>
      </c>
      <c r="O251" s="164" t="str">
        <f t="shared" si="16"/>
        <v/>
      </c>
      <c r="P251" s="165" t="str">
        <f t="shared" ca="1" si="14"/>
        <v xml:space="preserve"> </v>
      </c>
      <c r="Q251" s="166" t="str">
        <f t="shared" ca="1" si="15"/>
        <v xml:space="preserve"> </v>
      </c>
      <c r="R251" s="59" t="s">
        <v>1356</v>
      </c>
      <c r="S251" s="175">
        <v>1</v>
      </c>
      <c r="Z251" s="176">
        <v>40</v>
      </c>
    </row>
    <row r="252" spans="1:27" ht="45" hidden="1" customHeight="1">
      <c r="A252" s="84">
        <v>251</v>
      </c>
      <c r="B252" s="25" t="s">
        <v>985</v>
      </c>
      <c r="C252" s="85" t="s">
        <v>151</v>
      </c>
      <c r="D252" s="85" t="s">
        <v>2036</v>
      </c>
      <c r="E252" s="85" t="s">
        <v>2035</v>
      </c>
      <c r="F252" s="86">
        <v>2006</v>
      </c>
      <c r="G252" s="85" t="s">
        <v>83</v>
      </c>
      <c r="H252" s="85" t="s">
        <v>2090</v>
      </c>
      <c r="I252" s="87" t="s">
        <v>2089</v>
      </c>
      <c r="J252" s="480">
        <f t="shared" si="12"/>
        <v>1</v>
      </c>
      <c r="K252" s="88" t="s">
        <v>2622</v>
      </c>
      <c r="L252" s="102" t="s">
        <v>979</v>
      </c>
      <c r="M252" s="90">
        <v>45108</v>
      </c>
      <c r="N252" s="91">
        <v>12</v>
      </c>
      <c r="O252" s="92">
        <f t="shared" si="16"/>
        <v>45474</v>
      </c>
      <c r="P252" s="93" t="str">
        <f t="shared" ca="1" si="14"/>
        <v>Przekroczony termin</v>
      </c>
      <c r="Q252" s="94" t="str">
        <f t="shared" ca="1" si="15"/>
        <v>WYKONAĆ PRZEGLĄD</v>
      </c>
      <c r="R252" s="59" t="s">
        <v>1086</v>
      </c>
    </row>
    <row r="253" spans="1:27" ht="45" hidden="1" customHeight="1">
      <c r="A253" s="84">
        <v>252</v>
      </c>
      <c r="B253" s="25">
        <v>34</v>
      </c>
      <c r="C253" s="85" t="s">
        <v>2088</v>
      </c>
      <c r="D253" s="85" t="s">
        <v>316</v>
      </c>
      <c r="E253" s="85" t="s">
        <v>317</v>
      </c>
      <c r="F253" s="85"/>
      <c r="G253" s="85" t="s">
        <v>83</v>
      </c>
      <c r="H253" s="87" t="s">
        <v>318</v>
      </c>
      <c r="I253" s="87" t="s">
        <v>2087</v>
      </c>
      <c r="J253" s="480">
        <f t="shared" si="12"/>
        <v>1</v>
      </c>
      <c r="K253" s="88"/>
      <c r="L253" s="89"/>
      <c r="M253" s="90">
        <v>45271</v>
      </c>
      <c r="N253" s="91">
        <v>12</v>
      </c>
      <c r="O253" s="92">
        <f t="shared" si="16"/>
        <v>45637</v>
      </c>
      <c r="P253" s="93" t="str">
        <f t="shared" ca="1" si="14"/>
        <v>Do terminu brakuje 22 dni</v>
      </c>
      <c r="Q253" s="94" t="str">
        <f t="shared" ca="1" si="15"/>
        <v>WAŻNY PRZEGLĄD</v>
      </c>
      <c r="R253" s="59" t="s">
        <v>1086</v>
      </c>
    </row>
    <row r="254" spans="1:27" ht="30" hidden="1" customHeight="1">
      <c r="A254" s="84">
        <v>253</v>
      </c>
      <c r="B254" s="25">
        <v>112</v>
      </c>
      <c r="C254" s="111" t="s">
        <v>2086</v>
      </c>
      <c r="D254" s="111" t="s">
        <v>1711</v>
      </c>
      <c r="E254" s="111" t="s">
        <v>2085</v>
      </c>
      <c r="F254" s="111">
        <v>1967</v>
      </c>
      <c r="G254" s="111" t="s">
        <v>83</v>
      </c>
      <c r="H254" s="85" t="s">
        <v>2084</v>
      </c>
      <c r="I254" s="104" t="s">
        <v>2083</v>
      </c>
      <c r="J254" s="480">
        <f t="shared" si="12"/>
        <v>1</v>
      </c>
      <c r="K254" s="88" t="s">
        <v>1714</v>
      </c>
      <c r="L254" s="89"/>
      <c r="M254" s="90">
        <v>44517</v>
      </c>
      <c r="N254" s="91">
        <v>24</v>
      </c>
      <c r="O254" s="92">
        <f t="shared" si="16"/>
        <v>45247</v>
      </c>
      <c r="P254" s="93" t="str">
        <f t="shared" ca="1" si="14"/>
        <v>Przekroczony termin</v>
      </c>
      <c r="Q254" s="94" t="str">
        <f t="shared" ca="1" si="15"/>
        <v>WYKONAĆ PRZEGLĄD</v>
      </c>
      <c r="R254" s="59" t="s">
        <v>1086</v>
      </c>
    </row>
    <row r="255" spans="1:27" ht="45" hidden="1" customHeight="1">
      <c r="A255" s="84">
        <v>254</v>
      </c>
      <c r="B255" s="25">
        <v>58</v>
      </c>
      <c r="C255" s="87" t="s">
        <v>96</v>
      </c>
      <c r="D255" s="87" t="s">
        <v>648</v>
      </c>
      <c r="E255" s="87" t="s">
        <v>649</v>
      </c>
      <c r="F255" s="87" t="s">
        <v>263</v>
      </c>
      <c r="G255" s="87" t="s">
        <v>64</v>
      </c>
      <c r="H255" s="85" t="s">
        <v>655</v>
      </c>
      <c r="I255" s="87" t="s">
        <v>2082</v>
      </c>
      <c r="J255" s="480">
        <f t="shared" si="12"/>
        <v>1</v>
      </c>
      <c r="K255" s="88" t="s">
        <v>2623</v>
      </c>
      <c r="L255" s="89"/>
      <c r="M255" s="90">
        <v>45266</v>
      </c>
      <c r="N255" s="91">
        <v>12</v>
      </c>
      <c r="O255" s="92">
        <f t="shared" si="16"/>
        <v>45632</v>
      </c>
      <c r="P255" s="93" t="str">
        <f t="shared" ca="1" si="14"/>
        <v>Do terminu brakuje 17 dni</v>
      </c>
      <c r="Q255" s="94" t="str">
        <f t="shared" ca="1" si="15"/>
        <v>WYKONAĆ PRZEGLĄD</v>
      </c>
      <c r="R255" s="59" t="s">
        <v>1086</v>
      </c>
      <c r="S255" s="95">
        <v>1</v>
      </c>
      <c r="Z255" s="96">
        <v>25</v>
      </c>
    </row>
    <row r="256" spans="1:27" s="72" customFormat="1" ht="120" hidden="1" customHeight="1">
      <c r="A256" s="61">
        <v>255</v>
      </c>
      <c r="B256" s="25">
        <v>8</v>
      </c>
      <c r="C256" s="62" t="s">
        <v>96</v>
      </c>
      <c r="D256" s="62" t="s">
        <v>2081</v>
      </c>
      <c r="E256" s="62" t="s">
        <v>98</v>
      </c>
      <c r="F256" s="62">
        <v>2006</v>
      </c>
      <c r="G256" s="62" t="s">
        <v>64</v>
      </c>
      <c r="H256" s="62" t="s">
        <v>95</v>
      </c>
      <c r="I256" s="62" t="s">
        <v>94</v>
      </c>
      <c r="J256" s="480">
        <f t="shared" si="12"/>
        <v>1</v>
      </c>
      <c r="K256" s="64" t="s">
        <v>2080</v>
      </c>
      <c r="L256" s="65" t="s">
        <v>1901</v>
      </c>
      <c r="M256" s="76">
        <v>45358</v>
      </c>
      <c r="N256" s="67">
        <v>12</v>
      </c>
      <c r="O256" s="68">
        <f t="shared" si="16"/>
        <v>45723</v>
      </c>
      <c r="P256" s="69" t="str">
        <f t="shared" ca="1" si="14"/>
        <v>Do terminu brakuje 108 dni</v>
      </c>
      <c r="Q256" s="70" t="str">
        <f t="shared" ca="1" si="15"/>
        <v>WAŻNY PRZEGLĄD</v>
      </c>
      <c r="R256" s="71" t="s">
        <v>1086</v>
      </c>
    </row>
    <row r="257" spans="1:27" ht="75" hidden="1" customHeight="1">
      <c r="A257" s="84">
        <v>256</v>
      </c>
      <c r="B257" s="25">
        <v>27</v>
      </c>
      <c r="C257" s="87" t="s">
        <v>280</v>
      </c>
      <c r="D257" s="87" t="s">
        <v>281</v>
      </c>
      <c r="E257" s="87" t="s">
        <v>278</v>
      </c>
      <c r="F257" s="99">
        <v>2009</v>
      </c>
      <c r="G257" s="87" t="s">
        <v>283</v>
      </c>
      <c r="H257" s="87" t="s">
        <v>282</v>
      </c>
      <c r="I257" s="87" t="s">
        <v>2079</v>
      </c>
      <c r="J257" s="480">
        <f t="shared" si="12"/>
        <v>1</v>
      </c>
      <c r="K257" s="177" t="s">
        <v>2078</v>
      </c>
      <c r="L257" s="98"/>
      <c r="M257" s="90">
        <v>44837</v>
      </c>
      <c r="N257" s="91">
        <v>12</v>
      </c>
      <c r="O257" s="92">
        <f t="shared" si="16"/>
        <v>45202</v>
      </c>
      <c r="P257" s="93" t="str">
        <f t="shared" ca="1" si="14"/>
        <v>Przekroczony termin</v>
      </c>
      <c r="Q257" s="94" t="str">
        <f t="shared" ca="1" si="15"/>
        <v>WYKONAĆ PRZEGLĄD</v>
      </c>
      <c r="R257" s="59" t="s">
        <v>1086</v>
      </c>
    </row>
    <row r="258" spans="1:27" s="72" customFormat="1" ht="45" hidden="1" customHeight="1">
      <c r="A258" s="61">
        <v>257</v>
      </c>
      <c r="B258" s="25">
        <v>12</v>
      </c>
      <c r="C258" s="62" t="s">
        <v>116</v>
      </c>
      <c r="D258" s="62" t="s">
        <v>117</v>
      </c>
      <c r="E258" s="62" t="s">
        <v>118</v>
      </c>
      <c r="F258" s="63">
        <v>2006</v>
      </c>
      <c r="G258" s="62" t="s">
        <v>64</v>
      </c>
      <c r="H258" s="62" t="s">
        <v>123</v>
      </c>
      <c r="I258" s="62" t="s">
        <v>122</v>
      </c>
      <c r="J258" s="480">
        <f t="shared" ref="J258:J321" si="17">COUNTIF($I$1:$I$996,I258)</f>
        <v>1</v>
      </c>
      <c r="K258" s="64" t="s">
        <v>2077</v>
      </c>
      <c r="L258" s="75" t="s">
        <v>2076</v>
      </c>
      <c r="M258" s="116">
        <v>45021</v>
      </c>
      <c r="N258" s="67">
        <v>12</v>
      </c>
      <c r="O258" s="68">
        <f t="shared" si="16"/>
        <v>45387</v>
      </c>
      <c r="P258" s="69" t="str">
        <f t="shared" ref="P258:P321" ca="1" si="18">IF(ISBLANK(M258)," ",IF(O258&lt;TODAY(),"Przekroczony termin","Do terminu brakuje " &amp; O258-TODAY()&amp; " dni"))</f>
        <v>Przekroczony termin</v>
      </c>
      <c r="Q258" s="70" t="str">
        <f t="shared" ref="Q258:Q321" ca="1" si="19">IF(ISBLANK(M258)," ",IF(O258&lt;TODAY()+20,"WYKONAĆ PRZEGLĄD","WAŻNY PRZEGLĄD"))</f>
        <v>WYKONAĆ PRZEGLĄD</v>
      </c>
      <c r="R258" s="71" t="s">
        <v>1086</v>
      </c>
    </row>
    <row r="259" spans="1:27" s="72" customFormat="1" ht="45" hidden="1" customHeight="1">
      <c r="A259" s="61">
        <v>258</v>
      </c>
      <c r="B259" s="25">
        <v>60</v>
      </c>
      <c r="C259" s="62" t="s">
        <v>659</v>
      </c>
      <c r="D259" s="62" t="s">
        <v>660</v>
      </c>
      <c r="E259" s="62" t="s">
        <v>661</v>
      </c>
      <c r="F259" s="62">
        <v>2009</v>
      </c>
      <c r="G259" s="62" t="s">
        <v>64</v>
      </c>
      <c r="H259" s="62" t="s">
        <v>662</v>
      </c>
      <c r="I259" s="62" t="s">
        <v>2075</v>
      </c>
      <c r="J259" s="480">
        <f t="shared" si="17"/>
        <v>1</v>
      </c>
      <c r="K259" s="114" t="s">
        <v>1871</v>
      </c>
      <c r="L259" s="115"/>
      <c r="M259" s="116">
        <v>44896</v>
      </c>
      <c r="N259" s="67">
        <v>12</v>
      </c>
      <c r="O259" s="68">
        <f t="shared" si="16"/>
        <v>45261</v>
      </c>
      <c r="P259" s="69" t="str">
        <f t="shared" ca="1" si="18"/>
        <v>Przekroczony termin</v>
      </c>
      <c r="Q259" s="70" t="str">
        <f t="shared" ca="1" si="19"/>
        <v>WYKONAĆ PRZEGLĄD</v>
      </c>
      <c r="R259" s="71" t="s">
        <v>1086</v>
      </c>
    </row>
    <row r="260" spans="1:27" ht="60" hidden="1" customHeight="1">
      <c r="A260" s="84">
        <v>259</v>
      </c>
      <c r="B260" s="25" t="s">
        <v>985</v>
      </c>
      <c r="C260" s="87" t="s">
        <v>151</v>
      </c>
      <c r="D260" s="87" t="s">
        <v>2036</v>
      </c>
      <c r="E260" s="87" t="s">
        <v>2035</v>
      </c>
      <c r="F260" s="87">
        <v>2006</v>
      </c>
      <c r="G260" s="87" t="s">
        <v>64</v>
      </c>
      <c r="H260" s="85" t="s">
        <v>2074</v>
      </c>
      <c r="I260" s="87" t="s">
        <v>2073</v>
      </c>
      <c r="J260" s="480">
        <f t="shared" si="17"/>
        <v>1</v>
      </c>
      <c r="K260" s="88" t="s">
        <v>2072</v>
      </c>
      <c r="L260" s="102" t="s">
        <v>979</v>
      </c>
      <c r="M260" s="90">
        <v>45474</v>
      </c>
      <c r="N260" s="91">
        <v>12</v>
      </c>
      <c r="O260" s="92">
        <f t="shared" si="16"/>
        <v>45839</v>
      </c>
      <c r="P260" s="93" t="str">
        <f t="shared" ca="1" si="18"/>
        <v>Do terminu brakuje 224 dni</v>
      </c>
      <c r="Q260" s="94" t="str">
        <f t="shared" ca="1" si="19"/>
        <v>WAŻNY PRZEGLĄD</v>
      </c>
      <c r="R260" s="59" t="s">
        <v>1086</v>
      </c>
    </row>
    <row r="261" spans="1:27" ht="60" hidden="1" customHeight="1">
      <c r="A261" s="84">
        <v>260</v>
      </c>
      <c r="B261" s="25" t="s">
        <v>985</v>
      </c>
      <c r="C261" s="87" t="s">
        <v>151</v>
      </c>
      <c r="D261" s="87" t="s">
        <v>2036</v>
      </c>
      <c r="E261" s="87" t="s">
        <v>2035</v>
      </c>
      <c r="F261" s="99">
        <v>2006</v>
      </c>
      <c r="G261" s="87" t="s">
        <v>64</v>
      </c>
      <c r="H261" s="85" t="s">
        <v>2071</v>
      </c>
      <c r="I261" s="87" t="s">
        <v>2070</v>
      </c>
      <c r="J261" s="480">
        <f t="shared" si="17"/>
        <v>1</v>
      </c>
      <c r="K261" s="88" t="s">
        <v>2069</v>
      </c>
      <c r="L261" s="102" t="s">
        <v>979</v>
      </c>
      <c r="M261" s="90">
        <v>45474</v>
      </c>
      <c r="N261" s="91">
        <v>12</v>
      </c>
      <c r="O261" s="92">
        <f t="shared" si="16"/>
        <v>45839</v>
      </c>
      <c r="P261" s="93" t="str">
        <f t="shared" ca="1" si="18"/>
        <v>Do terminu brakuje 224 dni</v>
      </c>
      <c r="Q261" s="94" t="str">
        <f t="shared" ca="1" si="19"/>
        <v>WAŻNY PRZEGLĄD</v>
      </c>
      <c r="R261" s="59" t="s">
        <v>1086</v>
      </c>
    </row>
    <row r="262" spans="1:27" s="60" customFormat="1" ht="60" hidden="1" customHeight="1">
      <c r="A262" s="49">
        <v>261</v>
      </c>
      <c r="B262" s="23" t="s">
        <v>985</v>
      </c>
      <c r="C262" s="50" t="s">
        <v>136</v>
      </c>
      <c r="D262" s="50" t="s">
        <v>137</v>
      </c>
      <c r="E262" s="50" t="s">
        <v>138</v>
      </c>
      <c r="F262" s="50">
        <v>2006</v>
      </c>
      <c r="G262" s="50" t="s">
        <v>64</v>
      </c>
      <c r="H262" s="52" t="s">
        <v>2068</v>
      </c>
      <c r="I262" s="50" t="s">
        <v>2067</v>
      </c>
      <c r="J262" s="480">
        <f t="shared" si="17"/>
        <v>1</v>
      </c>
      <c r="K262" s="51" t="s">
        <v>2066</v>
      </c>
      <c r="L262" s="74"/>
      <c r="M262" s="54"/>
      <c r="N262" s="55">
        <v>12</v>
      </c>
      <c r="O262" s="56" t="str">
        <f t="shared" si="16"/>
        <v/>
      </c>
      <c r="P262" s="57" t="str">
        <f t="shared" ca="1" si="18"/>
        <v xml:space="preserve"> </v>
      </c>
      <c r="Q262" s="58" t="str">
        <f t="shared" ca="1" si="19"/>
        <v xml:space="preserve"> </v>
      </c>
      <c r="R262" s="59" t="s">
        <v>1356</v>
      </c>
    </row>
    <row r="263" spans="1:27" ht="45" hidden="1" customHeight="1">
      <c r="A263" s="84">
        <v>262</v>
      </c>
      <c r="B263" s="25">
        <v>15</v>
      </c>
      <c r="C263" s="85" t="s">
        <v>136</v>
      </c>
      <c r="D263" s="87" t="s">
        <v>137</v>
      </c>
      <c r="E263" s="87" t="s">
        <v>138</v>
      </c>
      <c r="F263" s="87">
        <v>1998</v>
      </c>
      <c r="G263" s="87" t="s">
        <v>64</v>
      </c>
      <c r="H263" s="87" t="s">
        <v>143</v>
      </c>
      <c r="I263" s="87" t="s">
        <v>2065</v>
      </c>
      <c r="J263" s="480">
        <f t="shared" si="17"/>
        <v>1</v>
      </c>
      <c r="K263" s="89"/>
      <c r="L263" s="89"/>
      <c r="M263" s="90">
        <v>45266</v>
      </c>
      <c r="N263" s="91">
        <v>12</v>
      </c>
      <c r="O263" s="92">
        <f t="shared" si="16"/>
        <v>45632</v>
      </c>
      <c r="P263" s="93" t="str">
        <f t="shared" ca="1" si="18"/>
        <v>Do terminu brakuje 17 dni</v>
      </c>
      <c r="Q263" s="94" t="str">
        <f t="shared" ca="1" si="19"/>
        <v>WYKONAĆ PRZEGLĄD</v>
      </c>
      <c r="R263" s="59" t="s">
        <v>1490</v>
      </c>
      <c r="S263" s="95">
        <v>1</v>
      </c>
      <c r="Z263" s="96">
        <v>29</v>
      </c>
      <c r="AA263" s="96">
        <v>1</v>
      </c>
    </row>
    <row r="264" spans="1:27" ht="75" hidden="1" customHeight="1">
      <c r="A264" s="84">
        <v>263</v>
      </c>
      <c r="B264" s="25">
        <v>5</v>
      </c>
      <c r="C264" s="87" t="s">
        <v>59</v>
      </c>
      <c r="D264" s="87" t="s">
        <v>60</v>
      </c>
      <c r="E264" s="87" t="s">
        <v>61</v>
      </c>
      <c r="F264" s="87">
        <v>2009</v>
      </c>
      <c r="G264" s="87" t="s">
        <v>1040</v>
      </c>
      <c r="H264" s="87" t="s">
        <v>68</v>
      </c>
      <c r="I264" s="87" t="s">
        <v>67</v>
      </c>
      <c r="J264" s="480">
        <f t="shared" si="17"/>
        <v>1</v>
      </c>
      <c r="K264" s="88" t="s">
        <v>2624</v>
      </c>
      <c r="L264" s="103"/>
      <c r="M264" s="90">
        <v>45266</v>
      </c>
      <c r="N264" s="91">
        <v>12</v>
      </c>
      <c r="O264" s="92">
        <f t="shared" si="16"/>
        <v>45632</v>
      </c>
      <c r="P264" s="93" t="str">
        <f t="shared" ca="1" si="18"/>
        <v>Do terminu brakuje 17 dni</v>
      </c>
      <c r="Q264" s="94" t="str">
        <f t="shared" ca="1" si="19"/>
        <v>WYKONAĆ PRZEGLĄD</v>
      </c>
      <c r="R264" s="59" t="s">
        <v>1086</v>
      </c>
    </row>
    <row r="265" spans="1:27" s="72" customFormat="1" ht="45" hidden="1" customHeight="1">
      <c r="A265" s="61">
        <v>264</v>
      </c>
      <c r="B265" s="25">
        <v>5</v>
      </c>
      <c r="C265" s="62" t="s">
        <v>59</v>
      </c>
      <c r="D265" s="62" t="s">
        <v>60</v>
      </c>
      <c r="E265" s="62" t="s">
        <v>61</v>
      </c>
      <c r="F265" s="62">
        <v>2009</v>
      </c>
      <c r="G265" s="62" t="s">
        <v>64</v>
      </c>
      <c r="H265" s="62" t="s">
        <v>66</v>
      </c>
      <c r="I265" s="62" t="s">
        <v>65</v>
      </c>
      <c r="J265" s="480">
        <f t="shared" si="17"/>
        <v>1</v>
      </c>
      <c r="K265" s="64"/>
      <c r="L265" s="75"/>
      <c r="M265" s="116">
        <v>45266</v>
      </c>
      <c r="N265" s="67">
        <v>12</v>
      </c>
      <c r="O265" s="68">
        <f t="shared" si="16"/>
        <v>45632</v>
      </c>
      <c r="P265" s="69" t="str">
        <f t="shared" ca="1" si="18"/>
        <v>Do terminu brakuje 17 dni</v>
      </c>
      <c r="Q265" s="70" t="str">
        <f t="shared" ca="1" si="19"/>
        <v>WYKONAĆ PRZEGLĄD</v>
      </c>
      <c r="R265" s="71" t="s">
        <v>1086</v>
      </c>
      <c r="S265" s="117">
        <v>1</v>
      </c>
      <c r="Z265" s="118">
        <v>35</v>
      </c>
    </row>
    <row r="266" spans="1:27" s="72" customFormat="1" ht="45" hidden="1" customHeight="1">
      <c r="A266" s="61">
        <v>265</v>
      </c>
      <c r="B266" s="25">
        <v>5</v>
      </c>
      <c r="C266" s="62" t="s">
        <v>59</v>
      </c>
      <c r="D266" s="62" t="s">
        <v>60</v>
      </c>
      <c r="E266" s="62" t="s">
        <v>61</v>
      </c>
      <c r="F266" s="62">
        <v>2009</v>
      </c>
      <c r="G266" s="62" t="s">
        <v>64</v>
      </c>
      <c r="H266" s="62" t="s">
        <v>63</v>
      </c>
      <c r="I266" s="62" t="s">
        <v>62</v>
      </c>
      <c r="J266" s="480">
        <f t="shared" si="17"/>
        <v>1</v>
      </c>
      <c r="K266" s="64" t="s">
        <v>2625</v>
      </c>
      <c r="L266" s="75"/>
      <c r="M266" s="116">
        <v>45510</v>
      </c>
      <c r="N266" s="67">
        <v>12</v>
      </c>
      <c r="O266" s="68">
        <f t="shared" si="16"/>
        <v>45875</v>
      </c>
      <c r="P266" s="69" t="str">
        <f t="shared" ca="1" si="18"/>
        <v>Do terminu brakuje 260 dni</v>
      </c>
      <c r="Q266" s="70" t="str">
        <f t="shared" ca="1" si="19"/>
        <v>WAŻNY PRZEGLĄD</v>
      </c>
      <c r="R266" s="71" t="s">
        <v>1086</v>
      </c>
      <c r="S266" s="117">
        <v>1</v>
      </c>
      <c r="Z266" s="118">
        <v>35</v>
      </c>
    </row>
    <row r="267" spans="1:27" s="72" customFormat="1" ht="45" hidden="1" customHeight="1">
      <c r="A267" s="61">
        <v>266</v>
      </c>
      <c r="B267" s="25">
        <v>5</v>
      </c>
      <c r="C267" s="62" t="s">
        <v>59</v>
      </c>
      <c r="D267" s="62" t="s">
        <v>60</v>
      </c>
      <c r="E267" s="62" t="s">
        <v>61</v>
      </c>
      <c r="F267" s="62">
        <v>2009</v>
      </c>
      <c r="G267" s="62" t="s">
        <v>64</v>
      </c>
      <c r="H267" s="62" t="s">
        <v>73</v>
      </c>
      <c r="I267" s="62" t="s">
        <v>72</v>
      </c>
      <c r="J267" s="480">
        <f t="shared" si="17"/>
        <v>1</v>
      </c>
      <c r="K267" s="64"/>
      <c r="L267" s="75"/>
      <c r="M267" s="116">
        <v>45266</v>
      </c>
      <c r="N267" s="67">
        <v>12</v>
      </c>
      <c r="O267" s="68">
        <f t="shared" si="16"/>
        <v>45632</v>
      </c>
      <c r="P267" s="69" t="str">
        <f t="shared" ca="1" si="18"/>
        <v>Do terminu brakuje 17 dni</v>
      </c>
      <c r="Q267" s="70" t="str">
        <f t="shared" ca="1" si="19"/>
        <v>WYKONAĆ PRZEGLĄD</v>
      </c>
      <c r="R267" s="71" t="s">
        <v>1086</v>
      </c>
      <c r="S267" s="117">
        <v>1</v>
      </c>
      <c r="Z267" s="118">
        <v>35</v>
      </c>
    </row>
    <row r="268" spans="1:27" s="60" customFormat="1" ht="45" hidden="1" customHeight="1">
      <c r="A268" s="49">
        <v>267</v>
      </c>
      <c r="B268" s="23" t="s">
        <v>985</v>
      </c>
      <c r="C268" s="50" t="s">
        <v>91</v>
      </c>
      <c r="D268" s="50" t="s">
        <v>2064</v>
      </c>
      <c r="E268" s="50" t="s">
        <v>2063</v>
      </c>
      <c r="F268" s="50">
        <v>1985</v>
      </c>
      <c r="G268" s="50" t="s">
        <v>64</v>
      </c>
      <c r="H268" s="50" t="s">
        <v>2062</v>
      </c>
      <c r="I268" s="50" t="s">
        <v>2061</v>
      </c>
      <c r="J268" s="480">
        <f t="shared" si="17"/>
        <v>2</v>
      </c>
      <c r="K268" s="73" t="s">
        <v>2060</v>
      </c>
      <c r="L268" s="74"/>
      <c r="M268" s="54"/>
      <c r="N268" s="55"/>
      <c r="O268" s="56" t="str">
        <f t="shared" si="16"/>
        <v/>
      </c>
      <c r="P268" s="57" t="str">
        <f t="shared" ca="1" si="18"/>
        <v xml:space="preserve"> </v>
      </c>
      <c r="Q268" s="58" t="str">
        <f t="shared" ca="1" si="19"/>
        <v xml:space="preserve"> </v>
      </c>
      <c r="R268" s="59" t="s">
        <v>1086</v>
      </c>
    </row>
    <row r="269" spans="1:27" ht="60.75" hidden="1" customHeight="1">
      <c r="A269" s="84">
        <v>268</v>
      </c>
      <c r="B269" s="25">
        <v>93</v>
      </c>
      <c r="C269" s="88" t="s">
        <v>1096</v>
      </c>
      <c r="D269" s="88" t="s">
        <v>903</v>
      </c>
      <c r="E269" s="88" t="s">
        <v>904</v>
      </c>
      <c r="F269" s="88">
        <v>2006</v>
      </c>
      <c r="G269" s="88" t="s">
        <v>1095</v>
      </c>
      <c r="H269" s="86" t="s">
        <v>905</v>
      </c>
      <c r="I269" s="104" t="s">
        <v>1094</v>
      </c>
      <c r="J269" s="480">
        <f t="shared" si="17"/>
        <v>2</v>
      </c>
      <c r="K269" s="111" t="s">
        <v>2059</v>
      </c>
      <c r="L269" s="89" t="s">
        <v>2011</v>
      </c>
      <c r="M269" s="90">
        <v>44896</v>
      </c>
      <c r="N269" s="91">
        <v>6</v>
      </c>
      <c r="O269" s="92">
        <f t="shared" si="16"/>
        <v>45078</v>
      </c>
      <c r="P269" s="93" t="str">
        <f t="shared" ca="1" si="18"/>
        <v>Przekroczony termin</v>
      </c>
      <c r="Q269" s="94" t="str">
        <f t="shared" ca="1" si="19"/>
        <v>WYKONAĆ PRZEGLĄD</v>
      </c>
      <c r="R269" s="59" t="s">
        <v>1490</v>
      </c>
    </row>
    <row r="270" spans="1:27" s="188" customFormat="1" ht="30" hidden="1" customHeight="1">
      <c r="A270" s="178">
        <v>269</v>
      </c>
      <c r="B270" s="28" t="s">
        <v>985</v>
      </c>
      <c r="C270" s="179" t="s">
        <v>2058</v>
      </c>
      <c r="D270" s="179" t="s">
        <v>2057</v>
      </c>
      <c r="E270" s="179" t="s">
        <v>2056</v>
      </c>
      <c r="F270" s="179"/>
      <c r="G270" s="179" t="s">
        <v>64</v>
      </c>
      <c r="H270" s="180" t="s">
        <v>2055</v>
      </c>
      <c r="I270" s="179"/>
      <c r="J270" s="480">
        <f t="shared" si="17"/>
        <v>1</v>
      </c>
      <c r="K270" s="181" t="s">
        <v>2054</v>
      </c>
      <c r="L270" s="182"/>
      <c r="M270" s="183"/>
      <c r="N270" s="184">
        <v>12</v>
      </c>
      <c r="O270" s="185" t="str">
        <f t="shared" si="16"/>
        <v/>
      </c>
      <c r="P270" s="186" t="str">
        <f t="shared" ca="1" si="18"/>
        <v xml:space="preserve"> </v>
      </c>
      <c r="Q270" s="187" t="str">
        <f t="shared" ca="1" si="19"/>
        <v xml:space="preserve"> </v>
      </c>
      <c r="R270" s="59" t="s">
        <v>1086</v>
      </c>
    </row>
    <row r="271" spans="1:27" ht="45" hidden="1" customHeight="1">
      <c r="A271" s="84">
        <v>270</v>
      </c>
      <c r="B271" s="25" t="s">
        <v>985</v>
      </c>
      <c r="C271" s="85" t="s">
        <v>1395</v>
      </c>
      <c r="D271" s="85" t="s">
        <v>2051</v>
      </c>
      <c r="E271" s="85" t="s">
        <v>995</v>
      </c>
      <c r="F271" s="86">
        <v>2010</v>
      </c>
      <c r="G271" s="85" t="s">
        <v>64</v>
      </c>
      <c r="H271" s="85" t="s">
        <v>2053</v>
      </c>
      <c r="I271" s="87" t="s">
        <v>2052</v>
      </c>
      <c r="J271" s="480">
        <f t="shared" si="17"/>
        <v>1</v>
      </c>
      <c r="K271" s="88" t="s">
        <v>2626</v>
      </c>
      <c r="L271" s="109" t="s">
        <v>979</v>
      </c>
      <c r="M271" s="90"/>
      <c r="N271" s="91">
        <v>12</v>
      </c>
      <c r="O271" s="92" t="str">
        <f t="shared" si="16"/>
        <v/>
      </c>
      <c r="P271" s="93" t="str">
        <f t="shared" ca="1" si="18"/>
        <v xml:space="preserve"> </v>
      </c>
      <c r="Q271" s="94" t="str">
        <f t="shared" ca="1" si="19"/>
        <v xml:space="preserve"> </v>
      </c>
      <c r="R271" s="59" t="s">
        <v>1086</v>
      </c>
    </row>
    <row r="272" spans="1:27" ht="45" hidden="1" customHeight="1">
      <c r="A272" s="84">
        <v>271</v>
      </c>
      <c r="B272" s="25" t="s">
        <v>985</v>
      </c>
      <c r="C272" s="85" t="s">
        <v>1395</v>
      </c>
      <c r="D272" s="85" t="s">
        <v>2051</v>
      </c>
      <c r="E272" s="85" t="s">
        <v>995</v>
      </c>
      <c r="F272" s="86">
        <v>2010</v>
      </c>
      <c r="G272" s="85" t="s">
        <v>64</v>
      </c>
      <c r="H272" s="85" t="s">
        <v>2050</v>
      </c>
      <c r="I272" s="87" t="s">
        <v>2049</v>
      </c>
      <c r="J272" s="480">
        <f t="shared" si="17"/>
        <v>1</v>
      </c>
      <c r="K272" s="88" t="s">
        <v>2626</v>
      </c>
      <c r="L272" s="109" t="s">
        <v>979</v>
      </c>
      <c r="M272" s="90"/>
      <c r="N272" s="91">
        <v>12</v>
      </c>
      <c r="O272" s="92" t="str">
        <f t="shared" si="16"/>
        <v/>
      </c>
      <c r="P272" s="93" t="str">
        <f t="shared" ca="1" si="18"/>
        <v xml:space="preserve"> </v>
      </c>
      <c r="Q272" s="94" t="str">
        <f t="shared" ca="1" si="19"/>
        <v xml:space="preserve"> </v>
      </c>
      <c r="R272" s="59" t="s">
        <v>1086</v>
      </c>
    </row>
    <row r="273" spans="1:27" s="72" customFormat="1" ht="45" hidden="1" customHeight="1">
      <c r="A273" s="61">
        <v>272</v>
      </c>
      <c r="B273" s="25" t="s">
        <v>985</v>
      </c>
      <c r="C273" s="62" t="s">
        <v>2048</v>
      </c>
      <c r="D273" s="62" t="s">
        <v>2047</v>
      </c>
      <c r="E273" s="62" t="s">
        <v>2046</v>
      </c>
      <c r="F273" s="62">
        <v>2007</v>
      </c>
      <c r="G273" s="62" t="s">
        <v>64</v>
      </c>
      <c r="H273" s="62" t="s">
        <v>2045</v>
      </c>
      <c r="I273" s="62" t="s">
        <v>2044</v>
      </c>
      <c r="J273" s="480">
        <f t="shared" si="17"/>
        <v>1</v>
      </c>
      <c r="K273" s="64" t="s">
        <v>2043</v>
      </c>
      <c r="L273" s="127" t="s">
        <v>979</v>
      </c>
      <c r="M273" s="116">
        <v>44979</v>
      </c>
      <c r="N273" s="67">
        <v>12</v>
      </c>
      <c r="O273" s="68">
        <f t="shared" si="16"/>
        <v>45344</v>
      </c>
      <c r="P273" s="69" t="str">
        <f t="shared" ca="1" si="18"/>
        <v>Przekroczony termin</v>
      </c>
      <c r="Q273" s="70" t="str">
        <f t="shared" ca="1" si="19"/>
        <v>WYKONAĆ PRZEGLĄD</v>
      </c>
      <c r="R273" s="71" t="s">
        <v>1086</v>
      </c>
    </row>
    <row r="274" spans="1:27" ht="45" hidden="1" customHeight="1">
      <c r="A274" s="84">
        <v>273</v>
      </c>
      <c r="B274" s="25">
        <v>15</v>
      </c>
      <c r="C274" s="85" t="s">
        <v>136</v>
      </c>
      <c r="D274" s="87" t="s">
        <v>137</v>
      </c>
      <c r="E274" s="87" t="s">
        <v>138</v>
      </c>
      <c r="F274" s="87">
        <v>2006</v>
      </c>
      <c r="G274" s="87" t="s">
        <v>64</v>
      </c>
      <c r="H274" s="87" t="s">
        <v>149</v>
      </c>
      <c r="I274" s="87" t="s">
        <v>2042</v>
      </c>
      <c r="J274" s="480">
        <f t="shared" si="17"/>
        <v>1</v>
      </c>
      <c r="K274" s="88"/>
      <c r="L274" s="89"/>
      <c r="M274" s="90">
        <v>45266</v>
      </c>
      <c r="N274" s="91">
        <v>12</v>
      </c>
      <c r="O274" s="92">
        <f t="shared" si="16"/>
        <v>45632</v>
      </c>
      <c r="P274" s="93" t="str">
        <f t="shared" ca="1" si="18"/>
        <v>Do terminu brakuje 17 dni</v>
      </c>
      <c r="Q274" s="94" t="str">
        <f t="shared" ca="1" si="19"/>
        <v>WYKONAĆ PRZEGLĄD</v>
      </c>
      <c r="R274" s="59" t="s">
        <v>1490</v>
      </c>
      <c r="S274" s="95">
        <v>1</v>
      </c>
      <c r="Z274" s="96">
        <v>29</v>
      </c>
      <c r="AA274" s="96">
        <v>1</v>
      </c>
    </row>
    <row r="275" spans="1:27" ht="45" hidden="1" customHeight="1">
      <c r="A275" s="84">
        <v>274</v>
      </c>
      <c r="B275" s="25">
        <v>15</v>
      </c>
      <c r="C275" s="87" t="s">
        <v>136</v>
      </c>
      <c r="D275" s="87" t="s">
        <v>137</v>
      </c>
      <c r="E275" s="87" t="s">
        <v>138</v>
      </c>
      <c r="F275" s="87">
        <v>2006</v>
      </c>
      <c r="G275" s="87" t="s">
        <v>64</v>
      </c>
      <c r="H275" s="87" t="s">
        <v>150</v>
      </c>
      <c r="I275" s="87" t="s">
        <v>2041</v>
      </c>
      <c r="J275" s="480">
        <f t="shared" si="17"/>
        <v>1</v>
      </c>
      <c r="K275" s="88" t="s">
        <v>2040</v>
      </c>
      <c r="L275" s="89"/>
      <c r="M275" s="90">
        <v>45266</v>
      </c>
      <c r="N275" s="91">
        <v>12</v>
      </c>
      <c r="O275" s="92">
        <f t="shared" si="16"/>
        <v>45632</v>
      </c>
      <c r="P275" s="93" t="str">
        <f t="shared" ca="1" si="18"/>
        <v>Do terminu brakuje 17 dni</v>
      </c>
      <c r="Q275" s="94" t="str">
        <f t="shared" ca="1" si="19"/>
        <v>WYKONAĆ PRZEGLĄD</v>
      </c>
      <c r="R275" s="59" t="s">
        <v>1086</v>
      </c>
      <c r="S275" s="95">
        <v>1</v>
      </c>
      <c r="Z275" s="96">
        <v>29</v>
      </c>
      <c r="AA275" s="96">
        <v>1</v>
      </c>
    </row>
    <row r="276" spans="1:27" ht="60" hidden="1" customHeight="1">
      <c r="A276" s="84">
        <v>275</v>
      </c>
      <c r="B276" s="25" t="s">
        <v>985</v>
      </c>
      <c r="C276" s="87" t="s">
        <v>151</v>
      </c>
      <c r="D276" s="87" t="s">
        <v>2036</v>
      </c>
      <c r="E276" s="87" t="s">
        <v>2035</v>
      </c>
      <c r="F276" s="87"/>
      <c r="G276" s="87" t="s">
        <v>64</v>
      </c>
      <c r="H276" s="85" t="s">
        <v>2039</v>
      </c>
      <c r="I276" s="87" t="s">
        <v>2038</v>
      </c>
      <c r="J276" s="480">
        <f t="shared" si="17"/>
        <v>1</v>
      </c>
      <c r="K276" s="88" t="s">
        <v>2037</v>
      </c>
      <c r="L276" s="102" t="s">
        <v>979</v>
      </c>
      <c r="M276" s="90">
        <v>45474</v>
      </c>
      <c r="N276" s="91">
        <v>12</v>
      </c>
      <c r="O276" s="92">
        <f t="shared" si="16"/>
        <v>45839</v>
      </c>
      <c r="P276" s="93" t="str">
        <f t="shared" ca="1" si="18"/>
        <v>Do terminu brakuje 224 dni</v>
      </c>
      <c r="Q276" s="94" t="str">
        <f t="shared" ca="1" si="19"/>
        <v>WAŻNY PRZEGLĄD</v>
      </c>
      <c r="R276" s="59" t="s">
        <v>1086</v>
      </c>
    </row>
    <row r="277" spans="1:27" ht="60" hidden="1" customHeight="1">
      <c r="A277" s="84">
        <v>276</v>
      </c>
      <c r="B277" s="25" t="s">
        <v>985</v>
      </c>
      <c r="C277" s="87" t="s">
        <v>151</v>
      </c>
      <c r="D277" s="87" t="s">
        <v>2036</v>
      </c>
      <c r="E277" s="87" t="s">
        <v>2035</v>
      </c>
      <c r="F277" s="87"/>
      <c r="G277" s="87" t="s">
        <v>64</v>
      </c>
      <c r="H277" s="85" t="s">
        <v>2034</v>
      </c>
      <c r="I277" s="87" t="s">
        <v>2033</v>
      </c>
      <c r="J277" s="480">
        <f t="shared" si="17"/>
        <v>1</v>
      </c>
      <c r="K277" s="88" t="s">
        <v>2032</v>
      </c>
      <c r="L277" s="102" t="s">
        <v>979</v>
      </c>
      <c r="M277" s="90">
        <v>45474</v>
      </c>
      <c r="N277" s="91">
        <v>12</v>
      </c>
      <c r="O277" s="92">
        <f t="shared" si="16"/>
        <v>45839</v>
      </c>
      <c r="P277" s="93" t="str">
        <f t="shared" ca="1" si="18"/>
        <v>Do terminu brakuje 224 dni</v>
      </c>
      <c r="Q277" s="94" t="str">
        <f t="shared" ca="1" si="19"/>
        <v>WAŻNY PRZEGLĄD</v>
      </c>
      <c r="R277" s="59" t="s">
        <v>1086</v>
      </c>
    </row>
    <row r="278" spans="1:27" s="199" customFormat="1" ht="30" hidden="1" customHeight="1">
      <c r="A278" s="189">
        <v>277</v>
      </c>
      <c r="B278" s="29" t="s">
        <v>985</v>
      </c>
      <c r="C278" s="190" t="s">
        <v>2030</v>
      </c>
      <c r="D278" s="190" t="s">
        <v>2029</v>
      </c>
      <c r="E278" s="190" t="s">
        <v>2028</v>
      </c>
      <c r="F278" s="190"/>
      <c r="G278" s="190" t="s">
        <v>64</v>
      </c>
      <c r="H278" s="191" t="s">
        <v>2027</v>
      </c>
      <c r="I278" s="190" t="s">
        <v>2031</v>
      </c>
      <c r="J278" s="480">
        <f t="shared" si="17"/>
        <v>1</v>
      </c>
      <c r="K278" s="192"/>
      <c r="L278" s="192" t="s">
        <v>2273</v>
      </c>
      <c r="M278" s="193"/>
      <c r="N278" s="194"/>
      <c r="O278" s="195" t="str">
        <f t="shared" si="16"/>
        <v/>
      </c>
      <c r="P278" s="196" t="str">
        <f t="shared" ca="1" si="18"/>
        <v xml:space="preserve"> </v>
      </c>
      <c r="Q278" s="197" t="str">
        <f t="shared" ca="1" si="19"/>
        <v xml:space="preserve"> </v>
      </c>
      <c r="R278" s="198" t="s">
        <v>1687</v>
      </c>
    </row>
    <row r="279" spans="1:27" s="199" customFormat="1" ht="30" hidden="1" customHeight="1">
      <c r="A279" s="189">
        <v>278</v>
      </c>
      <c r="B279" s="29" t="s">
        <v>985</v>
      </c>
      <c r="C279" s="190" t="s">
        <v>2030</v>
      </c>
      <c r="D279" s="190" t="s">
        <v>2029</v>
      </c>
      <c r="E279" s="190" t="s">
        <v>2028</v>
      </c>
      <c r="F279" s="190"/>
      <c r="G279" s="190" t="s">
        <v>64</v>
      </c>
      <c r="H279" s="191" t="s">
        <v>2027</v>
      </c>
      <c r="I279" s="190" t="s">
        <v>2026</v>
      </c>
      <c r="J279" s="480">
        <f t="shared" si="17"/>
        <v>1</v>
      </c>
      <c r="K279" s="192"/>
      <c r="L279" s="192" t="s">
        <v>2273</v>
      </c>
      <c r="M279" s="193"/>
      <c r="N279" s="194"/>
      <c r="O279" s="195" t="str">
        <f t="shared" si="16"/>
        <v/>
      </c>
      <c r="P279" s="196" t="str">
        <f t="shared" ca="1" si="18"/>
        <v xml:space="preserve"> </v>
      </c>
      <c r="Q279" s="197" t="str">
        <f t="shared" ca="1" si="19"/>
        <v xml:space="preserve"> </v>
      </c>
      <c r="R279" s="198" t="s">
        <v>1687</v>
      </c>
    </row>
    <row r="280" spans="1:27" ht="45" hidden="1" customHeight="1">
      <c r="A280" s="84">
        <v>279</v>
      </c>
      <c r="B280" s="25">
        <v>5</v>
      </c>
      <c r="C280" s="87" t="s">
        <v>74</v>
      </c>
      <c r="D280" s="87" t="s">
        <v>75</v>
      </c>
      <c r="E280" s="87" t="s">
        <v>61</v>
      </c>
      <c r="F280" s="87">
        <v>2009</v>
      </c>
      <c r="G280" s="87" t="s">
        <v>64</v>
      </c>
      <c r="H280" s="87" t="s">
        <v>77</v>
      </c>
      <c r="I280" s="87" t="s">
        <v>76</v>
      </c>
      <c r="J280" s="480">
        <f t="shared" si="17"/>
        <v>1</v>
      </c>
      <c r="K280" s="88"/>
      <c r="L280" s="103"/>
      <c r="M280" s="90">
        <v>45266</v>
      </c>
      <c r="N280" s="91">
        <v>12</v>
      </c>
      <c r="O280" s="92">
        <f t="shared" si="16"/>
        <v>45632</v>
      </c>
      <c r="P280" s="93" t="str">
        <f t="shared" ca="1" si="18"/>
        <v>Do terminu brakuje 17 dni</v>
      </c>
      <c r="Q280" s="94" t="str">
        <f t="shared" ca="1" si="19"/>
        <v>WYKONAĆ PRZEGLĄD</v>
      </c>
      <c r="R280" s="59" t="s">
        <v>1086</v>
      </c>
      <c r="S280" s="95">
        <v>1</v>
      </c>
      <c r="Z280" s="96">
        <v>35</v>
      </c>
    </row>
    <row r="281" spans="1:27" ht="30" hidden="1" customHeight="1">
      <c r="A281" s="84">
        <v>280</v>
      </c>
      <c r="B281" s="25">
        <v>112</v>
      </c>
      <c r="C281" s="111" t="s">
        <v>2021</v>
      </c>
      <c r="D281" s="111" t="s">
        <v>2025</v>
      </c>
      <c r="E281" s="111" t="s">
        <v>2024</v>
      </c>
      <c r="F281" s="111">
        <v>2008</v>
      </c>
      <c r="G281" s="111" t="s">
        <v>64</v>
      </c>
      <c r="H281" s="86" t="s">
        <v>2023</v>
      </c>
      <c r="I281" s="104" t="s">
        <v>2022</v>
      </c>
      <c r="J281" s="480">
        <f t="shared" si="17"/>
        <v>1</v>
      </c>
      <c r="K281" s="88" t="s">
        <v>1714</v>
      </c>
      <c r="L281" s="89"/>
      <c r="M281" s="90">
        <v>44517</v>
      </c>
      <c r="N281" s="91">
        <v>24</v>
      </c>
      <c r="O281" s="92">
        <f t="shared" si="16"/>
        <v>45247</v>
      </c>
      <c r="P281" s="93" t="str">
        <f t="shared" ca="1" si="18"/>
        <v>Przekroczony termin</v>
      </c>
      <c r="Q281" s="94" t="str">
        <f t="shared" ca="1" si="19"/>
        <v>WYKONAĆ PRZEGLĄD</v>
      </c>
      <c r="R281" s="59" t="s">
        <v>1086</v>
      </c>
    </row>
    <row r="282" spans="1:27" ht="30" hidden="1" customHeight="1">
      <c r="A282" s="84">
        <v>281</v>
      </c>
      <c r="B282" s="25">
        <v>112</v>
      </c>
      <c r="C282" s="111" t="s">
        <v>2021</v>
      </c>
      <c r="D282" s="111">
        <v>7997021289</v>
      </c>
      <c r="E282" s="111" t="s">
        <v>2020</v>
      </c>
      <c r="F282" s="111">
        <v>2012</v>
      </c>
      <c r="G282" s="111" t="s">
        <v>64</v>
      </c>
      <c r="H282" s="85" t="s">
        <v>2019</v>
      </c>
      <c r="I282" s="104" t="s">
        <v>2018</v>
      </c>
      <c r="J282" s="480">
        <f t="shared" si="17"/>
        <v>1</v>
      </c>
      <c r="K282" s="88" t="s">
        <v>1714</v>
      </c>
      <c r="L282" s="89"/>
      <c r="M282" s="90">
        <v>44525</v>
      </c>
      <c r="N282" s="91">
        <v>24</v>
      </c>
      <c r="O282" s="92">
        <f t="shared" si="16"/>
        <v>45255</v>
      </c>
      <c r="P282" s="93" t="str">
        <f t="shared" ca="1" si="18"/>
        <v>Przekroczony termin</v>
      </c>
      <c r="Q282" s="94" t="str">
        <f t="shared" ca="1" si="19"/>
        <v>WYKONAĆ PRZEGLĄD</v>
      </c>
      <c r="R282" s="59" t="s">
        <v>1086</v>
      </c>
    </row>
    <row r="283" spans="1:27" ht="195" hidden="1" customHeight="1">
      <c r="A283" s="84">
        <v>282</v>
      </c>
      <c r="B283" s="25" t="s">
        <v>985</v>
      </c>
      <c r="C283" s="88" t="s">
        <v>2017</v>
      </c>
      <c r="D283" s="88" t="s">
        <v>2016</v>
      </c>
      <c r="E283" s="111" t="s">
        <v>93</v>
      </c>
      <c r="F283" s="111">
        <v>2012</v>
      </c>
      <c r="G283" s="111" t="s">
        <v>64</v>
      </c>
      <c r="H283" s="86" t="s">
        <v>2015</v>
      </c>
      <c r="I283" s="104" t="s">
        <v>2014</v>
      </c>
      <c r="J283" s="480">
        <f t="shared" si="17"/>
        <v>1</v>
      </c>
      <c r="K283" s="111" t="s">
        <v>2013</v>
      </c>
      <c r="L283" s="98" t="s">
        <v>1928</v>
      </c>
      <c r="M283" s="90"/>
      <c r="N283" s="91"/>
      <c r="O283" s="92" t="str">
        <f t="shared" si="16"/>
        <v/>
      </c>
      <c r="P283" s="93" t="str">
        <f t="shared" ca="1" si="18"/>
        <v xml:space="preserve"> </v>
      </c>
      <c r="Q283" s="94" t="str">
        <f t="shared" ca="1" si="19"/>
        <v xml:space="preserve"> </v>
      </c>
      <c r="R283" s="59" t="s">
        <v>1927</v>
      </c>
    </row>
    <row r="284" spans="1:27" s="72" customFormat="1" ht="45" hidden="1" customHeight="1">
      <c r="A284" s="61">
        <v>283</v>
      </c>
      <c r="B284" s="25">
        <v>93</v>
      </c>
      <c r="C284" s="64" t="s">
        <v>1096</v>
      </c>
      <c r="D284" s="64" t="s">
        <v>1098</v>
      </c>
      <c r="E284" s="64" t="s">
        <v>904</v>
      </c>
      <c r="F284" s="64">
        <v>2006</v>
      </c>
      <c r="G284" s="64" t="s">
        <v>1095</v>
      </c>
      <c r="H284" s="63" t="s">
        <v>907</v>
      </c>
      <c r="I284" s="119" t="s">
        <v>1097</v>
      </c>
      <c r="J284" s="480">
        <f t="shared" si="17"/>
        <v>2</v>
      </c>
      <c r="K284" s="64" t="s">
        <v>2012</v>
      </c>
      <c r="L284" s="115" t="s">
        <v>2011</v>
      </c>
      <c r="M284" s="116">
        <v>45261</v>
      </c>
      <c r="N284" s="67">
        <v>6</v>
      </c>
      <c r="O284" s="68">
        <f t="shared" si="16"/>
        <v>45444</v>
      </c>
      <c r="P284" s="69" t="str">
        <f t="shared" ca="1" si="18"/>
        <v>Przekroczony termin</v>
      </c>
      <c r="Q284" s="70" t="str">
        <f t="shared" ca="1" si="19"/>
        <v>WYKONAĆ PRZEGLĄD</v>
      </c>
      <c r="R284" s="71" t="s">
        <v>1086</v>
      </c>
    </row>
    <row r="285" spans="1:27" ht="75" hidden="1" customHeight="1">
      <c r="A285" s="84">
        <v>284</v>
      </c>
      <c r="B285" s="25" t="s">
        <v>985</v>
      </c>
      <c r="C285" s="85" t="s">
        <v>99</v>
      </c>
      <c r="D285" s="85" t="s">
        <v>100</v>
      </c>
      <c r="E285" s="87" t="s">
        <v>101</v>
      </c>
      <c r="F285" s="99">
        <v>2009</v>
      </c>
      <c r="G285" s="87" t="s">
        <v>64</v>
      </c>
      <c r="H285" s="87" t="s">
        <v>102</v>
      </c>
      <c r="I285" s="87" t="s">
        <v>2010</v>
      </c>
      <c r="J285" s="480">
        <f t="shared" si="17"/>
        <v>1</v>
      </c>
      <c r="K285" s="88" t="s">
        <v>2009</v>
      </c>
      <c r="L285" s="89"/>
      <c r="M285" s="90">
        <v>44538</v>
      </c>
      <c r="N285" s="91">
        <v>12</v>
      </c>
      <c r="O285" s="92">
        <f t="shared" si="16"/>
        <v>44903</v>
      </c>
      <c r="P285" s="93" t="str">
        <f t="shared" ca="1" si="18"/>
        <v>Przekroczony termin</v>
      </c>
      <c r="Q285" s="94" t="str">
        <f t="shared" ca="1" si="19"/>
        <v>WYKONAĆ PRZEGLĄD</v>
      </c>
      <c r="R285" s="59" t="s">
        <v>1086</v>
      </c>
    </row>
    <row r="286" spans="1:27" ht="45" hidden="1" customHeight="1">
      <c r="A286" s="84">
        <v>285</v>
      </c>
      <c r="B286" s="25">
        <v>21</v>
      </c>
      <c r="C286" s="88" t="s">
        <v>175</v>
      </c>
      <c r="D286" s="88" t="s">
        <v>176</v>
      </c>
      <c r="E286" s="88" t="s">
        <v>164</v>
      </c>
      <c r="F286" s="85" t="s">
        <v>444</v>
      </c>
      <c r="G286" s="85" t="s">
        <v>158</v>
      </c>
      <c r="H286" s="87" t="s">
        <v>178</v>
      </c>
      <c r="I286" s="111" t="s">
        <v>177</v>
      </c>
      <c r="J286" s="480">
        <f t="shared" si="17"/>
        <v>1</v>
      </c>
      <c r="K286" s="87" t="s">
        <v>2008</v>
      </c>
      <c r="L286" s="98"/>
      <c r="M286" s="100">
        <v>45314</v>
      </c>
      <c r="N286" s="91">
        <v>12</v>
      </c>
      <c r="O286" s="68">
        <f t="shared" si="16"/>
        <v>45680</v>
      </c>
      <c r="P286" s="93" t="str">
        <f t="shared" ca="1" si="18"/>
        <v>Do terminu brakuje 65 dni</v>
      </c>
      <c r="Q286" s="94" t="str">
        <f t="shared" ca="1" si="19"/>
        <v>WAŻNY PRZEGLĄD</v>
      </c>
      <c r="R286" s="101" t="s">
        <v>1086</v>
      </c>
    </row>
    <row r="287" spans="1:27" s="72" customFormat="1" ht="66.75" hidden="1" customHeight="1">
      <c r="A287" s="61">
        <v>286</v>
      </c>
      <c r="B287" s="25">
        <v>21</v>
      </c>
      <c r="C287" s="64" t="s">
        <v>175</v>
      </c>
      <c r="D287" s="64" t="s">
        <v>176</v>
      </c>
      <c r="E287" s="64" t="s">
        <v>164</v>
      </c>
      <c r="F287" s="62" t="s">
        <v>444</v>
      </c>
      <c r="G287" s="62" t="s">
        <v>158</v>
      </c>
      <c r="H287" s="62" t="s">
        <v>180</v>
      </c>
      <c r="I287" s="64" t="s">
        <v>179</v>
      </c>
      <c r="J287" s="480">
        <f t="shared" si="17"/>
        <v>1</v>
      </c>
      <c r="K287" s="62" t="s">
        <v>2007</v>
      </c>
      <c r="L287" s="115"/>
      <c r="M287" s="100">
        <v>45376</v>
      </c>
      <c r="N287" s="67">
        <v>12</v>
      </c>
      <c r="O287" s="68">
        <f t="shared" si="16"/>
        <v>45741</v>
      </c>
      <c r="P287" s="69" t="str">
        <f t="shared" ca="1" si="18"/>
        <v>Do terminu brakuje 126 dni</v>
      </c>
      <c r="Q287" s="70" t="str">
        <f t="shared" ca="1" si="19"/>
        <v>WAŻNY PRZEGLĄD</v>
      </c>
      <c r="R287" s="133" t="s">
        <v>1086</v>
      </c>
    </row>
    <row r="288" spans="1:27" s="72" customFormat="1" ht="90.75" hidden="1" customHeight="1">
      <c r="A288" s="61">
        <v>287</v>
      </c>
      <c r="B288" s="25" t="s">
        <v>985</v>
      </c>
      <c r="C288" s="64" t="s">
        <v>175</v>
      </c>
      <c r="D288" s="64" t="s">
        <v>176</v>
      </c>
      <c r="E288" s="64" t="s">
        <v>164</v>
      </c>
      <c r="F288" s="62" t="s">
        <v>444</v>
      </c>
      <c r="G288" s="62" t="s">
        <v>121</v>
      </c>
      <c r="H288" s="62" t="s">
        <v>182</v>
      </c>
      <c r="I288" s="64" t="s">
        <v>181</v>
      </c>
      <c r="J288" s="480">
        <f t="shared" si="17"/>
        <v>1</v>
      </c>
      <c r="K288" s="62" t="s">
        <v>2006</v>
      </c>
      <c r="L288" s="115"/>
      <c r="M288" s="200"/>
      <c r="N288" s="67">
        <v>12</v>
      </c>
      <c r="O288" s="68" t="str">
        <f t="shared" si="16"/>
        <v/>
      </c>
      <c r="P288" s="69" t="str">
        <f t="shared" ca="1" si="18"/>
        <v xml:space="preserve"> </v>
      </c>
      <c r="Q288" s="70" t="str">
        <f t="shared" ca="1" si="19"/>
        <v xml:space="preserve"> </v>
      </c>
      <c r="R288" s="71" t="s">
        <v>1086</v>
      </c>
    </row>
    <row r="289" spans="1:27" s="72" customFormat="1" ht="45" hidden="1" customHeight="1">
      <c r="A289" s="61">
        <v>288</v>
      </c>
      <c r="B289" s="25">
        <v>21</v>
      </c>
      <c r="C289" s="64" t="s">
        <v>175</v>
      </c>
      <c r="D289" s="64" t="s">
        <v>176</v>
      </c>
      <c r="E289" s="64" t="s">
        <v>164</v>
      </c>
      <c r="F289" s="62" t="s">
        <v>444</v>
      </c>
      <c r="G289" s="62" t="s">
        <v>158</v>
      </c>
      <c r="H289" s="62" t="s">
        <v>184</v>
      </c>
      <c r="I289" s="64" t="s">
        <v>183</v>
      </c>
      <c r="J289" s="480">
        <f t="shared" si="17"/>
        <v>1</v>
      </c>
      <c r="K289" s="62"/>
      <c r="L289" s="115"/>
      <c r="M289" s="100">
        <v>45314</v>
      </c>
      <c r="N289" s="67">
        <v>12</v>
      </c>
      <c r="O289" s="68">
        <f t="shared" si="16"/>
        <v>45680</v>
      </c>
      <c r="P289" s="69" t="str">
        <f t="shared" ca="1" si="18"/>
        <v>Do terminu brakuje 65 dni</v>
      </c>
      <c r="Q289" s="70" t="str">
        <f t="shared" ca="1" si="19"/>
        <v>WAŻNY PRZEGLĄD</v>
      </c>
      <c r="R289" s="133" t="s">
        <v>1086</v>
      </c>
    </row>
    <row r="290" spans="1:27" s="167" customFormat="1" ht="105" hidden="1" customHeight="1">
      <c r="A290" s="157">
        <v>289</v>
      </c>
      <c r="B290" s="27" t="s">
        <v>985</v>
      </c>
      <c r="C290" s="159" t="s">
        <v>175</v>
      </c>
      <c r="D290" s="159" t="s">
        <v>176</v>
      </c>
      <c r="E290" s="159" t="s">
        <v>164</v>
      </c>
      <c r="F290" s="158" t="s">
        <v>444</v>
      </c>
      <c r="G290" s="158" t="s">
        <v>158</v>
      </c>
      <c r="H290" s="160" t="s">
        <v>2005</v>
      </c>
      <c r="I290" s="201" t="s">
        <v>2004</v>
      </c>
      <c r="J290" s="480">
        <f t="shared" si="17"/>
        <v>1</v>
      </c>
      <c r="K290" s="160" t="s">
        <v>2003</v>
      </c>
      <c r="L290" s="161"/>
      <c r="M290" s="202"/>
      <c r="N290" s="163">
        <v>12</v>
      </c>
      <c r="O290" s="164" t="str">
        <f t="shared" si="16"/>
        <v/>
      </c>
      <c r="P290" s="165" t="str">
        <f t="shared" ca="1" si="18"/>
        <v xml:space="preserve"> </v>
      </c>
      <c r="Q290" s="166" t="str">
        <f t="shared" ca="1" si="19"/>
        <v xml:space="preserve"> </v>
      </c>
      <c r="R290" s="101" t="s">
        <v>1086</v>
      </c>
    </row>
    <row r="291" spans="1:27" ht="45" hidden="1" customHeight="1">
      <c r="A291" s="84">
        <v>290</v>
      </c>
      <c r="B291" s="25">
        <v>10</v>
      </c>
      <c r="C291" s="88" t="s">
        <v>103</v>
      </c>
      <c r="D291" s="88" t="s">
        <v>104</v>
      </c>
      <c r="E291" s="88" t="s">
        <v>105</v>
      </c>
      <c r="F291" s="85" t="s">
        <v>444</v>
      </c>
      <c r="G291" s="85" t="s">
        <v>64</v>
      </c>
      <c r="H291" s="87" t="s">
        <v>107</v>
      </c>
      <c r="I291" s="111" t="s">
        <v>106</v>
      </c>
      <c r="J291" s="480">
        <f t="shared" si="17"/>
        <v>1</v>
      </c>
      <c r="K291" s="87" t="s">
        <v>2001</v>
      </c>
      <c r="L291" s="89" t="s">
        <v>2621</v>
      </c>
      <c r="M291" s="100">
        <v>45324</v>
      </c>
      <c r="N291" s="91">
        <v>12</v>
      </c>
      <c r="O291" s="92">
        <f t="shared" si="16"/>
        <v>45690</v>
      </c>
      <c r="P291" s="93" t="str">
        <f t="shared" ca="1" si="18"/>
        <v>Do terminu brakuje 75 dni</v>
      </c>
      <c r="Q291" s="94" t="str">
        <f t="shared" ca="1" si="19"/>
        <v>WAŻNY PRZEGLĄD</v>
      </c>
      <c r="R291" s="59" t="s">
        <v>1086</v>
      </c>
    </row>
    <row r="292" spans="1:27" ht="45" hidden="1" customHeight="1">
      <c r="A292" s="84">
        <v>291</v>
      </c>
      <c r="B292" s="25">
        <v>10</v>
      </c>
      <c r="C292" s="88" t="s">
        <v>103</v>
      </c>
      <c r="D292" s="88" t="s">
        <v>104</v>
      </c>
      <c r="E292" s="88" t="s">
        <v>105</v>
      </c>
      <c r="F292" s="85" t="s">
        <v>444</v>
      </c>
      <c r="G292" s="85" t="s">
        <v>64</v>
      </c>
      <c r="H292" s="87" t="s">
        <v>107</v>
      </c>
      <c r="I292" s="111" t="s">
        <v>108</v>
      </c>
      <c r="J292" s="480">
        <f t="shared" si="17"/>
        <v>1</v>
      </c>
      <c r="K292" s="87" t="s">
        <v>2001</v>
      </c>
      <c r="L292" s="89" t="s">
        <v>2621</v>
      </c>
      <c r="M292" s="100">
        <v>45324</v>
      </c>
      <c r="N292" s="91">
        <v>12</v>
      </c>
      <c r="O292" s="92">
        <f t="shared" si="16"/>
        <v>45690</v>
      </c>
      <c r="P292" s="93" t="str">
        <f t="shared" ca="1" si="18"/>
        <v>Do terminu brakuje 75 dni</v>
      </c>
      <c r="Q292" s="94" t="str">
        <f t="shared" ca="1" si="19"/>
        <v>WAŻNY PRZEGLĄD</v>
      </c>
      <c r="R292" s="59" t="s">
        <v>1086</v>
      </c>
    </row>
    <row r="293" spans="1:27" ht="45" hidden="1" customHeight="1">
      <c r="A293" s="84">
        <v>292</v>
      </c>
      <c r="B293" s="25">
        <v>10</v>
      </c>
      <c r="C293" s="88" t="s">
        <v>103</v>
      </c>
      <c r="D293" s="88" t="s">
        <v>104</v>
      </c>
      <c r="E293" s="88" t="s">
        <v>105</v>
      </c>
      <c r="F293" s="85" t="s">
        <v>444</v>
      </c>
      <c r="G293" s="85" t="s">
        <v>64</v>
      </c>
      <c r="H293" s="87" t="s">
        <v>107</v>
      </c>
      <c r="I293" s="111" t="s">
        <v>109</v>
      </c>
      <c r="J293" s="480">
        <f t="shared" si="17"/>
        <v>1</v>
      </c>
      <c r="K293" s="87" t="s">
        <v>2001</v>
      </c>
      <c r="L293" s="89" t="s">
        <v>2621</v>
      </c>
      <c r="M293" s="203">
        <v>45324</v>
      </c>
      <c r="N293" s="91">
        <v>12</v>
      </c>
      <c r="O293" s="92">
        <f t="shared" si="16"/>
        <v>45690</v>
      </c>
      <c r="P293" s="93" t="str">
        <f t="shared" ca="1" si="18"/>
        <v>Do terminu brakuje 75 dni</v>
      </c>
      <c r="Q293" s="94" t="str">
        <f t="shared" ca="1" si="19"/>
        <v>WAŻNY PRZEGLĄD</v>
      </c>
      <c r="R293" s="59" t="s">
        <v>1086</v>
      </c>
    </row>
    <row r="294" spans="1:27" ht="45" hidden="1" customHeight="1">
      <c r="A294" s="84">
        <v>293</v>
      </c>
      <c r="B294" s="25">
        <v>10</v>
      </c>
      <c r="C294" s="88" t="s">
        <v>103</v>
      </c>
      <c r="D294" s="88" t="s">
        <v>104</v>
      </c>
      <c r="E294" s="88" t="s">
        <v>105</v>
      </c>
      <c r="F294" s="85" t="s">
        <v>444</v>
      </c>
      <c r="G294" s="85" t="s">
        <v>64</v>
      </c>
      <c r="H294" s="87" t="s">
        <v>107</v>
      </c>
      <c r="I294" s="111" t="s">
        <v>110</v>
      </c>
      <c r="J294" s="480">
        <f t="shared" si="17"/>
        <v>1</v>
      </c>
      <c r="K294" s="87" t="s">
        <v>2001</v>
      </c>
      <c r="L294" s="89" t="s">
        <v>2621</v>
      </c>
      <c r="M294" s="100">
        <v>45324</v>
      </c>
      <c r="N294" s="91">
        <v>12</v>
      </c>
      <c r="O294" s="92">
        <f t="shared" si="16"/>
        <v>45690</v>
      </c>
      <c r="P294" s="93" t="str">
        <f t="shared" ca="1" si="18"/>
        <v>Do terminu brakuje 75 dni</v>
      </c>
      <c r="Q294" s="94" t="str">
        <f t="shared" ca="1" si="19"/>
        <v>WAŻNY PRZEGLĄD</v>
      </c>
      <c r="R294" s="59" t="s">
        <v>1086</v>
      </c>
    </row>
    <row r="295" spans="1:27" ht="120" hidden="1" customHeight="1">
      <c r="A295" s="84">
        <v>294</v>
      </c>
      <c r="B295" s="25">
        <v>10</v>
      </c>
      <c r="C295" s="88" t="s">
        <v>103</v>
      </c>
      <c r="D295" s="88" t="s">
        <v>104</v>
      </c>
      <c r="E295" s="88" t="s">
        <v>105</v>
      </c>
      <c r="F295" s="85" t="s">
        <v>444</v>
      </c>
      <c r="G295" s="85" t="s">
        <v>64</v>
      </c>
      <c r="H295" s="87" t="s">
        <v>107</v>
      </c>
      <c r="I295" s="111" t="s">
        <v>111</v>
      </c>
      <c r="J295" s="480">
        <f t="shared" si="17"/>
        <v>1</v>
      </c>
      <c r="K295" s="87" t="s">
        <v>2002</v>
      </c>
      <c r="L295" s="89" t="s">
        <v>2621</v>
      </c>
      <c r="M295" s="100">
        <v>45324</v>
      </c>
      <c r="N295" s="91">
        <v>12</v>
      </c>
      <c r="O295" s="92">
        <f t="shared" si="16"/>
        <v>45690</v>
      </c>
      <c r="P295" s="93" t="str">
        <f t="shared" ca="1" si="18"/>
        <v>Do terminu brakuje 75 dni</v>
      </c>
      <c r="Q295" s="94" t="str">
        <f t="shared" ca="1" si="19"/>
        <v>WAŻNY PRZEGLĄD</v>
      </c>
      <c r="R295" s="59" t="s">
        <v>1086</v>
      </c>
    </row>
    <row r="296" spans="1:27" s="72" customFormat="1" ht="45" hidden="1" customHeight="1">
      <c r="A296" s="61">
        <v>295</v>
      </c>
      <c r="B296" s="25">
        <v>11</v>
      </c>
      <c r="C296" s="64" t="s">
        <v>112</v>
      </c>
      <c r="D296" s="64" t="s">
        <v>113</v>
      </c>
      <c r="E296" s="64" t="s">
        <v>105</v>
      </c>
      <c r="F296" s="62" t="s">
        <v>444</v>
      </c>
      <c r="G296" s="62" t="s">
        <v>64</v>
      </c>
      <c r="H296" s="62" t="s">
        <v>114</v>
      </c>
      <c r="I296" s="64">
        <v>513345</v>
      </c>
      <c r="J296" s="480">
        <f t="shared" si="17"/>
        <v>1</v>
      </c>
      <c r="K296" s="62" t="s">
        <v>2001</v>
      </c>
      <c r="L296" s="115" t="s">
        <v>2621</v>
      </c>
      <c r="M296" s="116">
        <v>45324</v>
      </c>
      <c r="N296" s="67">
        <v>12</v>
      </c>
      <c r="O296" s="68">
        <f t="shared" si="16"/>
        <v>45690</v>
      </c>
      <c r="P296" s="69" t="str">
        <f t="shared" ca="1" si="18"/>
        <v>Do terminu brakuje 75 dni</v>
      </c>
      <c r="Q296" s="70" t="str">
        <f t="shared" ca="1" si="19"/>
        <v>WAŻNY PRZEGLĄD</v>
      </c>
      <c r="R296" s="71" t="s">
        <v>1086</v>
      </c>
    </row>
    <row r="297" spans="1:27" ht="45" hidden="1" customHeight="1">
      <c r="A297" s="136">
        <v>296</v>
      </c>
      <c r="B297" s="25">
        <v>35</v>
      </c>
      <c r="C297" s="111" t="s">
        <v>1993</v>
      </c>
      <c r="D297" s="88" t="s">
        <v>319</v>
      </c>
      <c r="E297" s="88" t="s">
        <v>320</v>
      </c>
      <c r="F297" s="85" t="s">
        <v>444</v>
      </c>
      <c r="G297" s="85" t="s">
        <v>14</v>
      </c>
      <c r="H297" s="87" t="s">
        <v>398</v>
      </c>
      <c r="I297" s="111" t="s">
        <v>2000</v>
      </c>
      <c r="J297" s="480">
        <f t="shared" si="17"/>
        <v>1</v>
      </c>
      <c r="K297" s="87"/>
      <c r="L297" s="98"/>
      <c r="M297" s="100">
        <v>45261</v>
      </c>
      <c r="N297" s="91">
        <v>12</v>
      </c>
      <c r="O297" s="92">
        <f t="shared" si="16"/>
        <v>45627</v>
      </c>
      <c r="P297" s="93" t="str">
        <f t="shared" ca="1" si="18"/>
        <v>Do terminu brakuje 12 dni</v>
      </c>
      <c r="Q297" s="94" t="str">
        <f t="shared" ca="1" si="19"/>
        <v>WYKONAĆ PRZEGLĄD</v>
      </c>
      <c r="R297" s="101" t="s">
        <v>1086</v>
      </c>
      <c r="AA297" s="96">
        <v>1</v>
      </c>
    </row>
    <row r="298" spans="1:27" ht="45" hidden="1" customHeight="1">
      <c r="A298" s="84">
        <v>297</v>
      </c>
      <c r="B298" s="25">
        <v>35</v>
      </c>
      <c r="C298" s="88" t="s">
        <v>1993</v>
      </c>
      <c r="D298" s="88" t="s">
        <v>319</v>
      </c>
      <c r="E298" s="88" t="s">
        <v>320</v>
      </c>
      <c r="F298" s="85" t="s">
        <v>444</v>
      </c>
      <c r="G298" s="85" t="s">
        <v>14</v>
      </c>
      <c r="H298" s="85" t="s">
        <v>398</v>
      </c>
      <c r="I298" s="88">
        <v>361476</v>
      </c>
      <c r="J298" s="480">
        <f t="shared" si="17"/>
        <v>1</v>
      </c>
      <c r="K298" s="87"/>
      <c r="L298" s="98" t="s">
        <v>2605</v>
      </c>
      <c r="M298" s="100">
        <v>45323</v>
      </c>
      <c r="N298" s="91">
        <v>12</v>
      </c>
      <c r="O298" s="92">
        <f t="shared" si="16"/>
        <v>45689</v>
      </c>
      <c r="P298" s="93" t="str">
        <f t="shared" ca="1" si="18"/>
        <v>Do terminu brakuje 74 dni</v>
      </c>
      <c r="Q298" s="94" t="str">
        <f t="shared" ca="1" si="19"/>
        <v>WAŻNY PRZEGLĄD</v>
      </c>
      <c r="R298" s="101" t="s">
        <v>1490</v>
      </c>
      <c r="AA298" s="96">
        <v>1</v>
      </c>
    </row>
    <row r="299" spans="1:27" ht="45" hidden="1" customHeight="1">
      <c r="A299" s="136">
        <v>298</v>
      </c>
      <c r="B299" s="25">
        <v>35</v>
      </c>
      <c r="C299" s="111" t="s">
        <v>1993</v>
      </c>
      <c r="D299" s="88" t="s">
        <v>319</v>
      </c>
      <c r="E299" s="88" t="s">
        <v>320</v>
      </c>
      <c r="F299" s="85" t="s">
        <v>444</v>
      </c>
      <c r="G299" s="85" t="s">
        <v>14</v>
      </c>
      <c r="H299" s="85" t="s">
        <v>398</v>
      </c>
      <c r="I299" s="88" t="s">
        <v>399</v>
      </c>
      <c r="J299" s="480">
        <f t="shared" si="17"/>
        <v>1</v>
      </c>
      <c r="K299" s="87"/>
      <c r="L299" s="98" t="s">
        <v>2605</v>
      </c>
      <c r="M299" s="100">
        <v>45323</v>
      </c>
      <c r="N299" s="91">
        <v>12</v>
      </c>
      <c r="O299" s="92">
        <f t="shared" ref="O299:O362" si="20">IF(ISBLANK(M299)," ",DATE(YEAR(M299),MONTH(M299)+N299,DAY(M299)))</f>
        <v>45689</v>
      </c>
      <c r="P299" s="93" t="str">
        <f t="shared" ca="1" si="18"/>
        <v>Do terminu brakuje 74 dni</v>
      </c>
      <c r="Q299" s="94" t="str">
        <f t="shared" ca="1" si="19"/>
        <v>WAŻNY PRZEGLĄD</v>
      </c>
      <c r="R299" s="101" t="s">
        <v>1086</v>
      </c>
      <c r="AA299" s="96">
        <v>1</v>
      </c>
    </row>
    <row r="300" spans="1:27" ht="45" hidden="1" customHeight="1">
      <c r="A300" s="136">
        <v>299</v>
      </c>
      <c r="B300" s="25">
        <v>35</v>
      </c>
      <c r="C300" s="111" t="s">
        <v>1993</v>
      </c>
      <c r="D300" s="88" t="s">
        <v>319</v>
      </c>
      <c r="E300" s="88" t="s">
        <v>320</v>
      </c>
      <c r="F300" s="85" t="s">
        <v>444</v>
      </c>
      <c r="G300" s="85" t="s">
        <v>14</v>
      </c>
      <c r="H300" s="87" t="s">
        <v>398</v>
      </c>
      <c r="I300" s="111" t="s">
        <v>400</v>
      </c>
      <c r="J300" s="480">
        <f t="shared" si="17"/>
        <v>1</v>
      </c>
      <c r="K300" s="87" t="s">
        <v>1999</v>
      </c>
      <c r="L300" s="98"/>
      <c r="M300" s="100">
        <v>45261</v>
      </c>
      <c r="N300" s="91">
        <v>12</v>
      </c>
      <c r="O300" s="92">
        <f t="shared" si="20"/>
        <v>45627</v>
      </c>
      <c r="P300" s="93" t="str">
        <f t="shared" ca="1" si="18"/>
        <v>Do terminu brakuje 12 dni</v>
      </c>
      <c r="Q300" s="94" t="str">
        <f t="shared" ca="1" si="19"/>
        <v>WYKONAĆ PRZEGLĄD</v>
      </c>
      <c r="R300" s="101" t="s">
        <v>1086</v>
      </c>
      <c r="AA300" s="96">
        <v>1</v>
      </c>
    </row>
    <row r="301" spans="1:27" ht="45" hidden="1" customHeight="1">
      <c r="A301" s="136">
        <v>300</v>
      </c>
      <c r="B301" s="25">
        <v>35</v>
      </c>
      <c r="C301" s="111" t="s">
        <v>1993</v>
      </c>
      <c r="D301" s="88" t="s">
        <v>319</v>
      </c>
      <c r="E301" s="88" t="s">
        <v>320</v>
      </c>
      <c r="F301" s="85" t="s">
        <v>444</v>
      </c>
      <c r="G301" s="85" t="s">
        <v>14</v>
      </c>
      <c r="H301" s="87" t="s">
        <v>398</v>
      </c>
      <c r="I301" s="111" t="s">
        <v>401</v>
      </c>
      <c r="J301" s="480">
        <f t="shared" si="17"/>
        <v>1</v>
      </c>
      <c r="K301" s="87"/>
      <c r="L301" s="98"/>
      <c r="M301" s="100">
        <v>45261</v>
      </c>
      <c r="N301" s="91">
        <v>12</v>
      </c>
      <c r="O301" s="92">
        <f t="shared" si="20"/>
        <v>45627</v>
      </c>
      <c r="P301" s="93" t="str">
        <f t="shared" ca="1" si="18"/>
        <v>Do terminu brakuje 12 dni</v>
      </c>
      <c r="Q301" s="94" t="str">
        <f t="shared" ca="1" si="19"/>
        <v>WYKONAĆ PRZEGLĄD</v>
      </c>
      <c r="R301" s="101" t="s">
        <v>1086</v>
      </c>
      <c r="AA301" s="96">
        <v>1</v>
      </c>
    </row>
    <row r="302" spans="1:27" ht="45" hidden="1" customHeight="1">
      <c r="A302" s="136">
        <v>301</v>
      </c>
      <c r="B302" s="25">
        <v>35</v>
      </c>
      <c r="C302" s="111" t="s">
        <v>1993</v>
      </c>
      <c r="D302" s="88" t="s">
        <v>319</v>
      </c>
      <c r="E302" s="88" t="s">
        <v>320</v>
      </c>
      <c r="F302" s="85" t="s">
        <v>444</v>
      </c>
      <c r="G302" s="85" t="s">
        <v>14</v>
      </c>
      <c r="H302" s="85" t="s">
        <v>398</v>
      </c>
      <c r="I302" s="88">
        <v>361492</v>
      </c>
      <c r="J302" s="480">
        <f t="shared" si="17"/>
        <v>1</v>
      </c>
      <c r="K302" s="87"/>
      <c r="L302" s="98" t="s">
        <v>2605</v>
      </c>
      <c r="M302" s="100">
        <v>45323</v>
      </c>
      <c r="N302" s="91">
        <v>12</v>
      </c>
      <c r="O302" s="92">
        <f t="shared" si="20"/>
        <v>45689</v>
      </c>
      <c r="P302" s="93" t="str">
        <f t="shared" ca="1" si="18"/>
        <v>Do terminu brakuje 74 dni</v>
      </c>
      <c r="Q302" s="94" t="str">
        <f t="shared" ca="1" si="19"/>
        <v>WAŻNY PRZEGLĄD</v>
      </c>
      <c r="R302" s="101" t="s">
        <v>1086</v>
      </c>
      <c r="AA302" s="96">
        <v>1</v>
      </c>
    </row>
    <row r="303" spans="1:27" ht="45" hidden="1" customHeight="1">
      <c r="A303" s="136">
        <v>302</v>
      </c>
      <c r="B303" s="25">
        <v>35</v>
      </c>
      <c r="C303" s="111" t="s">
        <v>1993</v>
      </c>
      <c r="D303" s="88" t="s">
        <v>319</v>
      </c>
      <c r="E303" s="88" t="s">
        <v>320</v>
      </c>
      <c r="F303" s="85" t="s">
        <v>444</v>
      </c>
      <c r="G303" s="85" t="s">
        <v>14</v>
      </c>
      <c r="H303" s="87" t="s">
        <v>398</v>
      </c>
      <c r="I303" s="111" t="s">
        <v>402</v>
      </c>
      <c r="J303" s="480">
        <f t="shared" si="17"/>
        <v>1</v>
      </c>
      <c r="K303" s="87"/>
      <c r="L303" s="98"/>
      <c r="M303" s="100">
        <v>45261</v>
      </c>
      <c r="N303" s="91">
        <v>12</v>
      </c>
      <c r="O303" s="92">
        <f t="shared" si="20"/>
        <v>45627</v>
      </c>
      <c r="P303" s="93" t="str">
        <f t="shared" ca="1" si="18"/>
        <v>Do terminu brakuje 12 dni</v>
      </c>
      <c r="Q303" s="94" t="str">
        <f t="shared" ca="1" si="19"/>
        <v>WYKONAĆ PRZEGLĄD</v>
      </c>
      <c r="R303" s="101" t="s">
        <v>1086</v>
      </c>
      <c r="AA303" s="96">
        <v>1</v>
      </c>
    </row>
    <row r="304" spans="1:27" ht="45" hidden="1" customHeight="1">
      <c r="A304" s="136">
        <v>303</v>
      </c>
      <c r="B304" s="25">
        <v>35</v>
      </c>
      <c r="C304" s="111" t="s">
        <v>1993</v>
      </c>
      <c r="D304" s="88" t="s">
        <v>319</v>
      </c>
      <c r="E304" s="88" t="s">
        <v>320</v>
      </c>
      <c r="F304" s="85" t="s">
        <v>444</v>
      </c>
      <c r="G304" s="85" t="s">
        <v>14</v>
      </c>
      <c r="H304" s="87" t="s">
        <v>398</v>
      </c>
      <c r="I304" s="111" t="s">
        <v>403</v>
      </c>
      <c r="J304" s="480">
        <f t="shared" si="17"/>
        <v>1</v>
      </c>
      <c r="K304" s="87"/>
      <c r="L304" s="98"/>
      <c r="M304" s="100">
        <v>45261</v>
      </c>
      <c r="N304" s="91">
        <v>12</v>
      </c>
      <c r="O304" s="92">
        <f t="shared" si="20"/>
        <v>45627</v>
      </c>
      <c r="P304" s="93" t="str">
        <f t="shared" ca="1" si="18"/>
        <v>Do terminu brakuje 12 dni</v>
      </c>
      <c r="Q304" s="94" t="str">
        <f t="shared" ca="1" si="19"/>
        <v>WYKONAĆ PRZEGLĄD</v>
      </c>
      <c r="R304" s="101" t="s">
        <v>1086</v>
      </c>
      <c r="AA304" s="96">
        <v>1</v>
      </c>
    </row>
    <row r="305" spans="1:27" ht="45" hidden="1" customHeight="1">
      <c r="A305" s="136">
        <v>304</v>
      </c>
      <c r="B305" s="25">
        <v>35</v>
      </c>
      <c r="C305" s="111" t="s">
        <v>1993</v>
      </c>
      <c r="D305" s="88" t="s">
        <v>319</v>
      </c>
      <c r="E305" s="88" t="s">
        <v>320</v>
      </c>
      <c r="F305" s="85" t="s">
        <v>444</v>
      </c>
      <c r="G305" s="85" t="s">
        <v>14</v>
      </c>
      <c r="H305" s="85" t="s">
        <v>398</v>
      </c>
      <c r="I305" s="88">
        <v>361564</v>
      </c>
      <c r="J305" s="480">
        <f t="shared" si="17"/>
        <v>1</v>
      </c>
      <c r="K305" s="87" t="s">
        <v>1998</v>
      </c>
      <c r="L305" s="98" t="s">
        <v>2605</v>
      </c>
      <c r="M305" s="100">
        <v>45323</v>
      </c>
      <c r="N305" s="91">
        <v>12</v>
      </c>
      <c r="O305" s="92">
        <f t="shared" si="20"/>
        <v>45689</v>
      </c>
      <c r="P305" s="93" t="str">
        <f t="shared" ca="1" si="18"/>
        <v>Do terminu brakuje 74 dni</v>
      </c>
      <c r="Q305" s="94" t="str">
        <f t="shared" ca="1" si="19"/>
        <v>WAŻNY PRZEGLĄD</v>
      </c>
      <c r="R305" s="101" t="s">
        <v>1086</v>
      </c>
      <c r="AA305" s="96">
        <v>1</v>
      </c>
    </row>
    <row r="306" spans="1:27" ht="45" hidden="1" customHeight="1">
      <c r="A306" s="136">
        <v>305</v>
      </c>
      <c r="B306" s="25">
        <v>35</v>
      </c>
      <c r="C306" s="111" t="s">
        <v>1993</v>
      </c>
      <c r="D306" s="88" t="s">
        <v>319</v>
      </c>
      <c r="E306" s="88" t="s">
        <v>320</v>
      </c>
      <c r="F306" s="85" t="s">
        <v>444</v>
      </c>
      <c r="G306" s="85" t="s">
        <v>14</v>
      </c>
      <c r="H306" s="87" t="s">
        <v>398</v>
      </c>
      <c r="I306" s="111" t="s">
        <v>404</v>
      </c>
      <c r="J306" s="480">
        <f t="shared" si="17"/>
        <v>1</v>
      </c>
      <c r="K306" s="87"/>
      <c r="L306" s="98"/>
      <c r="M306" s="100">
        <v>45261</v>
      </c>
      <c r="N306" s="91">
        <v>12</v>
      </c>
      <c r="O306" s="92">
        <f t="shared" si="20"/>
        <v>45627</v>
      </c>
      <c r="P306" s="93" t="str">
        <f t="shared" ca="1" si="18"/>
        <v>Do terminu brakuje 12 dni</v>
      </c>
      <c r="Q306" s="94" t="str">
        <f t="shared" ca="1" si="19"/>
        <v>WYKONAĆ PRZEGLĄD</v>
      </c>
      <c r="R306" s="101" t="s">
        <v>1086</v>
      </c>
      <c r="AA306" s="96">
        <v>1</v>
      </c>
    </row>
    <row r="307" spans="1:27" ht="45" hidden="1" customHeight="1">
      <c r="A307" s="136">
        <v>306</v>
      </c>
      <c r="B307" s="25">
        <v>35</v>
      </c>
      <c r="C307" s="111" t="s">
        <v>1993</v>
      </c>
      <c r="D307" s="88" t="s">
        <v>333</v>
      </c>
      <c r="E307" s="88" t="s">
        <v>320</v>
      </c>
      <c r="F307" s="85" t="s">
        <v>444</v>
      </c>
      <c r="G307" s="85" t="s">
        <v>14</v>
      </c>
      <c r="H307" s="87" t="s">
        <v>406</v>
      </c>
      <c r="I307" s="111" t="s">
        <v>405</v>
      </c>
      <c r="J307" s="480">
        <f t="shared" si="17"/>
        <v>1</v>
      </c>
      <c r="K307" s="87" t="s">
        <v>1997</v>
      </c>
      <c r="L307" s="98"/>
      <c r="M307" s="100">
        <v>44935</v>
      </c>
      <c r="N307" s="91">
        <v>12</v>
      </c>
      <c r="O307" s="92">
        <f t="shared" si="20"/>
        <v>45300</v>
      </c>
      <c r="P307" s="93" t="str">
        <f t="shared" ca="1" si="18"/>
        <v>Przekroczony termin</v>
      </c>
      <c r="Q307" s="94" t="str">
        <f t="shared" ca="1" si="19"/>
        <v>WYKONAĆ PRZEGLĄD</v>
      </c>
      <c r="R307" s="59" t="s">
        <v>1086</v>
      </c>
      <c r="AA307" s="96">
        <v>1</v>
      </c>
    </row>
    <row r="308" spans="1:27" ht="45" hidden="1" customHeight="1">
      <c r="A308" s="136">
        <v>307</v>
      </c>
      <c r="B308" s="25">
        <v>35</v>
      </c>
      <c r="C308" s="111" t="s">
        <v>1993</v>
      </c>
      <c r="D308" s="88" t="s">
        <v>333</v>
      </c>
      <c r="E308" s="88" t="s">
        <v>320</v>
      </c>
      <c r="F308" s="85" t="s">
        <v>444</v>
      </c>
      <c r="G308" s="85" t="s">
        <v>14</v>
      </c>
      <c r="H308" s="87" t="s">
        <v>406</v>
      </c>
      <c r="I308" s="111" t="s">
        <v>407</v>
      </c>
      <c r="J308" s="480">
        <f t="shared" si="17"/>
        <v>1</v>
      </c>
      <c r="K308" s="87" t="s">
        <v>1992</v>
      </c>
      <c r="L308" s="98"/>
      <c r="M308" s="100">
        <v>45261</v>
      </c>
      <c r="N308" s="91">
        <v>12</v>
      </c>
      <c r="O308" s="92">
        <f t="shared" si="20"/>
        <v>45627</v>
      </c>
      <c r="P308" s="93" t="str">
        <f t="shared" ca="1" si="18"/>
        <v>Do terminu brakuje 12 dni</v>
      </c>
      <c r="Q308" s="94" t="str">
        <f t="shared" ca="1" si="19"/>
        <v>WYKONAĆ PRZEGLĄD</v>
      </c>
      <c r="R308" s="59" t="s">
        <v>1086</v>
      </c>
      <c r="AA308" s="96">
        <v>1</v>
      </c>
    </row>
    <row r="309" spans="1:27" ht="45" hidden="1" customHeight="1">
      <c r="A309" s="136">
        <v>308</v>
      </c>
      <c r="B309" s="25">
        <v>35</v>
      </c>
      <c r="C309" s="111" t="s">
        <v>1993</v>
      </c>
      <c r="D309" s="88" t="s">
        <v>333</v>
      </c>
      <c r="E309" s="88" t="s">
        <v>320</v>
      </c>
      <c r="F309" s="85" t="s">
        <v>444</v>
      </c>
      <c r="G309" s="85" t="s">
        <v>14</v>
      </c>
      <c r="H309" s="87" t="s">
        <v>406</v>
      </c>
      <c r="I309" s="111">
        <v>294639</v>
      </c>
      <c r="J309" s="480">
        <f t="shared" si="17"/>
        <v>1</v>
      </c>
      <c r="K309" s="87" t="s">
        <v>1994</v>
      </c>
      <c r="L309" s="98" t="s">
        <v>1372</v>
      </c>
      <c r="M309" s="203">
        <v>45113</v>
      </c>
      <c r="N309" s="91">
        <v>12</v>
      </c>
      <c r="O309" s="92">
        <f t="shared" si="20"/>
        <v>45479</v>
      </c>
      <c r="P309" s="93" t="str">
        <f t="shared" ca="1" si="18"/>
        <v>Przekroczony termin</v>
      </c>
      <c r="Q309" s="94" t="str">
        <f t="shared" ca="1" si="19"/>
        <v>WYKONAĆ PRZEGLĄD</v>
      </c>
      <c r="R309" s="59" t="s">
        <v>1086</v>
      </c>
      <c r="AA309" s="96">
        <v>1</v>
      </c>
    </row>
    <row r="310" spans="1:27" ht="45" hidden="1" customHeight="1">
      <c r="A310" s="136">
        <v>309</v>
      </c>
      <c r="B310" s="25">
        <v>35</v>
      </c>
      <c r="C310" s="111" t="s">
        <v>1993</v>
      </c>
      <c r="D310" s="88" t="s">
        <v>333</v>
      </c>
      <c r="E310" s="88" t="s">
        <v>320</v>
      </c>
      <c r="F310" s="85" t="s">
        <v>444</v>
      </c>
      <c r="G310" s="85" t="s">
        <v>14</v>
      </c>
      <c r="H310" s="87" t="s">
        <v>406</v>
      </c>
      <c r="I310" s="111" t="s">
        <v>408</v>
      </c>
      <c r="J310" s="480">
        <f t="shared" si="17"/>
        <v>1</v>
      </c>
      <c r="K310" s="87" t="s">
        <v>1996</v>
      </c>
      <c r="L310" s="98"/>
      <c r="M310" s="100">
        <v>45261</v>
      </c>
      <c r="N310" s="91">
        <v>12</v>
      </c>
      <c r="O310" s="92">
        <f t="shared" si="20"/>
        <v>45627</v>
      </c>
      <c r="P310" s="93" t="str">
        <f t="shared" ca="1" si="18"/>
        <v>Do terminu brakuje 12 dni</v>
      </c>
      <c r="Q310" s="94" t="str">
        <f t="shared" ca="1" si="19"/>
        <v>WYKONAĆ PRZEGLĄD</v>
      </c>
      <c r="R310" s="59" t="s">
        <v>1086</v>
      </c>
      <c r="AA310" s="96">
        <v>1</v>
      </c>
    </row>
    <row r="311" spans="1:27" ht="45" hidden="1" customHeight="1">
      <c r="A311" s="136">
        <v>310</v>
      </c>
      <c r="B311" s="25">
        <v>35</v>
      </c>
      <c r="C311" s="111" t="s">
        <v>1993</v>
      </c>
      <c r="D311" s="88" t="s">
        <v>333</v>
      </c>
      <c r="E311" s="88" t="s">
        <v>320</v>
      </c>
      <c r="F311" s="85" t="s">
        <v>444</v>
      </c>
      <c r="G311" s="85" t="s">
        <v>14</v>
      </c>
      <c r="H311" s="87" t="s">
        <v>406</v>
      </c>
      <c r="I311" s="204" t="s">
        <v>409</v>
      </c>
      <c r="J311" s="480">
        <f t="shared" si="17"/>
        <v>1</v>
      </c>
      <c r="K311" s="87"/>
      <c r="L311" s="98"/>
      <c r="M311" s="100">
        <v>45261</v>
      </c>
      <c r="N311" s="91">
        <v>12</v>
      </c>
      <c r="O311" s="92">
        <f t="shared" si="20"/>
        <v>45627</v>
      </c>
      <c r="P311" s="93" t="str">
        <f t="shared" ca="1" si="18"/>
        <v>Do terminu brakuje 12 dni</v>
      </c>
      <c r="Q311" s="94" t="str">
        <f t="shared" ca="1" si="19"/>
        <v>WYKONAĆ PRZEGLĄD</v>
      </c>
      <c r="R311" s="59" t="s">
        <v>1086</v>
      </c>
      <c r="AA311" s="96">
        <v>1</v>
      </c>
    </row>
    <row r="312" spans="1:27" ht="45" hidden="1" customHeight="1">
      <c r="A312" s="136">
        <v>311</v>
      </c>
      <c r="B312" s="25">
        <v>35</v>
      </c>
      <c r="C312" s="111" t="s">
        <v>1993</v>
      </c>
      <c r="D312" s="88" t="s">
        <v>333</v>
      </c>
      <c r="E312" s="88" t="s">
        <v>320</v>
      </c>
      <c r="F312" s="85" t="s">
        <v>444</v>
      </c>
      <c r="G312" s="85" t="s">
        <v>14</v>
      </c>
      <c r="H312" s="87" t="s">
        <v>406</v>
      </c>
      <c r="I312" s="111" t="s">
        <v>410</v>
      </c>
      <c r="J312" s="480">
        <f t="shared" si="17"/>
        <v>1</v>
      </c>
      <c r="K312" s="87"/>
      <c r="L312" s="98"/>
      <c r="M312" s="100">
        <v>45261</v>
      </c>
      <c r="N312" s="91">
        <v>12</v>
      </c>
      <c r="O312" s="92">
        <f t="shared" si="20"/>
        <v>45627</v>
      </c>
      <c r="P312" s="93" t="str">
        <f t="shared" ca="1" si="18"/>
        <v>Do terminu brakuje 12 dni</v>
      </c>
      <c r="Q312" s="94" t="str">
        <f t="shared" ca="1" si="19"/>
        <v>WYKONAĆ PRZEGLĄD</v>
      </c>
      <c r="R312" s="59" t="s">
        <v>1086</v>
      </c>
      <c r="AA312" s="96">
        <v>1</v>
      </c>
    </row>
    <row r="313" spans="1:27" ht="45" hidden="1" customHeight="1">
      <c r="A313" s="136">
        <v>312</v>
      </c>
      <c r="B313" s="25">
        <v>35</v>
      </c>
      <c r="C313" s="111" t="s">
        <v>1993</v>
      </c>
      <c r="D313" s="88" t="s">
        <v>333</v>
      </c>
      <c r="E313" s="88" t="s">
        <v>320</v>
      </c>
      <c r="F313" s="85" t="s">
        <v>444</v>
      </c>
      <c r="G313" s="85" t="s">
        <v>14</v>
      </c>
      <c r="H313" s="87" t="s">
        <v>406</v>
      </c>
      <c r="I313" s="111" t="s">
        <v>411</v>
      </c>
      <c r="J313" s="480">
        <f t="shared" si="17"/>
        <v>1</v>
      </c>
      <c r="K313" s="87"/>
      <c r="L313" s="98"/>
      <c r="M313" s="100">
        <v>45261</v>
      </c>
      <c r="N313" s="91">
        <v>12</v>
      </c>
      <c r="O313" s="92">
        <f t="shared" si="20"/>
        <v>45627</v>
      </c>
      <c r="P313" s="93" t="str">
        <f t="shared" ca="1" si="18"/>
        <v>Do terminu brakuje 12 dni</v>
      </c>
      <c r="Q313" s="94" t="str">
        <f t="shared" ca="1" si="19"/>
        <v>WYKONAĆ PRZEGLĄD</v>
      </c>
      <c r="R313" s="59" t="s">
        <v>1086</v>
      </c>
      <c r="AA313" s="96">
        <v>1</v>
      </c>
    </row>
    <row r="314" spans="1:27" ht="60" hidden="1" customHeight="1">
      <c r="A314" s="136">
        <v>313</v>
      </c>
      <c r="B314" s="25">
        <v>35</v>
      </c>
      <c r="C314" s="111" t="s">
        <v>1993</v>
      </c>
      <c r="D314" s="88" t="s">
        <v>333</v>
      </c>
      <c r="E314" s="88" t="s">
        <v>320</v>
      </c>
      <c r="F314" s="85" t="s">
        <v>444</v>
      </c>
      <c r="G314" s="85" t="s">
        <v>14</v>
      </c>
      <c r="H314" s="87" t="s">
        <v>406</v>
      </c>
      <c r="I314" s="111" t="s">
        <v>412</v>
      </c>
      <c r="J314" s="480">
        <f t="shared" si="17"/>
        <v>1</v>
      </c>
      <c r="K314" s="87" t="s">
        <v>1995</v>
      </c>
      <c r="L314" s="98"/>
      <c r="M314" s="100">
        <v>44927</v>
      </c>
      <c r="N314" s="91">
        <v>12</v>
      </c>
      <c r="O314" s="92">
        <f t="shared" si="20"/>
        <v>45292</v>
      </c>
      <c r="P314" s="93" t="str">
        <f t="shared" ca="1" si="18"/>
        <v>Przekroczony termin</v>
      </c>
      <c r="Q314" s="94" t="str">
        <f t="shared" ca="1" si="19"/>
        <v>WYKONAĆ PRZEGLĄD</v>
      </c>
      <c r="R314" s="59" t="s">
        <v>1086</v>
      </c>
      <c r="AA314" s="96">
        <v>1</v>
      </c>
    </row>
    <row r="315" spans="1:27" ht="45" hidden="1" customHeight="1">
      <c r="A315" s="136">
        <v>314</v>
      </c>
      <c r="B315" s="25">
        <v>35</v>
      </c>
      <c r="C315" s="111" t="s">
        <v>1993</v>
      </c>
      <c r="D315" s="88" t="s">
        <v>333</v>
      </c>
      <c r="E315" s="88" t="s">
        <v>320</v>
      </c>
      <c r="F315" s="85" t="s">
        <v>444</v>
      </c>
      <c r="G315" s="85" t="s">
        <v>14</v>
      </c>
      <c r="H315" s="87" t="s">
        <v>406</v>
      </c>
      <c r="I315" s="111" t="s">
        <v>413</v>
      </c>
      <c r="J315" s="480">
        <f t="shared" si="17"/>
        <v>1</v>
      </c>
      <c r="K315" s="87" t="s">
        <v>1994</v>
      </c>
      <c r="L315" s="98" t="s">
        <v>1372</v>
      </c>
      <c r="M315" s="100">
        <v>45113</v>
      </c>
      <c r="N315" s="91">
        <v>12</v>
      </c>
      <c r="O315" s="92">
        <f t="shared" si="20"/>
        <v>45479</v>
      </c>
      <c r="P315" s="93" t="str">
        <f t="shared" ca="1" si="18"/>
        <v>Przekroczony termin</v>
      </c>
      <c r="Q315" s="94" t="str">
        <f t="shared" ca="1" si="19"/>
        <v>WYKONAĆ PRZEGLĄD</v>
      </c>
      <c r="R315" s="59" t="s">
        <v>1086</v>
      </c>
      <c r="AA315" s="96">
        <v>1</v>
      </c>
    </row>
    <row r="316" spans="1:27" ht="45" hidden="1" customHeight="1">
      <c r="A316" s="136">
        <v>315</v>
      </c>
      <c r="B316" s="25">
        <v>35</v>
      </c>
      <c r="C316" s="111" t="s">
        <v>1993</v>
      </c>
      <c r="D316" s="88" t="s">
        <v>333</v>
      </c>
      <c r="E316" s="88" t="s">
        <v>320</v>
      </c>
      <c r="F316" s="85" t="s">
        <v>444</v>
      </c>
      <c r="G316" s="85" t="s">
        <v>14</v>
      </c>
      <c r="H316" s="87" t="s">
        <v>406</v>
      </c>
      <c r="I316" s="111" t="s">
        <v>414</v>
      </c>
      <c r="J316" s="480">
        <f t="shared" si="17"/>
        <v>1</v>
      </c>
      <c r="K316" s="87" t="s">
        <v>1992</v>
      </c>
      <c r="L316" s="98"/>
      <c r="M316" s="100">
        <v>45261</v>
      </c>
      <c r="N316" s="91">
        <v>12</v>
      </c>
      <c r="O316" s="92">
        <f t="shared" si="20"/>
        <v>45627</v>
      </c>
      <c r="P316" s="93" t="str">
        <f t="shared" ca="1" si="18"/>
        <v>Do terminu brakuje 12 dni</v>
      </c>
      <c r="Q316" s="94" t="str">
        <f t="shared" ca="1" si="19"/>
        <v>WYKONAĆ PRZEGLĄD</v>
      </c>
      <c r="R316" s="59" t="s">
        <v>1086</v>
      </c>
      <c r="AA316" s="96">
        <v>1</v>
      </c>
    </row>
    <row r="317" spans="1:27" s="72" customFormat="1" ht="45" hidden="1" customHeight="1">
      <c r="A317" s="61">
        <v>316</v>
      </c>
      <c r="B317" s="25">
        <v>36</v>
      </c>
      <c r="C317" s="64" t="s">
        <v>1991</v>
      </c>
      <c r="D317" s="64" t="s">
        <v>486</v>
      </c>
      <c r="E317" s="64" t="s">
        <v>320</v>
      </c>
      <c r="F317" s="62" t="s">
        <v>444</v>
      </c>
      <c r="G317" s="62" t="s">
        <v>14</v>
      </c>
      <c r="H317" s="62" t="s">
        <v>398</v>
      </c>
      <c r="I317" s="64" t="s">
        <v>440</v>
      </c>
      <c r="J317" s="480">
        <f t="shared" si="17"/>
        <v>1</v>
      </c>
      <c r="K317" s="62"/>
      <c r="L317" s="115"/>
      <c r="M317" s="116">
        <v>45261</v>
      </c>
      <c r="N317" s="67">
        <v>12</v>
      </c>
      <c r="O317" s="68">
        <f t="shared" si="20"/>
        <v>45627</v>
      </c>
      <c r="P317" s="69" t="str">
        <f t="shared" ca="1" si="18"/>
        <v>Do terminu brakuje 12 dni</v>
      </c>
      <c r="Q317" s="70" t="str">
        <f t="shared" ca="1" si="19"/>
        <v>WYKONAĆ PRZEGLĄD</v>
      </c>
      <c r="R317" s="71" t="s">
        <v>1086</v>
      </c>
    </row>
    <row r="318" spans="1:27" s="72" customFormat="1" ht="45" hidden="1" customHeight="1">
      <c r="A318" s="61">
        <v>317</v>
      </c>
      <c r="B318" s="25">
        <v>36</v>
      </c>
      <c r="C318" s="64" t="s">
        <v>1991</v>
      </c>
      <c r="D318" s="64" t="s">
        <v>486</v>
      </c>
      <c r="E318" s="64" t="s">
        <v>320</v>
      </c>
      <c r="F318" s="62" t="s">
        <v>444</v>
      </c>
      <c r="G318" s="62" t="s">
        <v>14</v>
      </c>
      <c r="H318" s="67" t="s">
        <v>406</v>
      </c>
      <c r="I318" s="64" t="s">
        <v>441</v>
      </c>
      <c r="J318" s="480">
        <f t="shared" si="17"/>
        <v>1</v>
      </c>
      <c r="K318" s="62"/>
      <c r="L318" s="115"/>
      <c r="M318" s="116">
        <v>45261</v>
      </c>
      <c r="N318" s="67">
        <v>12</v>
      </c>
      <c r="O318" s="68">
        <f t="shared" si="20"/>
        <v>45627</v>
      </c>
      <c r="P318" s="69" t="str">
        <f t="shared" ca="1" si="18"/>
        <v>Do terminu brakuje 12 dni</v>
      </c>
      <c r="Q318" s="70" t="str">
        <f t="shared" ca="1" si="19"/>
        <v>WYKONAĆ PRZEGLĄD</v>
      </c>
      <c r="R318" s="71" t="s">
        <v>1086</v>
      </c>
    </row>
    <row r="319" spans="1:27" ht="45" hidden="1" customHeight="1">
      <c r="A319" s="84">
        <v>318</v>
      </c>
      <c r="B319" s="25">
        <v>36</v>
      </c>
      <c r="C319" s="111" t="s">
        <v>1991</v>
      </c>
      <c r="D319" s="88" t="s">
        <v>486</v>
      </c>
      <c r="E319" s="88" t="s">
        <v>320</v>
      </c>
      <c r="F319" s="85" t="s">
        <v>444</v>
      </c>
      <c r="G319" s="85" t="s">
        <v>14</v>
      </c>
      <c r="H319" s="87" t="s">
        <v>398</v>
      </c>
      <c r="I319" s="111" t="s">
        <v>442</v>
      </c>
      <c r="J319" s="480">
        <f t="shared" si="17"/>
        <v>1</v>
      </c>
      <c r="K319" s="87"/>
      <c r="L319" s="89"/>
      <c r="M319" s="100">
        <v>45261</v>
      </c>
      <c r="N319" s="91">
        <v>12</v>
      </c>
      <c r="O319" s="92">
        <f t="shared" si="20"/>
        <v>45627</v>
      </c>
      <c r="P319" s="93" t="str">
        <f t="shared" ca="1" si="18"/>
        <v>Do terminu brakuje 12 dni</v>
      </c>
      <c r="Q319" s="94" t="str">
        <f t="shared" ca="1" si="19"/>
        <v>WYKONAĆ PRZEGLĄD</v>
      </c>
      <c r="R319" s="59" t="s">
        <v>1086</v>
      </c>
    </row>
    <row r="320" spans="1:27" ht="45" hidden="1" customHeight="1">
      <c r="A320" s="84">
        <v>319</v>
      </c>
      <c r="B320" s="25">
        <v>36</v>
      </c>
      <c r="C320" s="111" t="s">
        <v>1991</v>
      </c>
      <c r="D320" s="88" t="s">
        <v>486</v>
      </c>
      <c r="E320" s="88" t="s">
        <v>320</v>
      </c>
      <c r="F320" s="85" t="s">
        <v>444</v>
      </c>
      <c r="G320" s="85" t="s">
        <v>14</v>
      </c>
      <c r="H320" s="205" t="s">
        <v>406</v>
      </c>
      <c r="I320" s="111" t="s">
        <v>443</v>
      </c>
      <c r="J320" s="480">
        <f t="shared" si="17"/>
        <v>1</v>
      </c>
      <c r="K320" s="87"/>
      <c r="L320" s="89"/>
      <c r="M320" s="100">
        <v>45261</v>
      </c>
      <c r="N320" s="91">
        <v>12</v>
      </c>
      <c r="O320" s="92">
        <f t="shared" si="20"/>
        <v>45627</v>
      </c>
      <c r="P320" s="93" t="str">
        <f t="shared" ca="1" si="18"/>
        <v>Do terminu brakuje 12 dni</v>
      </c>
      <c r="Q320" s="94" t="str">
        <f t="shared" ca="1" si="19"/>
        <v>WYKONAĆ PRZEGLĄD</v>
      </c>
      <c r="R320" s="59" t="s">
        <v>1086</v>
      </c>
    </row>
    <row r="321" spans="1:26" ht="152.25" hidden="1" customHeight="1">
      <c r="A321" s="84">
        <v>320</v>
      </c>
      <c r="B321" s="25">
        <v>38</v>
      </c>
      <c r="C321" s="88" t="s">
        <v>448</v>
      </c>
      <c r="D321" s="88" t="s">
        <v>449</v>
      </c>
      <c r="E321" s="88" t="s">
        <v>450</v>
      </c>
      <c r="F321" s="85" t="s">
        <v>444</v>
      </c>
      <c r="G321" s="88" t="s">
        <v>158</v>
      </c>
      <c r="H321" s="99" t="s">
        <v>447</v>
      </c>
      <c r="I321" s="111">
        <v>71355001</v>
      </c>
      <c r="J321" s="480">
        <f t="shared" si="17"/>
        <v>1</v>
      </c>
      <c r="K321" s="91" t="s">
        <v>1990</v>
      </c>
      <c r="L321" s="98" t="s">
        <v>1989</v>
      </c>
      <c r="M321" s="100">
        <v>45377</v>
      </c>
      <c r="N321" s="91">
        <v>12</v>
      </c>
      <c r="O321" s="92">
        <f t="shared" si="20"/>
        <v>45742</v>
      </c>
      <c r="P321" s="93" t="str">
        <f t="shared" ca="1" si="18"/>
        <v>Do terminu brakuje 127 dni</v>
      </c>
      <c r="Q321" s="94" t="str">
        <f t="shared" ca="1" si="19"/>
        <v>WAŻNY PRZEGLĄD</v>
      </c>
      <c r="R321" s="59" t="s">
        <v>1086</v>
      </c>
    </row>
    <row r="322" spans="1:26" s="72" customFormat="1" ht="45" hidden="1" customHeight="1">
      <c r="A322" s="61">
        <v>321</v>
      </c>
      <c r="B322" s="25" t="s">
        <v>985</v>
      </c>
      <c r="C322" s="64" t="s">
        <v>1000</v>
      </c>
      <c r="D322" s="64" t="s">
        <v>1983</v>
      </c>
      <c r="E322" s="64" t="s">
        <v>995</v>
      </c>
      <c r="F322" s="62" t="s">
        <v>444</v>
      </c>
      <c r="G322" s="64" t="s">
        <v>14</v>
      </c>
      <c r="H322" s="63" t="s">
        <v>1988</v>
      </c>
      <c r="I322" s="64" t="s">
        <v>1987</v>
      </c>
      <c r="J322" s="480">
        <f t="shared" ref="J322:J385" si="21">COUNTIF($I$1:$I$996,I322)</f>
        <v>1</v>
      </c>
      <c r="K322" s="62"/>
      <c r="L322" s="127" t="s">
        <v>979</v>
      </c>
      <c r="M322" s="116">
        <v>45261</v>
      </c>
      <c r="N322" s="67">
        <v>12</v>
      </c>
      <c r="O322" s="68">
        <f t="shared" si="20"/>
        <v>45627</v>
      </c>
      <c r="P322" s="69" t="str">
        <f t="shared" ref="P322:P385" ca="1" si="22">IF(ISBLANK(M322)," ",IF(O322&lt;TODAY(),"Przekroczony termin","Do terminu brakuje " &amp; O322-TODAY()&amp; " dni"))</f>
        <v>Do terminu brakuje 12 dni</v>
      </c>
      <c r="Q322" s="70" t="str">
        <f t="shared" ref="Q322:Q385" ca="1" si="23">IF(ISBLANK(M322)," ",IF(O322&lt;TODAY()+20,"WYKONAĆ PRZEGLĄD","WAŻNY PRZEGLĄD"))</f>
        <v>WYKONAĆ PRZEGLĄD</v>
      </c>
      <c r="R322" s="71" t="s">
        <v>1490</v>
      </c>
    </row>
    <row r="323" spans="1:26" s="72" customFormat="1" ht="45" hidden="1" customHeight="1">
      <c r="A323" s="61">
        <v>322</v>
      </c>
      <c r="B323" s="25" t="s">
        <v>985</v>
      </c>
      <c r="C323" s="64" t="s">
        <v>1000</v>
      </c>
      <c r="D323" s="64" t="s">
        <v>1983</v>
      </c>
      <c r="E323" s="64" t="s">
        <v>995</v>
      </c>
      <c r="F323" s="62" t="s">
        <v>444</v>
      </c>
      <c r="G323" s="64" t="s">
        <v>14</v>
      </c>
      <c r="H323" s="63" t="s">
        <v>1986</v>
      </c>
      <c r="I323" s="64" t="s">
        <v>1985</v>
      </c>
      <c r="J323" s="480">
        <f t="shared" si="21"/>
        <v>1</v>
      </c>
      <c r="K323" s="62" t="s">
        <v>1984</v>
      </c>
      <c r="L323" s="127" t="s">
        <v>979</v>
      </c>
      <c r="M323" s="116">
        <v>45261</v>
      </c>
      <c r="N323" s="67">
        <v>12</v>
      </c>
      <c r="O323" s="68">
        <f t="shared" si="20"/>
        <v>45627</v>
      </c>
      <c r="P323" s="69" t="str">
        <f t="shared" ca="1" si="22"/>
        <v>Do terminu brakuje 12 dni</v>
      </c>
      <c r="Q323" s="70" t="str">
        <f t="shared" ca="1" si="23"/>
        <v>WYKONAĆ PRZEGLĄD</v>
      </c>
      <c r="R323" s="71" t="s">
        <v>1086</v>
      </c>
    </row>
    <row r="324" spans="1:26" s="72" customFormat="1" ht="45" hidden="1" customHeight="1">
      <c r="A324" s="61">
        <v>323</v>
      </c>
      <c r="B324" s="25" t="s">
        <v>985</v>
      </c>
      <c r="C324" s="64" t="s">
        <v>1000</v>
      </c>
      <c r="D324" s="64" t="s">
        <v>1983</v>
      </c>
      <c r="E324" s="64" t="s">
        <v>995</v>
      </c>
      <c r="F324" s="62" t="s">
        <v>444</v>
      </c>
      <c r="G324" s="64" t="s">
        <v>14</v>
      </c>
      <c r="H324" s="63" t="s">
        <v>1982</v>
      </c>
      <c r="I324" s="64" t="s">
        <v>1981</v>
      </c>
      <c r="J324" s="480">
        <f t="shared" si="21"/>
        <v>1</v>
      </c>
      <c r="K324" s="62"/>
      <c r="L324" s="127" t="s">
        <v>979</v>
      </c>
      <c r="M324" s="116">
        <v>45261</v>
      </c>
      <c r="N324" s="67">
        <v>12</v>
      </c>
      <c r="O324" s="68">
        <f t="shared" si="20"/>
        <v>45627</v>
      </c>
      <c r="P324" s="69" t="str">
        <f t="shared" ca="1" si="22"/>
        <v>Do terminu brakuje 12 dni</v>
      </c>
      <c r="Q324" s="70" t="str">
        <f t="shared" ca="1" si="23"/>
        <v>WYKONAĆ PRZEGLĄD</v>
      </c>
      <c r="R324" s="71" t="s">
        <v>1086</v>
      </c>
    </row>
    <row r="325" spans="1:26" ht="45" hidden="1" customHeight="1">
      <c r="A325" s="84">
        <v>324</v>
      </c>
      <c r="B325" s="25">
        <v>32</v>
      </c>
      <c r="C325" s="87" t="s">
        <v>303</v>
      </c>
      <c r="D325" s="87" t="s">
        <v>304</v>
      </c>
      <c r="E325" s="87" t="s">
        <v>305</v>
      </c>
      <c r="F325" s="87" t="s">
        <v>689</v>
      </c>
      <c r="G325" s="87" t="s">
        <v>1831</v>
      </c>
      <c r="H325" s="87" t="s">
        <v>307</v>
      </c>
      <c r="I325" s="87" t="s">
        <v>306</v>
      </c>
      <c r="J325" s="480">
        <f t="shared" si="21"/>
        <v>1</v>
      </c>
      <c r="K325" s="86"/>
      <c r="L325" s="98" t="s">
        <v>1512</v>
      </c>
      <c r="M325" s="90">
        <v>45139</v>
      </c>
      <c r="N325" s="91">
        <v>12</v>
      </c>
      <c r="O325" s="92">
        <f t="shared" si="20"/>
        <v>45505</v>
      </c>
      <c r="P325" s="93" t="str">
        <f t="shared" ca="1" si="22"/>
        <v>Przekroczony termin</v>
      </c>
      <c r="Q325" s="94" t="str">
        <f t="shared" ca="1" si="23"/>
        <v>WYKONAĆ PRZEGLĄD</v>
      </c>
      <c r="R325" s="101" t="s">
        <v>1086</v>
      </c>
    </row>
    <row r="326" spans="1:26" ht="45" hidden="1" customHeight="1">
      <c r="A326" s="84">
        <v>325</v>
      </c>
      <c r="B326" s="25">
        <v>41</v>
      </c>
      <c r="C326" s="111" t="s">
        <v>1980</v>
      </c>
      <c r="D326" s="88" t="s">
        <v>460</v>
      </c>
      <c r="E326" s="88" t="s">
        <v>164</v>
      </c>
      <c r="F326" s="85" t="s">
        <v>444</v>
      </c>
      <c r="G326" s="88" t="s">
        <v>158</v>
      </c>
      <c r="H326" s="99" t="s">
        <v>462</v>
      </c>
      <c r="I326" s="111" t="s">
        <v>461</v>
      </c>
      <c r="J326" s="480">
        <f t="shared" si="21"/>
        <v>1</v>
      </c>
      <c r="K326" s="87"/>
      <c r="L326" s="110" t="s">
        <v>1292</v>
      </c>
      <c r="M326" s="100">
        <v>45358</v>
      </c>
      <c r="N326" s="91">
        <v>12</v>
      </c>
      <c r="O326" s="92">
        <f t="shared" si="20"/>
        <v>45723</v>
      </c>
      <c r="P326" s="93" t="str">
        <f t="shared" ca="1" si="22"/>
        <v>Do terminu brakuje 108 dni</v>
      </c>
      <c r="Q326" s="94" t="str">
        <f t="shared" ca="1" si="23"/>
        <v>WAŻNY PRZEGLĄD</v>
      </c>
      <c r="R326" s="59" t="s">
        <v>1086</v>
      </c>
    </row>
    <row r="327" spans="1:26" ht="45" hidden="1" customHeight="1">
      <c r="A327" s="84">
        <v>326</v>
      </c>
      <c r="B327" s="25">
        <v>45</v>
      </c>
      <c r="C327" s="111" t="s">
        <v>533</v>
      </c>
      <c r="D327" s="88" t="s">
        <v>534</v>
      </c>
      <c r="E327" s="88" t="s">
        <v>535</v>
      </c>
      <c r="F327" s="85" t="s">
        <v>444</v>
      </c>
      <c r="G327" s="88" t="s">
        <v>131</v>
      </c>
      <c r="H327" s="99" t="s">
        <v>537</v>
      </c>
      <c r="I327" s="111" t="s">
        <v>536</v>
      </c>
      <c r="J327" s="480">
        <f t="shared" si="21"/>
        <v>1</v>
      </c>
      <c r="K327" s="87"/>
      <c r="L327" s="98" t="s">
        <v>2605</v>
      </c>
      <c r="M327" s="100">
        <v>45314</v>
      </c>
      <c r="N327" s="91">
        <v>12</v>
      </c>
      <c r="O327" s="92">
        <f t="shared" si="20"/>
        <v>45680</v>
      </c>
      <c r="P327" s="93" t="str">
        <f t="shared" ca="1" si="22"/>
        <v>Do terminu brakuje 65 dni</v>
      </c>
      <c r="Q327" s="94" t="str">
        <f t="shared" ca="1" si="23"/>
        <v>WAŻNY PRZEGLĄD</v>
      </c>
      <c r="R327" s="59" t="s">
        <v>1086</v>
      </c>
      <c r="S327" s="95">
        <v>1</v>
      </c>
      <c r="Z327" s="96">
        <v>29</v>
      </c>
    </row>
    <row r="328" spans="1:26" ht="45" hidden="1" customHeight="1">
      <c r="A328" s="84">
        <v>327</v>
      </c>
      <c r="B328" s="25">
        <v>45</v>
      </c>
      <c r="C328" s="111" t="s">
        <v>538</v>
      </c>
      <c r="D328" s="88" t="s">
        <v>539</v>
      </c>
      <c r="E328" s="88" t="s">
        <v>105</v>
      </c>
      <c r="F328" s="85" t="s">
        <v>444</v>
      </c>
      <c r="G328" s="88" t="s">
        <v>131</v>
      </c>
      <c r="H328" s="99" t="s">
        <v>540</v>
      </c>
      <c r="I328" s="111" t="s">
        <v>2627</v>
      </c>
      <c r="J328" s="480">
        <f t="shared" si="21"/>
        <v>1</v>
      </c>
      <c r="K328" s="87"/>
      <c r="L328" s="98" t="s">
        <v>2605</v>
      </c>
      <c r="M328" s="100">
        <v>45314</v>
      </c>
      <c r="N328" s="91">
        <v>12</v>
      </c>
      <c r="O328" s="92">
        <f t="shared" si="20"/>
        <v>45680</v>
      </c>
      <c r="P328" s="93" t="str">
        <f t="shared" ca="1" si="22"/>
        <v>Do terminu brakuje 65 dni</v>
      </c>
      <c r="Q328" s="94" t="str">
        <f t="shared" ca="1" si="23"/>
        <v>WAŻNY PRZEGLĄD</v>
      </c>
      <c r="R328" s="59" t="s">
        <v>1086</v>
      </c>
    </row>
    <row r="329" spans="1:26" ht="45" hidden="1" customHeight="1">
      <c r="A329" s="84">
        <v>328</v>
      </c>
      <c r="B329" s="25">
        <v>45</v>
      </c>
      <c r="C329" s="111" t="s">
        <v>541</v>
      </c>
      <c r="D329" s="88" t="s">
        <v>542</v>
      </c>
      <c r="E329" s="88" t="s">
        <v>105</v>
      </c>
      <c r="F329" s="85" t="s">
        <v>444</v>
      </c>
      <c r="G329" s="88" t="s">
        <v>131</v>
      </c>
      <c r="H329" s="99" t="s">
        <v>544</v>
      </c>
      <c r="I329" s="111" t="s">
        <v>543</v>
      </c>
      <c r="J329" s="480">
        <f t="shared" si="21"/>
        <v>1</v>
      </c>
      <c r="K329" s="87"/>
      <c r="L329" s="98" t="s">
        <v>2605</v>
      </c>
      <c r="M329" s="100">
        <v>45314</v>
      </c>
      <c r="N329" s="91">
        <v>12</v>
      </c>
      <c r="O329" s="92">
        <f t="shared" si="20"/>
        <v>45680</v>
      </c>
      <c r="P329" s="93" t="str">
        <f t="shared" ca="1" si="22"/>
        <v>Do terminu brakuje 65 dni</v>
      </c>
      <c r="Q329" s="94" t="str">
        <f t="shared" ca="1" si="23"/>
        <v>WAŻNY PRZEGLĄD</v>
      </c>
      <c r="R329" s="59" t="s">
        <v>1086</v>
      </c>
    </row>
    <row r="330" spans="1:26" ht="45" hidden="1" customHeight="1">
      <c r="A330" s="84">
        <v>329</v>
      </c>
      <c r="B330" s="25">
        <v>45</v>
      </c>
      <c r="C330" s="111" t="s">
        <v>545</v>
      </c>
      <c r="D330" s="88" t="s">
        <v>546</v>
      </c>
      <c r="E330" s="88" t="s">
        <v>105</v>
      </c>
      <c r="F330" s="85" t="s">
        <v>444</v>
      </c>
      <c r="G330" s="88" t="s">
        <v>131</v>
      </c>
      <c r="H330" s="99" t="s">
        <v>548</v>
      </c>
      <c r="I330" s="111" t="s">
        <v>547</v>
      </c>
      <c r="J330" s="480">
        <f t="shared" si="21"/>
        <v>1</v>
      </c>
      <c r="K330" s="87" t="s">
        <v>1979</v>
      </c>
      <c r="L330" s="98" t="s">
        <v>2605</v>
      </c>
      <c r="M330" s="100">
        <v>45314</v>
      </c>
      <c r="N330" s="91">
        <v>12</v>
      </c>
      <c r="O330" s="92">
        <f t="shared" si="20"/>
        <v>45680</v>
      </c>
      <c r="P330" s="93" t="str">
        <f t="shared" ca="1" si="22"/>
        <v>Do terminu brakuje 65 dni</v>
      </c>
      <c r="Q330" s="94" t="str">
        <f t="shared" ca="1" si="23"/>
        <v>WAŻNY PRZEGLĄD</v>
      </c>
      <c r="R330" s="59" t="s">
        <v>1086</v>
      </c>
    </row>
    <row r="331" spans="1:26" ht="45" hidden="1" customHeight="1">
      <c r="A331" s="84">
        <v>330</v>
      </c>
      <c r="B331" s="25" t="s">
        <v>985</v>
      </c>
      <c r="C331" s="111" t="s">
        <v>1978</v>
      </c>
      <c r="D331" s="88" t="s">
        <v>1977</v>
      </c>
      <c r="E331" s="88" t="s">
        <v>105</v>
      </c>
      <c r="F331" s="85" t="s">
        <v>444</v>
      </c>
      <c r="G331" s="88" t="s">
        <v>131</v>
      </c>
      <c r="H331" s="86" t="s">
        <v>1976</v>
      </c>
      <c r="I331" s="111" t="s">
        <v>1975</v>
      </c>
      <c r="J331" s="480">
        <f t="shared" si="21"/>
        <v>1</v>
      </c>
      <c r="K331" s="87"/>
      <c r="L331" s="109" t="s">
        <v>979</v>
      </c>
      <c r="M331" s="100">
        <v>45261</v>
      </c>
      <c r="N331" s="91">
        <v>12</v>
      </c>
      <c r="O331" s="92">
        <f t="shared" si="20"/>
        <v>45627</v>
      </c>
      <c r="P331" s="93" t="str">
        <f t="shared" ca="1" si="22"/>
        <v>Do terminu brakuje 12 dni</v>
      </c>
      <c r="Q331" s="94" t="str">
        <f t="shared" ca="1" si="23"/>
        <v>WYKONAĆ PRZEGLĄD</v>
      </c>
      <c r="R331" s="59" t="s">
        <v>1086</v>
      </c>
    </row>
    <row r="332" spans="1:26" ht="45" hidden="1" customHeight="1">
      <c r="A332" s="84">
        <v>331</v>
      </c>
      <c r="B332" s="25" t="s">
        <v>985</v>
      </c>
      <c r="C332" s="111" t="s">
        <v>1974</v>
      </c>
      <c r="D332" s="88" t="s">
        <v>1973</v>
      </c>
      <c r="E332" s="88" t="s">
        <v>105</v>
      </c>
      <c r="F332" s="85" t="s">
        <v>444</v>
      </c>
      <c r="G332" s="88" t="s">
        <v>131</v>
      </c>
      <c r="H332" s="86" t="s">
        <v>1972</v>
      </c>
      <c r="I332" s="111" t="s">
        <v>1971</v>
      </c>
      <c r="J332" s="480">
        <f t="shared" si="21"/>
        <v>1</v>
      </c>
      <c r="K332" s="87"/>
      <c r="L332" s="109" t="s">
        <v>979</v>
      </c>
      <c r="M332" s="100">
        <v>45261</v>
      </c>
      <c r="N332" s="91">
        <v>12</v>
      </c>
      <c r="O332" s="92">
        <f t="shared" si="20"/>
        <v>45627</v>
      </c>
      <c r="P332" s="93" t="str">
        <f t="shared" ca="1" si="22"/>
        <v>Do terminu brakuje 12 dni</v>
      </c>
      <c r="Q332" s="94" t="str">
        <f t="shared" ca="1" si="23"/>
        <v>WYKONAĆ PRZEGLĄD</v>
      </c>
      <c r="R332" s="59" t="s">
        <v>1086</v>
      </c>
    </row>
    <row r="333" spans="1:26" ht="45" hidden="1" customHeight="1">
      <c r="A333" s="84">
        <v>332</v>
      </c>
      <c r="B333" s="25">
        <v>45</v>
      </c>
      <c r="C333" s="111" t="s">
        <v>549</v>
      </c>
      <c r="D333" s="88" t="s">
        <v>550</v>
      </c>
      <c r="E333" s="88" t="s">
        <v>551</v>
      </c>
      <c r="F333" s="85" t="s">
        <v>444</v>
      </c>
      <c r="G333" s="88" t="s">
        <v>131</v>
      </c>
      <c r="H333" s="99" t="s">
        <v>552</v>
      </c>
      <c r="I333" s="111" t="s">
        <v>2628</v>
      </c>
      <c r="J333" s="480">
        <f t="shared" si="21"/>
        <v>1</v>
      </c>
      <c r="K333" s="87" t="s">
        <v>1970</v>
      </c>
      <c r="L333" s="98"/>
      <c r="M333" s="100">
        <v>45261</v>
      </c>
      <c r="N333" s="91">
        <v>12</v>
      </c>
      <c r="O333" s="92">
        <f t="shared" si="20"/>
        <v>45627</v>
      </c>
      <c r="P333" s="93" t="str">
        <f t="shared" ca="1" si="22"/>
        <v>Do terminu brakuje 12 dni</v>
      </c>
      <c r="Q333" s="94" t="str">
        <f t="shared" ca="1" si="23"/>
        <v>WYKONAĆ PRZEGLĄD</v>
      </c>
      <c r="R333" s="59" t="s">
        <v>1086</v>
      </c>
      <c r="S333" s="95">
        <v>1</v>
      </c>
      <c r="Z333" s="96">
        <v>29</v>
      </c>
    </row>
    <row r="334" spans="1:26" ht="90" hidden="1" customHeight="1">
      <c r="A334" s="84">
        <v>333</v>
      </c>
      <c r="B334" s="25">
        <v>45</v>
      </c>
      <c r="C334" s="111" t="s">
        <v>1969</v>
      </c>
      <c r="D334" s="88" t="s">
        <v>553</v>
      </c>
      <c r="E334" s="88" t="s">
        <v>1968</v>
      </c>
      <c r="F334" s="85" t="s">
        <v>444</v>
      </c>
      <c r="G334" s="88" t="s">
        <v>131</v>
      </c>
      <c r="H334" s="99" t="s">
        <v>554</v>
      </c>
      <c r="I334" s="111" t="s">
        <v>1967</v>
      </c>
      <c r="J334" s="480">
        <f t="shared" si="21"/>
        <v>1</v>
      </c>
      <c r="K334" s="87" t="s">
        <v>1966</v>
      </c>
      <c r="L334" s="98" t="s">
        <v>1965</v>
      </c>
      <c r="M334" s="100">
        <v>45097</v>
      </c>
      <c r="N334" s="91">
        <v>12</v>
      </c>
      <c r="O334" s="92">
        <f t="shared" si="20"/>
        <v>45463</v>
      </c>
      <c r="P334" s="93" t="str">
        <f t="shared" ca="1" si="22"/>
        <v>Przekroczony termin</v>
      </c>
      <c r="Q334" s="94" t="str">
        <f t="shared" ca="1" si="23"/>
        <v>WYKONAĆ PRZEGLĄD</v>
      </c>
      <c r="R334" s="59" t="s">
        <v>1086</v>
      </c>
      <c r="S334" s="95">
        <v>1</v>
      </c>
      <c r="Z334" s="96">
        <v>29</v>
      </c>
    </row>
    <row r="335" spans="1:26" ht="45" hidden="1" customHeight="1">
      <c r="A335" s="84">
        <v>334</v>
      </c>
      <c r="B335" s="25">
        <v>45</v>
      </c>
      <c r="C335" s="111" t="s">
        <v>555</v>
      </c>
      <c r="D335" s="88" t="s">
        <v>556</v>
      </c>
      <c r="E335" s="88" t="s">
        <v>551</v>
      </c>
      <c r="F335" s="85" t="s">
        <v>444</v>
      </c>
      <c r="G335" s="88" t="s">
        <v>131</v>
      </c>
      <c r="H335" s="99" t="s">
        <v>558</v>
      </c>
      <c r="I335" s="111" t="s">
        <v>557</v>
      </c>
      <c r="J335" s="480">
        <f t="shared" si="21"/>
        <v>1</v>
      </c>
      <c r="K335" s="87"/>
      <c r="L335" s="98"/>
      <c r="M335" s="100">
        <v>45261</v>
      </c>
      <c r="N335" s="91">
        <v>12</v>
      </c>
      <c r="O335" s="92">
        <f t="shared" si="20"/>
        <v>45627</v>
      </c>
      <c r="P335" s="93" t="str">
        <f t="shared" ca="1" si="22"/>
        <v>Do terminu brakuje 12 dni</v>
      </c>
      <c r="Q335" s="94" t="str">
        <f t="shared" ca="1" si="23"/>
        <v>WYKONAĆ PRZEGLĄD</v>
      </c>
      <c r="R335" s="59" t="s">
        <v>1086</v>
      </c>
      <c r="S335" s="95">
        <v>1</v>
      </c>
      <c r="Z335" s="96">
        <v>29</v>
      </c>
    </row>
    <row r="336" spans="1:26" ht="59.25" hidden="1" customHeight="1">
      <c r="A336" s="84">
        <v>335</v>
      </c>
      <c r="B336" s="25" t="s">
        <v>985</v>
      </c>
      <c r="C336" s="111" t="s">
        <v>1962</v>
      </c>
      <c r="D336" s="88" t="s">
        <v>1961</v>
      </c>
      <c r="E336" s="88" t="s">
        <v>551</v>
      </c>
      <c r="F336" s="85" t="s">
        <v>444</v>
      </c>
      <c r="G336" s="88" t="s">
        <v>131</v>
      </c>
      <c r="H336" s="86" t="s">
        <v>1964</v>
      </c>
      <c r="I336" s="111" t="s">
        <v>1963</v>
      </c>
      <c r="J336" s="480">
        <f t="shared" si="21"/>
        <v>1</v>
      </c>
      <c r="K336" s="87"/>
      <c r="L336" s="109" t="s">
        <v>979</v>
      </c>
      <c r="M336" s="100">
        <v>45266</v>
      </c>
      <c r="N336" s="91">
        <v>12</v>
      </c>
      <c r="O336" s="92">
        <f t="shared" si="20"/>
        <v>45632</v>
      </c>
      <c r="P336" s="93" t="str">
        <f t="shared" ca="1" si="22"/>
        <v>Do terminu brakuje 17 dni</v>
      </c>
      <c r="Q336" s="94" t="str">
        <f t="shared" ca="1" si="23"/>
        <v>WYKONAĆ PRZEGLĄD</v>
      </c>
      <c r="R336" s="59" t="s">
        <v>1086</v>
      </c>
    </row>
    <row r="337" spans="1:18" ht="45" hidden="1" customHeight="1">
      <c r="A337" s="84">
        <v>336</v>
      </c>
      <c r="B337" s="25" t="s">
        <v>985</v>
      </c>
      <c r="C337" s="111" t="s">
        <v>1962</v>
      </c>
      <c r="D337" s="88" t="s">
        <v>1961</v>
      </c>
      <c r="E337" s="88" t="s">
        <v>551</v>
      </c>
      <c r="F337" s="85" t="s">
        <v>444</v>
      </c>
      <c r="G337" s="88" t="s">
        <v>131</v>
      </c>
      <c r="H337" s="86" t="s">
        <v>1960</v>
      </c>
      <c r="I337" s="111" t="s">
        <v>1959</v>
      </c>
      <c r="J337" s="480">
        <f t="shared" si="21"/>
        <v>1</v>
      </c>
      <c r="K337" s="87"/>
      <c r="L337" s="109" t="s">
        <v>979</v>
      </c>
      <c r="M337" s="100">
        <v>45266</v>
      </c>
      <c r="N337" s="91">
        <v>12</v>
      </c>
      <c r="O337" s="92">
        <f t="shared" si="20"/>
        <v>45632</v>
      </c>
      <c r="P337" s="93" t="str">
        <f t="shared" ca="1" si="22"/>
        <v>Do terminu brakuje 17 dni</v>
      </c>
      <c r="Q337" s="94" t="str">
        <f t="shared" ca="1" si="23"/>
        <v>WYKONAĆ PRZEGLĄD</v>
      </c>
      <c r="R337" s="59" t="s">
        <v>1086</v>
      </c>
    </row>
    <row r="338" spans="1:18" ht="45" hidden="1" customHeight="1">
      <c r="A338" s="84">
        <v>337</v>
      </c>
      <c r="B338" s="25" t="s">
        <v>985</v>
      </c>
      <c r="C338" s="111" t="s">
        <v>1958</v>
      </c>
      <c r="D338" s="88" t="s">
        <v>1914</v>
      </c>
      <c r="E338" s="88" t="s">
        <v>1913</v>
      </c>
      <c r="F338" s="85" t="s">
        <v>444</v>
      </c>
      <c r="G338" s="88" t="s">
        <v>131</v>
      </c>
      <c r="H338" s="86" t="s">
        <v>1912</v>
      </c>
      <c r="I338" s="111" t="s">
        <v>1957</v>
      </c>
      <c r="J338" s="480">
        <f t="shared" si="21"/>
        <v>1</v>
      </c>
      <c r="K338" s="87" t="s">
        <v>1956</v>
      </c>
      <c r="L338" s="156" t="s">
        <v>1955</v>
      </c>
      <c r="M338" s="100">
        <v>45261</v>
      </c>
      <c r="N338" s="91">
        <v>12</v>
      </c>
      <c r="O338" s="92">
        <f t="shared" si="20"/>
        <v>45627</v>
      </c>
      <c r="P338" s="93" t="str">
        <f t="shared" ca="1" si="22"/>
        <v>Do terminu brakuje 12 dni</v>
      </c>
      <c r="Q338" s="94" t="str">
        <f t="shared" ca="1" si="23"/>
        <v>WYKONAĆ PRZEGLĄD</v>
      </c>
      <c r="R338" s="59" t="s">
        <v>1086</v>
      </c>
    </row>
    <row r="339" spans="1:18" ht="90" hidden="1" customHeight="1">
      <c r="A339" s="84">
        <v>338</v>
      </c>
      <c r="B339" s="25" t="s">
        <v>985</v>
      </c>
      <c r="C339" s="111" t="s">
        <v>1954</v>
      </c>
      <c r="D339" s="88" t="s">
        <v>1953</v>
      </c>
      <c r="E339" s="88" t="s">
        <v>560</v>
      </c>
      <c r="F339" s="85" t="s">
        <v>444</v>
      </c>
      <c r="G339" s="88" t="s">
        <v>131</v>
      </c>
      <c r="H339" s="86" t="s">
        <v>1952</v>
      </c>
      <c r="I339" s="111" t="s">
        <v>1951</v>
      </c>
      <c r="J339" s="480">
        <f t="shared" si="21"/>
        <v>1</v>
      </c>
      <c r="K339" s="87" t="s">
        <v>1950</v>
      </c>
      <c r="L339" s="109" t="s">
        <v>979</v>
      </c>
      <c r="M339" s="100">
        <v>45268</v>
      </c>
      <c r="N339" s="91">
        <v>12</v>
      </c>
      <c r="O339" s="92">
        <f t="shared" si="20"/>
        <v>45634</v>
      </c>
      <c r="P339" s="93" t="str">
        <f t="shared" ca="1" si="22"/>
        <v>Do terminu brakuje 19 dni</v>
      </c>
      <c r="Q339" s="94" t="str">
        <f t="shared" ca="1" si="23"/>
        <v>WYKONAĆ PRZEGLĄD</v>
      </c>
      <c r="R339" s="59" t="s">
        <v>1086</v>
      </c>
    </row>
    <row r="340" spans="1:18" ht="30" hidden="1" customHeight="1">
      <c r="A340" s="84">
        <v>339</v>
      </c>
      <c r="B340" s="25" t="s">
        <v>985</v>
      </c>
      <c r="C340" s="111" t="s">
        <v>1948</v>
      </c>
      <c r="D340" s="88" t="s">
        <v>1947</v>
      </c>
      <c r="E340" s="88" t="s">
        <v>1946</v>
      </c>
      <c r="F340" s="88">
        <v>2015</v>
      </c>
      <c r="G340" s="88" t="s">
        <v>131</v>
      </c>
      <c r="H340" s="86" t="s">
        <v>1949</v>
      </c>
      <c r="I340" s="104"/>
      <c r="J340" s="480">
        <f t="shared" si="21"/>
        <v>1</v>
      </c>
      <c r="K340" s="85"/>
      <c r="L340" s="85" t="s">
        <v>1944</v>
      </c>
      <c r="M340" s="90"/>
      <c r="N340" s="91"/>
      <c r="O340" s="92" t="str">
        <f t="shared" si="20"/>
        <v/>
      </c>
      <c r="P340" s="93" t="str">
        <f t="shared" ca="1" si="22"/>
        <v xml:space="preserve"> </v>
      </c>
      <c r="Q340" s="94" t="str">
        <f t="shared" ca="1" si="23"/>
        <v xml:space="preserve"> </v>
      </c>
      <c r="R340" s="59" t="s">
        <v>1687</v>
      </c>
    </row>
    <row r="341" spans="1:18" ht="30" hidden="1" customHeight="1">
      <c r="A341" s="84">
        <v>340</v>
      </c>
      <c r="B341" s="25" t="s">
        <v>985</v>
      </c>
      <c r="C341" s="111" t="s">
        <v>1948</v>
      </c>
      <c r="D341" s="88" t="s">
        <v>1947</v>
      </c>
      <c r="E341" s="88" t="s">
        <v>1946</v>
      </c>
      <c r="F341" s="88">
        <v>2015</v>
      </c>
      <c r="G341" s="88" t="s">
        <v>131</v>
      </c>
      <c r="H341" s="86" t="s">
        <v>1945</v>
      </c>
      <c r="I341" s="104"/>
      <c r="J341" s="480">
        <f t="shared" si="21"/>
        <v>1</v>
      </c>
      <c r="K341" s="85"/>
      <c r="L341" s="85" t="s">
        <v>1944</v>
      </c>
      <c r="M341" s="90"/>
      <c r="N341" s="91"/>
      <c r="O341" s="92" t="str">
        <f t="shared" si="20"/>
        <v/>
      </c>
      <c r="P341" s="93" t="str">
        <f t="shared" ca="1" si="22"/>
        <v xml:space="preserve"> </v>
      </c>
      <c r="Q341" s="94" t="str">
        <f t="shared" ca="1" si="23"/>
        <v xml:space="preserve"> </v>
      </c>
      <c r="R341" s="59" t="s">
        <v>1687</v>
      </c>
    </row>
    <row r="342" spans="1:18" ht="30" hidden="1" customHeight="1">
      <c r="A342" s="84">
        <v>341</v>
      </c>
      <c r="B342" s="25">
        <v>54</v>
      </c>
      <c r="C342" s="88" t="s">
        <v>1943</v>
      </c>
      <c r="D342" s="88" t="s">
        <v>1942</v>
      </c>
      <c r="E342" s="88" t="s">
        <v>622</v>
      </c>
      <c r="F342" s="88">
        <v>2016</v>
      </c>
      <c r="G342" s="88" t="s">
        <v>83</v>
      </c>
      <c r="H342" s="86" t="s">
        <v>624</v>
      </c>
      <c r="I342" s="104" t="s">
        <v>623</v>
      </c>
      <c r="J342" s="480">
        <f t="shared" si="21"/>
        <v>1</v>
      </c>
      <c r="K342" s="99"/>
      <c r="L342" s="85" t="s">
        <v>1292</v>
      </c>
      <c r="M342" s="90">
        <v>44986</v>
      </c>
      <c r="N342" s="91">
        <v>12</v>
      </c>
      <c r="O342" s="92">
        <f t="shared" si="20"/>
        <v>45352</v>
      </c>
      <c r="P342" s="93" t="str">
        <f t="shared" ca="1" si="22"/>
        <v>Przekroczony termin</v>
      </c>
      <c r="Q342" s="94" t="str">
        <f t="shared" ca="1" si="23"/>
        <v>WYKONAĆ PRZEGLĄD</v>
      </c>
      <c r="R342" s="59" t="s">
        <v>1086</v>
      </c>
    </row>
    <row r="343" spans="1:18" ht="41.25" hidden="1" customHeight="1">
      <c r="A343" s="84">
        <v>342</v>
      </c>
      <c r="B343" s="25">
        <v>38</v>
      </c>
      <c r="C343" s="111" t="s">
        <v>1635</v>
      </c>
      <c r="D343" s="88" t="s">
        <v>859</v>
      </c>
      <c r="E343" s="88" t="s">
        <v>860</v>
      </c>
      <c r="F343" s="88">
        <v>2009</v>
      </c>
      <c r="G343" s="88" t="s">
        <v>71</v>
      </c>
      <c r="H343" s="99" t="s">
        <v>446</v>
      </c>
      <c r="I343" s="104" t="s">
        <v>1941</v>
      </c>
      <c r="J343" s="480">
        <f t="shared" si="21"/>
        <v>1</v>
      </c>
      <c r="K343" s="91" t="s">
        <v>1940</v>
      </c>
      <c r="L343" s="98" t="s">
        <v>1939</v>
      </c>
      <c r="M343" s="90">
        <v>45481</v>
      </c>
      <c r="N343" s="91">
        <v>12</v>
      </c>
      <c r="O343" s="92">
        <f t="shared" si="20"/>
        <v>45846</v>
      </c>
      <c r="P343" s="93" t="str">
        <f t="shared" ca="1" si="22"/>
        <v>Do terminu brakuje 231 dni</v>
      </c>
      <c r="Q343" s="94" t="str">
        <f t="shared" ca="1" si="23"/>
        <v>WAŻNY PRZEGLĄD</v>
      </c>
      <c r="R343" s="59" t="s">
        <v>1086</v>
      </c>
    </row>
    <row r="344" spans="1:18" ht="162.75" hidden="1" customHeight="1">
      <c r="A344" s="206">
        <v>343</v>
      </c>
      <c r="B344" s="25">
        <v>81</v>
      </c>
      <c r="C344" s="207" t="s">
        <v>858</v>
      </c>
      <c r="D344" s="207" t="s">
        <v>859</v>
      </c>
      <c r="E344" s="207" t="s">
        <v>860</v>
      </c>
      <c r="F344" s="207">
        <v>2015</v>
      </c>
      <c r="G344" s="207" t="s">
        <v>71</v>
      </c>
      <c r="H344" s="208" t="s">
        <v>862</v>
      </c>
      <c r="I344" s="209" t="s">
        <v>861</v>
      </c>
      <c r="J344" s="480">
        <f t="shared" si="21"/>
        <v>1</v>
      </c>
      <c r="K344" s="210" t="s">
        <v>1938</v>
      </c>
      <c r="L344" s="207" t="s">
        <v>1043</v>
      </c>
      <c r="M344" s="211">
        <v>45448</v>
      </c>
      <c r="N344" s="210">
        <v>12</v>
      </c>
      <c r="O344" s="212">
        <f t="shared" si="20"/>
        <v>45813</v>
      </c>
      <c r="P344" s="213" t="str">
        <f t="shared" ca="1" si="22"/>
        <v>Do terminu brakuje 198 dni</v>
      </c>
      <c r="Q344" s="214" t="str">
        <f t="shared" ca="1" si="23"/>
        <v>WAŻNY PRZEGLĄD</v>
      </c>
      <c r="R344" s="215" t="s">
        <v>1086</v>
      </c>
    </row>
    <row r="345" spans="1:18" ht="60" hidden="1" customHeight="1">
      <c r="A345" s="84">
        <v>344</v>
      </c>
      <c r="B345" s="25">
        <v>40</v>
      </c>
      <c r="C345" s="111" t="s">
        <v>457</v>
      </c>
      <c r="D345" s="111" t="s">
        <v>458</v>
      </c>
      <c r="E345" s="111" t="s">
        <v>1937</v>
      </c>
      <c r="F345" s="111">
        <v>2013</v>
      </c>
      <c r="G345" s="111" t="s">
        <v>83</v>
      </c>
      <c r="H345" s="111" t="s">
        <v>459</v>
      </c>
      <c r="I345" s="104" t="s">
        <v>1936</v>
      </c>
      <c r="J345" s="480">
        <f t="shared" si="21"/>
        <v>1</v>
      </c>
      <c r="K345" s="111" t="s">
        <v>1935</v>
      </c>
      <c r="L345" s="98" t="s">
        <v>1934</v>
      </c>
      <c r="M345" s="107">
        <v>45498</v>
      </c>
      <c r="N345" s="91">
        <v>12</v>
      </c>
      <c r="O345" s="92">
        <f t="shared" si="20"/>
        <v>45863</v>
      </c>
      <c r="P345" s="93" t="str">
        <f t="shared" ca="1" si="22"/>
        <v>Do terminu brakuje 248 dni</v>
      </c>
      <c r="Q345" s="94" t="str">
        <f t="shared" ca="1" si="23"/>
        <v>WAŻNY PRZEGLĄD</v>
      </c>
      <c r="R345" s="59" t="s">
        <v>1086</v>
      </c>
    </row>
    <row r="346" spans="1:18" s="60" customFormat="1" ht="45" hidden="1" customHeight="1">
      <c r="A346" s="49">
        <v>345</v>
      </c>
      <c r="B346" s="23" t="s">
        <v>985</v>
      </c>
      <c r="C346" s="73" t="s">
        <v>175</v>
      </c>
      <c r="D346" s="73" t="s">
        <v>176</v>
      </c>
      <c r="E346" s="73" t="s">
        <v>164</v>
      </c>
      <c r="F346" s="73">
        <v>2015</v>
      </c>
      <c r="G346" s="73" t="s">
        <v>71</v>
      </c>
      <c r="H346" s="51" t="s">
        <v>186</v>
      </c>
      <c r="I346" s="50" t="s">
        <v>185</v>
      </c>
      <c r="J346" s="480">
        <f t="shared" si="21"/>
        <v>1</v>
      </c>
      <c r="K346" s="51" t="s">
        <v>1933</v>
      </c>
      <c r="L346" s="53"/>
      <c r="M346" s="216"/>
      <c r="N346" s="55">
        <v>12</v>
      </c>
      <c r="O346" s="56" t="str">
        <f t="shared" si="20"/>
        <v/>
      </c>
      <c r="P346" s="57" t="str">
        <f t="shared" ca="1" si="22"/>
        <v xml:space="preserve"> </v>
      </c>
      <c r="Q346" s="58" t="str">
        <f t="shared" ca="1" si="23"/>
        <v xml:space="preserve"> </v>
      </c>
      <c r="R346" s="59" t="s">
        <v>1356</v>
      </c>
    </row>
    <row r="347" spans="1:18" ht="45" hidden="1" customHeight="1">
      <c r="A347" s="84">
        <v>346</v>
      </c>
      <c r="B347" s="24" t="s">
        <v>985</v>
      </c>
      <c r="C347" s="88" t="s">
        <v>175</v>
      </c>
      <c r="D347" s="88" t="s">
        <v>176</v>
      </c>
      <c r="E347" s="88" t="s">
        <v>164</v>
      </c>
      <c r="F347" s="88">
        <v>2015</v>
      </c>
      <c r="G347" s="88" t="s">
        <v>71</v>
      </c>
      <c r="H347" s="99" t="s">
        <v>188</v>
      </c>
      <c r="I347" s="104" t="s">
        <v>187</v>
      </c>
      <c r="J347" s="480">
        <f t="shared" si="21"/>
        <v>1</v>
      </c>
      <c r="K347" s="99" t="s">
        <v>1932</v>
      </c>
      <c r="L347" s="98"/>
      <c r="M347" s="100"/>
      <c r="N347" s="91">
        <v>12</v>
      </c>
      <c r="O347" s="92" t="str">
        <f t="shared" si="20"/>
        <v/>
      </c>
      <c r="P347" s="93" t="str">
        <f t="shared" ca="1" si="22"/>
        <v xml:space="preserve"> </v>
      </c>
      <c r="Q347" s="94" t="str">
        <f t="shared" ca="1" si="23"/>
        <v xml:space="preserve"> </v>
      </c>
      <c r="R347" s="59" t="s">
        <v>1086</v>
      </c>
    </row>
    <row r="348" spans="1:18" ht="45" hidden="1" customHeight="1">
      <c r="A348" s="84">
        <v>347</v>
      </c>
      <c r="B348" s="24" t="s">
        <v>985</v>
      </c>
      <c r="C348" s="88" t="s">
        <v>175</v>
      </c>
      <c r="D348" s="88" t="s">
        <v>176</v>
      </c>
      <c r="E348" s="88" t="s">
        <v>164</v>
      </c>
      <c r="F348" s="88">
        <v>2015</v>
      </c>
      <c r="G348" s="88" t="s">
        <v>71</v>
      </c>
      <c r="H348" s="99" t="s">
        <v>190</v>
      </c>
      <c r="I348" s="104" t="s">
        <v>189</v>
      </c>
      <c r="J348" s="480">
        <f t="shared" si="21"/>
        <v>1</v>
      </c>
      <c r="K348" s="125" t="s">
        <v>1931</v>
      </c>
      <c r="L348" s="98"/>
      <c r="M348" s="100"/>
      <c r="N348" s="91"/>
      <c r="O348" s="92" t="str">
        <f t="shared" si="20"/>
        <v/>
      </c>
      <c r="P348" s="93" t="str">
        <f t="shared" ca="1" si="22"/>
        <v xml:space="preserve"> </v>
      </c>
      <c r="Q348" s="94" t="str">
        <f t="shared" ca="1" si="23"/>
        <v xml:space="preserve"> </v>
      </c>
      <c r="R348" s="59" t="s">
        <v>1086</v>
      </c>
    </row>
    <row r="349" spans="1:18" s="60" customFormat="1" ht="60" hidden="1" customHeight="1">
      <c r="A349" s="49">
        <v>348</v>
      </c>
      <c r="B349" s="23" t="s">
        <v>985</v>
      </c>
      <c r="C349" s="73" t="s">
        <v>175</v>
      </c>
      <c r="D349" s="73" t="s">
        <v>176</v>
      </c>
      <c r="E349" s="73" t="s">
        <v>164</v>
      </c>
      <c r="F349" s="73">
        <v>2015</v>
      </c>
      <c r="G349" s="73" t="s">
        <v>71</v>
      </c>
      <c r="H349" s="51" t="s">
        <v>192</v>
      </c>
      <c r="I349" s="50" t="s">
        <v>191</v>
      </c>
      <c r="J349" s="480">
        <f t="shared" si="21"/>
        <v>1</v>
      </c>
      <c r="K349" s="51" t="s">
        <v>1930</v>
      </c>
      <c r="L349" s="53"/>
      <c r="M349" s="216"/>
      <c r="N349" s="55">
        <v>12</v>
      </c>
      <c r="O349" s="56" t="str">
        <f t="shared" si="20"/>
        <v/>
      </c>
      <c r="P349" s="57" t="str">
        <f t="shared" ca="1" si="22"/>
        <v xml:space="preserve"> </v>
      </c>
      <c r="Q349" s="58" t="str">
        <f t="shared" ca="1" si="23"/>
        <v xml:space="preserve"> </v>
      </c>
      <c r="R349" s="59" t="s">
        <v>1356</v>
      </c>
    </row>
    <row r="350" spans="1:18" ht="15" hidden="1" customHeight="1">
      <c r="A350" s="84">
        <v>349</v>
      </c>
      <c r="B350" s="25" t="s">
        <v>985</v>
      </c>
      <c r="C350" s="88" t="s">
        <v>201</v>
      </c>
      <c r="D350" s="88" t="s">
        <v>202</v>
      </c>
      <c r="E350" s="88" t="s">
        <v>164</v>
      </c>
      <c r="F350" s="88">
        <v>2015</v>
      </c>
      <c r="G350" s="88" t="s">
        <v>71</v>
      </c>
      <c r="H350" s="86" t="s">
        <v>204</v>
      </c>
      <c r="I350" s="104" t="s">
        <v>203</v>
      </c>
      <c r="J350" s="480">
        <f t="shared" si="21"/>
        <v>1</v>
      </c>
      <c r="K350" s="99" t="s">
        <v>1929</v>
      </c>
      <c r="L350" s="89" t="s">
        <v>1928</v>
      </c>
      <c r="M350" s="100"/>
      <c r="N350" s="91"/>
      <c r="O350" s="92" t="str">
        <f t="shared" si="20"/>
        <v/>
      </c>
      <c r="P350" s="93" t="str">
        <f t="shared" ca="1" si="22"/>
        <v xml:space="preserve"> </v>
      </c>
      <c r="Q350" s="94" t="str">
        <f t="shared" ca="1" si="23"/>
        <v xml:space="preserve"> </v>
      </c>
      <c r="R350" s="59" t="s">
        <v>1927</v>
      </c>
    </row>
    <row r="351" spans="1:18" ht="45" hidden="1" customHeight="1">
      <c r="A351" s="84">
        <v>350</v>
      </c>
      <c r="B351" s="25">
        <v>43</v>
      </c>
      <c r="C351" s="88" t="s">
        <v>201</v>
      </c>
      <c r="D351" s="88" t="s">
        <v>202</v>
      </c>
      <c r="E351" s="88" t="s">
        <v>164</v>
      </c>
      <c r="F351" s="88">
        <v>2015</v>
      </c>
      <c r="G351" s="88" t="s">
        <v>71</v>
      </c>
      <c r="H351" s="99" t="s">
        <v>492</v>
      </c>
      <c r="I351" s="104" t="s">
        <v>491</v>
      </c>
      <c r="J351" s="480">
        <f t="shared" si="21"/>
        <v>1</v>
      </c>
      <c r="K351" s="99"/>
      <c r="L351" s="89"/>
      <c r="M351" s="100">
        <v>45301</v>
      </c>
      <c r="N351" s="91">
        <v>12</v>
      </c>
      <c r="O351" s="92">
        <f t="shared" si="20"/>
        <v>45667</v>
      </c>
      <c r="P351" s="93" t="str">
        <f t="shared" ca="1" si="22"/>
        <v>Do terminu brakuje 52 dni</v>
      </c>
      <c r="Q351" s="94" t="str">
        <f t="shared" ca="1" si="23"/>
        <v>WAŻNY PRZEGLĄD</v>
      </c>
      <c r="R351" s="59" t="s">
        <v>1086</v>
      </c>
    </row>
    <row r="352" spans="1:18" s="199" customFormat="1" ht="105" hidden="1" customHeight="1">
      <c r="A352" s="189">
        <v>351</v>
      </c>
      <c r="B352" s="29" t="s">
        <v>985</v>
      </c>
      <c r="C352" s="190" t="s">
        <v>280</v>
      </c>
      <c r="D352" s="190" t="s">
        <v>1926</v>
      </c>
      <c r="E352" s="190" t="s">
        <v>278</v>
      </c>
      <c r="F352" s="217">
        <v>2006</v>
      </c>
      <c r="G352" s="190" t="s">
        <v>83</v>
      </c>
      <c r="H352" s="190" t="s">
        <v>1925</v>
      </c>
      <c r="I352" s="190" t="s">
        <v>1924</v>
      </c>
      <c r="J352" s="480">
        <f t="shared" si="21"/>
        <v>1</v>
      </c>
      <c r="K352" s="218" t="s">
        <v>1923</v>
      </c>
      <c r="L352" s="219"/>
      <c r="M352" s="193"/>
      <c r="N352" s="194"/>
      <c r="O352" s="195" t="str">
        <f t="shared" si="20"/>
        <v/>
      </c>
      <c r="P352" s="196" t="str">
        <f t="shared" ca="1" si="22"/>
        <v xml:space="preserve"> </v>
      </c>
      <c r="Q352" s="197" t="str">
        <f t="shared" ca="1" si="23"/>
        <v xml:space="preserve"> </v>
      </c>
      <c r="R352" s="198" t="s">
        <v>1086</v>
      </c>
    </row>
    <row r="353" spans="1:27" ht="45" hidden="1" customHeight="1">
      <c r="A353" s="84">
        <v>352</v>
      </c>
      <c r="B353" s="25">
        <v>59</v>
      </c>
      <c r="C353" s="85" t="s">
        <v>103</v>
      </c>
      <c r="D353" s="87" t="s">
        <v>657</v>
      </c>
      <c r="E353" s="85" t="s">
        <v>649</v>
      </c>
      <c r="F353" s="85" t="s">
        <v>444</v>
      </c>
      <c r="G353" s="85" t="s">
        <v>64</v>
      </c>
      <c r="H353" s="85" t="s">
        <v>658</v>
      </c>
      <c r="I353" s="87" t="s">
        <v>1922</v>
      </c>
      <c r="J353" s="480">
        <f t="shared" si="21"/>
        <v>1</v>
      </c>
      <c r="K353" s="88"/>
      <c r="L353" s="89" t="s">
        <v>1921</v>
      </c>
      <c r="M353" s="90">
        <v>45477</v>
      </c>
      <c r="N353" s="91">
        <v>12</v>
      </c>
      <c r="O353" s="92">
        <f t="shared" si="20"/>
        <v>45842</v>
      </c>
      <c r="P353" s="93" t="str">
        <f t="shared" ca="1" si="22"/>
        <v>Do terminu brakuje 227 dni</v>
      </c>
      <c r="Q353" s="94" t="str">
        <f t="shared" ca="1" si="23"/>
        <v>WAŻNY PRZEGLĄD</v>
      </c>
      <c r="R353" s="59" t="s">
        <v>1086</v>
      </c>
    </row>
    <row r="354" spans="1:27" s="72" customFormat="1" ht="108" hidden="1" customHeight="1">
      <c r="A354" s="61">
        <v>353</v>
      </c>
      <c r="B354" s="25">
        <v>25</v>
      </c>
      <c r="C354" s="62" t="s">
        <v>273</v>
      </c>
      <c r="D354" s="62" t="s">
        <v>1920</v>
      </c>
      <c r="E354" s="62" t="s">
        <v>274</v>
      </c>
      <c r="F354" s="63">
        <v>2006</v>
      </c>
      <c r="G354" s="62" t="s">
        <v>64</v>
      </c>
      <c r="H354" s="62" t="s">
        <v>275</v>
      </c>
      <c r="I354" s="62" t="s">
        <v>1919</v>
      </c>
      <c r="J354" s="480">
        <f t="shared" si="21"/>
        <v>1</v>
      </c>
      <c r="K354" s="64" t="s">
        <v>1918</v>
      </c>
      <c r="L354" s="115" t="s">
        <v>2621</v>
      </c>
      <c r="M354" s="116">
        <v>45306</v>
      </c>
      <c r="N354" s="67">
        <v>12</v>
      </c>
      <c r="O354" s="68">
        <f t="shared" si="20"/>
        <v>45672</v>
      </c>
      <c r="P354" s="69" t="str">
        <f t="shared" ca="1" si="22"/>
        <v>Do terminu brakuje 57 dni</v>
      </c>
      <c r="Q354" s="70" t="str">
        <f t="shared" ca="1" si="23"/>
        <v>WAŻNY PRZEGLĄD</v>
      </c>
      <c r="R354" s="71" t="s">
        <v>1086</v>
      </c>
    </row>
    <row r="355" spans="1:27" ht="45" hidden="1" customHeight="1">
      <c r="A355" s="84">
        <v>354</v>
      </c>
      <c r="B355" s="25">
        <v>45</v>
      </c>
      <c r="C355" s="111" t="s">
        <v>1917</v>
      </c>
      <c r="D355" s="88" t="s">
        <v>559</v>
      </c>
      <c r="E355" s="88" t="s">
        <v>560</v>
      </c>
      <c r="F355" s="88">
        <v>2015</v>
      </c>
      <c r="G355" s="88" t="s">
        <v>131</v>
      </c>
      <c r="H355" s="99" t="s">
        <v>561</v>
      </c>
      <c r="I355" s="104" t="s">
        <v>1916</v>
      </c>
      <c r="J355" s="480">
        <f t="shared" si="21"/>
        <v>1</v>
      </c>
      <c r="K355" s="99"/>
      <c r="L355" s="98"/>
      <c r="M355" s="100">
        <v>45261</v>
      </c>
      <c r="N355" s="91">
        <v>12</v>
      </c>
      <c r="O355" s="92">
        <f t="shared" si="20"/>
        <v>45627</v>
      </c>
      <c r="P355" s="93" t="str">
        <f t="shared" ca="1" si="22"/>
        <v>Do terminu brakuje 12 dni</v>
      </c>
      <c r="Q355" s="94" t="str">
        <f t="shared" ca="1" si="23"/>
        <v>WYKONAĆ PRZEGLĄD</v>
      </c>
      <c r="R355" s="59" t="s">
        <v>1086</v>
      </c>
      <c r="S355" s="95">
        <v>1</v>
      </c>
      <c r="Z355" s="96">
        <v>29</v>
      </c>
    </row>
    <row r="356" spans="1:27" ht="60" hidden="1" customHeight="1">
      <c r="A356" s="84">
        <v>355</v>
      </c>
      <c r="B356" s="25" t="s">
        <v>985</v>
      </c>
      <c r="C356" s="111" t="s">
        <v>1915</v>
      </c>
      <c r="D356" s="88" t="s">
        <v>1914</v>
      </c>
      <c r="E356" s="88" t="s">
        <v>1913</v>
      </c>
      <c r="F356" s="85" t="s">
        <v>444</v>
      </c>
      <c r="G356" s="88" t="s">
        <v>131</v>
      </c>
      <c r="H356" s="86" t="s">
        <v>1912</v>
      </c>
      <c r="I356" s="111" t="s">
        <v>1911</v>
      </c>
      <c r="J356" s="480">
        <f t="shared" si="21"/>
        <v>1</v>
      </c>
      <c r="K356" s="220" t="s">
        <v>1910</v>
      </c>
      <c r="L356" s="109" t="s">
        <v>979</v>
      </c>
      <c r="M356" s="100">
        <v>45261</v>
      </c>
      <c r="N356" s="91">
        <v>12</v>
      </c>
      <c r="O356" s="92">
        <f t="shared" si="20"/>
        <v>45627</v>
      </c>
      <c r="P356" s="93" t="str">
        <f t="shared" ca="1" si="22"/>
        <v>Do terminu brakuje 12 dni</v>
      </c>
      <c r="Q356" s="94" t="str">
        <f t="shared" ca="1" si="23"/>
        <v>WYKONAĆ PRZEGLĄD</v>
      </c>
      <c r="R356" s="59" t="s">
        <v>1086</v>
      </c>
    </row>
    <row r="357" spans="1:27" s="60" customFormat="1" ht="15" hidden="1" customHeight="1">
      <c r="A357" s="49">
        <v>356</v>
      </c>
      <c r="B357" s="23" t="s">
        <v>985</v>
      </c>
      <c r="C357" s="73" t="s">
        <v>984</v>
      </c>
      <c r="D357" s="73" t="s">
        <v>486</v>
      </c>
      <c r="E357" s="73" t="s">
        <v>622</v>
      </c>
      <c r="F357" s="73"/>
      <c r="G357" s="73" t="s">
        <v>121</v>
      </c>
      <c r="H357" s="73" t="s">
        <v>1909</v>
      </c>
      <c r="I357" s="50" t="s">
        <v>1908</v>
      </c>
      <c r="J357" s="480">
        <f t="shared" si="21"/>
        <v>1</v>
      </c>
      <c r="K357" s="73" t="s">
        <v>1907</v>
      </c>
      <c r="L357" s="53" t="s">
        <v>1357</v>
      </c>
      <c r="M357" s="54"/>
      <c r="N357" s="55"/>
      <c r="O357" s="56" t="str">
        <f t="shared" si="20"/>
        <v/>
      </c>
      <c r="P357" s="57" t="str">
        <f t="shared" ca="1" si="22"/>
        <v xml:space="preserve"> </v>
      </c>
      <c r="Q357" s="58" t="str">
        <f t="shared" ca="1" si="23"/>
        <v xml:space="preserve"> </v>
      </c>
      <c r="R357" s="59" t="s">
        <v>1356</v>
      </c>
    </row>
    <row r="358" spans="1:27" ht="75" hidden="1" customHeight="1">
      <c r="A358" s="84">
        <v>357</v>
      </c>
      <c r="B358" s="25" t="s">
        <v>985</v>
      </c>
      <c r="C358" s="88" t="s">
        <v>1906</v>
      </c>
      <c r="D358" s="88" t="s">
        <v>1905</v>
      </c>
      <c r="E358" s="88"/>
      <c r="F358" s="88"/>
      <c r="G358" s="88" t="s">
        <v>121</v>
      </c>
      <c r="H358" s="86"/>
      <c r="I358" s="104" t="s">
        <v>1904</v>
      </c>
      <c r="J358" s="480">
        <f t="shared" si="21"/>
        <v>1</v>
      </c>
      <c r="K358" s="88" t="s">
        <v>1903</v>
      </c>
      <c r="L358" s="98"/>
      <c r="M358" s="90"/>
      <c r="N358" s="91"/>
      <c r="O358" s="92" t="str">
        <f t="shared" si="20"/>
        <v/>
      </c>
      <c r="P358" s="93" t="str">
        <f t="shared" ca="1" si="22"/>
        <v xml:space="preserve"> </v>
      </c>
      <c r="Q358" s="94" t="str">
        <f t="shared" ca="1" si="23"/>
        <v xml:space="preserve"> </v>
      </c>
      <c r="R358" s="59" t="s">
        <v>1687</v>
      </c>
    </row>
    <row r="359" spans="1:27" ht="45" hidden="1" customHeight="1">
      <c r="A359" s="84">
        <v>358</v>
      </c>
      <c r="B359" s="25">
        <v>15</v>
      </c>
      <c r="C359" s="88" t="s">
        <v>136</v>
      </c>
      <c r="D359" s="87" t="s">
        <v>137</v>
      </c>
      <c r="E359" s="87" t="s">
        <v>138</v>
      </c>
      <c r="F359" s="88">
        <v>2006</v>
      </c>
      <c r="G359" s="88" t="s">
        <v>141</v>
      </c>
      <c r="H359" s="86" t="s">
        <v>144</v>
      </c>
      <c r="I359" s="104" t="s">
        <v>1902</v>
      </c>
      <c r="J359" s="480">
        <f t="shared" si="21"/>
        <v>1</v>
      </c>
      <c r="K359" s="86"/>
      <c r="L359" s="89" t="s">
        <v>1901</v>
      </c>
      <c r="M359" s="90">
        <v>45108</v>
      </c>
      <c r="N359" s="91">
        <v>12</v>
      </c>
      <c r="O359" s="92">
        <f t="shared" si="20"/>
        <v>45474</v>
      </c>
      <c r="P359" s="93" t="str">
        <f t="shared" ca="1" si="22"/>
        <v>Przekroczony termin</v>
      </c>
      <c r="Q359" s="94" t="str">
        <f t="shared" ca="1" si="23"/>
        <v>WYKONAĆ PRZEGLĄD</v>
      </c>
      <c r="R359" s="59" t="s">
        <v>1086</v>
      </c>
    </row>
    <row r="360" spans="1:27" ht="45" hidden="1" customHeight="1">
      <c r="A360" s="84">
        <v>359</v>
      </c>
      <c r="B360" s="25">
        <v>15</v>
      </c>
      <c r="C360" s="88" t="s">
        <v>136</v>
      </c>
      <c r="D360" s="87" t="s">
        <v>137</v>
      </c>
      <c r="E360" s="87" t="s">
        <v>138</v>
      </c>
      <c r="F360" s="88">
        <v>2006</v>
      </c>
      <c r="G360" s="88" t="s">
        <v>141</v>
      </c>
      <c r="H360" s="86" t="s">
        <v>146</v>
      </c>
      <c r="I360" s="104" t="s">
        <v>1900</v>
      </c>
      <c r="J360" s="480">
        <f t="shared" si="21"/>
        <v>1</v>
      </c>
      <c r="K360" s="88"/>
      <c r="L360" s="89"/>
      <c r="M360" s="90">
        <v>45272</v>
      </c>
      <c r="N360" s="91">
        <v>12</v>
      </c>
      <c r="O360" s="92">
        <f t="shared" si="20"/>
        <v>45638</v>
      </c>
      <c r="P360" s="93" t="str">
        <f t="shared" ca="1" si="22"/>
        <v>Do terminu brakuje 23 dni</v>
      </c>
      <c r="Q360" s="94" t="str">
        <f t="shared" ca="1" si="23"/>
        <v>WAŻNY PRZEGLĄD</v>
      </c>
      <c r="R360" s="59" t="s">
        <v>1086</v>
      </c>
      <c r="S360" s="95">
        <v>1</v>
      </c>
      <c r="Z360" s="96">
        <v>29</v>
      </c>
      <c r="AA360" s="96">
        <v>1</v>
      </c>
    </row>
    <row r="361" spans="1:27" ht="45" hidden="1" customHeight="1">
      <c r="A361" s="84">
        <v>360</v>
      </c>
      <c r="B361" s="25">
        <v>15</v>
      </c>
      <c r="C361" s="111" t="s">
        <v>136</v>
      </c>
      <c r="D361" s="87" t="s">
        <v>137</v>
      </c>
      <c r="E361" s="87" t="s">
        <v>138</v>
      </c>
      <c r="F361" s="88">
        <v>2006</v>
      </c>
      <c r="G361" s="88" t="s">
        <v>141</v>
      </c>
      <c r="H361" s="99" t="s">
        <v>1899</v>
      </c>
      <c r="I361" s="104" t="s">
        <v>1898</v>
      </c>
      <c r="J361" s="480">
        <f t="shared" si="21"/>
        <v>1</v>
      </c>
      <c r="K361" s="89" t="s">
        <v>1897</v>
      </c>
      <c r="L361" s="89"/>
      <c r="M361" s="90"/>
      <c r="N361" s="91"/>
      <c r="O361" s="92" t="str">
        <f t="shared" si="20"/>
        <v/>
      </c>
      <c r="P361" s="93" t="str">
        <f t="shared" ca="1" si="22"/>
        <v xml:space="preserve"> </v>
      </c>
      <c r="Q361" s="94" t="str">
        <f t="shared" ca="1" si="23"/>
        <v xml:space="preserve"> </v>
      </c>
      <c r="R361" s="59" t="s">
        <v>1490</v>
      </c>
    </row>
    <row r="362" spans="1:27" s="72" customFormat="1" ht="45" hidden="1" customHeight="1">
      <c r="A362" s="61">
        <v>361</v>
      </c>
      <c r="B362" s="25">
        <v>3</v>
      </c>
      <c r="C362" s="64" t="s">
        <v>42</v>
      </c>
      <c r="D362" s="64" t="s">
        <v>1677</v>
      </c>
      <c r="E362" s="64" t="s">
        <v>622</v>
      </c>
      <c r="F362" s="64">
        <v>2016</v>
      </c>
      <c r="G362" s="64" t="s">
        <v>47</v>
      </c>
      <c r="H362" s="63" t="s">
        <v>45</v>
      </c>
      <c r="I362" s="119" t="s">
        <v>44</v>
      </c>
      <c r="J362" s="480">
        <f t="shared" si="21"/>
        <v>2</v>
      </c>
      <c r="K362" s="115" t="s">
        <v>1896</v>
      </c>
      <c r="L362" s="65" t="s">
        <v>1716</v>
      </c>
      <c r="M362" s="116">
        <v>45441</v>
      </c>
      <c r="N362" s="67">
        <v>12</v>
      </c>
      <c r="O362" s="68">
        <f t="shared" si="20"/>
        <v>45806</v>
      </c>
      <c r="P362" s="69" t="str">
        <f t="shared" ca="1" si="22"/>
        <v>Do terminu brakuje 191 dni</v>
      </c>
      <c r="Q362" s="70" t="str">
        <f t="shared" ca="1" si="23"/>
        <v>WAŻNY PRZEGLĄD</v>
      </c>
      <c r="R362" s="71" t="s">
        <v>1086</v>
      </c>
    </row>
    <row r="363" spans="1:27" ht="60" hidden="1" customHeight="1">
      <c r="A363" s="84">
        <v>362</v>
      </c>
      <c r="B363" s="25">
        <v>43</v>
      </c>
      <c r="C363" s="111" t="s">
        <v>493</v>
      </c>
      <c r="D363" s="88" t="s">
        <v>202</v>
      </c>
      <c r="E363" s="88" t="s">
        <v>164</v>
      </c>
      <c r="F363" s="88">
        <v>2015</v>
      </c>
      <c r="G363" s="88" t="s">
        <v>71</v>
      </c>
      <c r="H363" s="99" t="s">
        <v>495</v>
      </c>
      <c r="I363" s="104" t="s">
        <v>494</v>
      </c>
      <c r="J363" s="480">
        <f t="shared" si="21"/>
        <v>1</v>
      </c>
      <c r="K363" s="98"/>
      <c r="L363" s="89"/>
      <c r="M363" s="100">
        <v>45301</v>
      </c>
      <c r="N363" s="91">
        <v>12</v>
      </c>
      <c r="O363" s="92">
        <f t="shared" ref="O363:O426" si="24">IF(ISBLANK(M363)," ",DATE(YEAR(M363),MONTH(M363)+N363,DAY(M363)))</f>
        <v>45667</v>
      </c>
      <c r="P363" s="93" t="str">
        <f t="shared" ca="1" si="22"/>
        <v>Do terminu brakuje 52 dni</v>
      </c>
      <c r="Q363" s="94" t="str">
        <f t="shared" ca="1" si="23"/>
        <v>WAŻNY PRZEGLĄD</v>
      </c>
      <c r="R363" s="59" t="s">
        <v>1086</v>
      </c>
    </row>
    <row r="364" spans="1:27" ht="75" hidden="1" customHeight="1">
      <c r="A364" s="84">
        <v>363</v>
      </c>
      <c r="B364" s="25">
        <v>43</v>
      </c>
      <c r="C364" s="111" t="s">
        <v>1895</v>
      </c>
      <c r="D364" s="88" t="s">
        <v>496</v>
      </c>
      <c r="E364" s="88" t="s">
        <v>164</v>
      </c>
      <c r="F364" s="88">
        <v>2015</v>
      </c>
      <c r="G364" s="88" t="s">
        <v>71</v>
      </c>
      <c r="H364" s="99" t="s">
        <v>495</v>
      </c>
      <c r="I364" s="104" t="s">
        <v>497</v>
      </c>
      <c r="J364" s="480">
        <f t="shared" si="21"/>
        <v>1</v>
      </c>
      <c r="K364" s="98" t="s">
        <v>1894</v>
      </c>
      <c r="L364" s="89"/>
      <c r="M364" s="100">
        <v>45301</v>
      </c>
      <c r="N364" s="91">
        <v>12</v>
      </c>
      <c r="O364" s="92">
        <f t="shared" si="24"/>
        <v>45667</v>
      </c>
      <c r="P364" s="93" t="str">
        <f t="shared" ca="1" si="22"/>
        <v>Do terminu brakuje 52 dni</v>
      </c>
      <c r="Q364" s="94" t="str">
        <f t="shared" ca="1" si="23"/>
        <v>WAŻNY PRZEGLĄD</v>
      </c>
      <c r="R364" s="59" t="s">
        <v>1086</v>
      </c>
    </row>
    <row r="365" spans="1:27" ht="45" hidden="1" customHeight="1">
      <c r="A365" s="84">
        <v>364</v>
      </c>
      <c r="B365" s="25">
        <v>43</v>
      </c>
      <c r="C365" s="111" t="s">
        <v>498</v>
      </c>
      <c r="D365" s="88" t="s">
        <v>499</v>
      </c>
      <c r="E365" s="88" t="s">
        <v>164</v>
      </c>
      <c r="F365" s="88">
        <v>2015</v>
      </c>
      <c r="G365" s="88" t="s">
        <v>71</v>
      </c>
      <c r="H365" s="99" t="s">
        <v>495</v>
      </c>
      <c r="I365" s="104" t="s">
        <v>500</v>
      </c>
      <c r="J365" s="480">
        <f t="shared" si="21"/>
        <v>1</v>
      </c>
      <c r="K365" s="98" t="s">
        <v>1893</v>
      </c>
      <c r="L365" s="89"/>
      <c r="M365" s="100">
        <v>45301</v>
      </c>
      <c r="N365" s="91">
        <v>12</v>
      </c>
      <c r="O365" s="92">
        <f t="shared" si="24"/>
        <v>45667</v>
      </c>
      <c r="P365" s="93" t="str">
        <f t="shared" ca="1" si="22"/>
        <v>Do terminu brakuje 52 dni</v>
      </c>
      <c r="Q365" s="94" t="str">
        <f t="shared" ca="1" si="23"/>
        <v>WAŻNY PRZEGLĄD</v>
      </c>
      <c r="R365" s="59" t="s">
        <v>1086</v>
      </c>
    </row>
    <row r="366" spans="1:27" ht="45" hidden="1" customHeight="1">
      <c r="A366" s="84">
        <v>365</v>
      </c>
      <c r="B366" s="25">
        <v>43</v>
      </c>
      <c r="C366" s="111" t="s">
        <v>501</v>
      </c>
      <c r="D366" s="88" t="s">
        <v>483</v>
      </c>
      <c r="E366" s="88" t="s">
        <v>164</v>
      </c>
      <c r="F366" s="88">
        <v>2015</v>
      </c>
      <c r="G366" s="88" t="s">
        <v>71</v>
      </c>
      <c r="H366" s="99" t="s">
        <v>495</v>
      </c>
      <c r="I366" s="104" t="s">
        <v>502</v>
      </c>
      <c r="J366" s="480">
        <f t="shared" si="21"/>
        <v>1</v>
      </c>
      <c r="K366" s="98"/>
      <c r="L366" s="89"/>
      <c r="M366" s="100">
        <v>44944</v>
      </c>
      <c r="N366" s="91">
        <v>12</v>
      </c>
      <c r="O366" s="92">
        <f t="shared" si="24"/>
        <v>45309</v>
      </c>
      <c r="P366" s="93" t="str">
        <f t="shared" ca="1" si="22"/>
        <v>Przekroczony termin</v>
      </c>
      <c r="Q366" s="94" t="str">
        <f t="shared" ca="1" si="23"/>
        <v>WYKONAĆ PRZEGLĄD</v>
      </c>
      <c r="R366" s="59" t="s">
        <v>1086</v>
      </c>
    </row>
    <row r="367" spans="1:27" ht="45" hidden="1" customHeight="1">
      <c r="A367" s="84">
        <v>366</v>
      </c>
      <c r="B367" s="25">
        <v>43</v>
      </c>
      <c r="C367" s="111" t="s">
        <v>503</v>
      </c>
      <c r="D367" s="88" t="s">
        <v>480</v>
      </c>
      <c r="E367" s="88" t="s">
        <v>164</v>
      </c>
      <c r="F367" s="88">
        <v>2015</v>
      </c>
      <c r="G367" s="88" t="s">
        <v>71</v>
      </c>
      <c r="H367" s="99" t="s">
        <v>495</v>
      </c>
      <c r="I367" s="104"/>
      <c r="J367" s="480">
        <f t="shared" si="21"/>
        <v>1</v>
      </c>
      <c r="K367" s="98"/>
      <c r="L367" s="89"/>
      <c r="M367" s="100">
        <v>44944</v>
      </c>
      <c r="N367" s="91">
        <v>12</v>
      </c>
      <c r="O367" s="92">
        <f t="shared" si="24"/>
        <v>45309</v>
      </c>
      <c r="P367" s="93" t="str">
        <f t="shared" ca="1" si="22"/>
        <v>Przekroczony termin</v>
      </c>
      <c r="Q367" s="94" t="str">
        <f t="shared" ca="1" si="23"/>
        <v>WYKONAĆ PRZEGLĄD</v>
      </c>
      <c r="R367" s="59" t="s">
        <v>1086</v>
      </c>
    </row>
    <row r="368" spans="1:27" ht="45" hidden="1" customHeight="1">
      <c r="A368" s="84">
        <v>367</v>
      </c>
      <c r="B368" s="25">
        <v>43</v>
      </c>
      <c r="C368" s="111" t="s">
        <v>504</v>
      </c>
      <c r="D368" s="88" t="s">
        <v>474</v>
      </c>
      <c r="E368" s="88" t="s">
        <v>164</v>
      </c>
      <c r="F368" s="88">
        <v>2015</v>
      </c>
      <c r="G368" s="88" t="s">
        <v>71</v>
      </c>
      <c r="H368" s="99" t="s">
        <v>495</v>
      </c>
      <c r="I368" s="104" t="s">
        <v>505</v>
      </c>
      <c r="J368" s="480">
        <f t="shared" si="21"/>
        <v>1</v>
      </c>
      <c r="K368" s="98"/>
      <c r="L368" s="89"/>
      <c r="M368" s="100">
        <v>44944</v>
      </c>
      <c r="N368" s="91">
        <v>12</v>
      </c>
      <c r="O368" s="92">
        <f t="shared" si="24"/>
        <v>45309</v>
      </c>
      <c r="P368" s="93" t="str">
        <f t="shared" ca="1" si="22"/>
        <v>Przekroczony termin</v>
      </c>
      <c r="Q368" s="94" t="str">
        <f t="shared" ca="1" si="23"/>
        <v>WYKONAĆ PRZEGLĄD</v>
      </c>
      <c r="R368" s="101" t="s">
        <v>1086</v>
      </c>
    </row>
    <row r="369" spans="1:27" ht="45" hidden="1" customHeight="1">
      <c r="A369" s="84">
        <v>368</v>
      </c>
      <c r="B369" s="25">
        <v>43</v>
      </c>
      <c r="C369" s="111" t="s">
        <v>1892</v>
      </c>
      <c r="D369" s="88" t="s">
        <v>506</v>
      </c>
      <c r="E369" s="88" t="s">
        <v>164</v>
      </c>
      <c r="F369" s="88">
        <v>2015</v>
      </c>
      <c r="G369" s="88" t="s">
        <v>71</v>
      </c>
      <c r="H369" s="99" t="s">
        <v>495</v>
      </c>
      <c r="I369" s="104" t="s">
        <v>507</v>
      </c>
      <c r="J369" s="480">
        <f t="shared" si="21"/>
        <v>1</v>
      </c>
      <c r="K369" s="98"/>
      <c r="L369" s="89"/>
      <c r="M369" s="100">
        <v>44944</v>
      </c>
      <c r="N369" s="91">
        <v>12</v>
      </c>
      <c r="O369" s="92">
        <f t="shared" si="24"/>
        <v>45309</v>
      </c>
      <c r="P369" s="93" t="str">
        <f t="shared" ca="1" si="22"/>
        <v>Przekroczony termin</v>
      </c>
      <c r="Q369" s="94" t="str">
        <f t="shared" ca="1" si="23"/>
        <v>WYKONAĆ PRZEGLĄD</v>
      </c>
      <c r="R369" s="59" t="s">
        <v>1086</v>
      </c>
    </row>
    <row r="370" spans="1:27" ht="45" hidden="1" customHeight="1">
      <c r="A370" s="84">
        <v>369</v>
      </c>
      <c r="B370" s="25">
        <v>43</v>
      </c>
      <c r="C370" s="111" t="s">
        <v>508</v>
      </c>
      <c r="D370" s="88" t="s">
        <v>509</v>
      </c>
      <c r="E370" s="88" t="s">
        <v>164</v>
      </c>
      <c r="F370" s="88">
        <v>2015</v>
      </c>
      <c r="G370" s="88" t="s">
        <v>71</v>
      </c>
      <c r="H370" s="99" t="s">
        <v>495</v>
      </c>
      <c r="I370" s="104" t="s">
        <v>510</v>
      </c>
      <c r="J370" s="480">
        <f t="shared" si="21"/>
        <v>1</v>
      </c>
      <c r="K370" s="98"/>
      <c r="L370" s="89"/>
      <c r="M370" s="100">
        <v>44944</v>
      </c>
      <c r="N370" s="91">
        <v>12</v>
      </c>
      <c r="O370" s="92">
        <f t="shared" si="24"/>
        <v>45309</v>
      </c>
      <c r="P370" s="93" t="str">
        <f t="shared" ca="1" si="22"/>
        <v>Przekroczony termin</v>
      </c>
      <c r="Q370" s="94" t="str">
        <f t="shared" ca="1" si="23"/>
        <v>WYKONAĆ PRZEGLĄD</v>
      </c>
      <c r="R370" s="59" t="s">
        <v>1086</v>
      </c>
    </row>
    <row r="371" spans="1:27" ht="45" hidden="1" customHeight="1">
      <c r="A371" s="206">
        <v>370</v>
      </c>
      <c r="B371" s="25">
        <v>82</v>
      </c>
      <c r="C371" s="207" t="s">
        <v>863</v>
      </c>
      <c r="D371" s="207" t="s">
        <v>864</v>
      </c>
      <c r="E371" s="207" t="s">
        <v>164</v>
      </c>
      <c r="F371" s="207">
        <v>2015</v>
      </c>
      <c r="G371" s="207" t="s">
        <v>71</v>
      </c>
      <c r="H371" s="208" t="s">
        <v>865</v>
      </c>
      <c r="I371" s="209" t="s">
        <v>487</v>
      </c>
      <c r="J371" s="480">
        <f t="shared" si="21"/>
        <v>2</v>
      </c>
      <c r="K371" s="221" t="s">
        <v>1043</v>
      </c>
      <c r="L371" s="207" t="s">
        <v>1891</v>
      </c>
      <c r="M371" s="211">
        <v>45119</v>
      </c>
      <c r="N371" s="210">
        <v>12</v>
      </c>
      <c r="O371" s="212">
        <f t="shared" si="24"/>
        <v>45485</v>
      </c>
      <c r="P371" s="213" t="str">
        <f t="shared" ca="1" si="22"/>
        <v>Przekroczony termin</v>
      </c>
      <c r="Q371" s="214" t="str">
        <f t="shared" ca="1" si="23"/>
        <v>WYKONAĆ PRZEGLĄD</v>
      </c>
      <c r="R371" s="215" t="s">
        <v>1086</v>
      </c>
    </row>
    <row r="372" spans="1:27" ht="30" hidden="1" customHeight="1">
      <c r="A372" s="206">
        <v>371</v>
      </c>
      <c r="B372" s="25">
        <v>82</v>
      </c>
      <c r="C372" s="207" t="s">
        <v>866</v>
      </c>
      <c r="D372" s="207" t="s">
        <v>867</v>
      </c>
      <c r="E372" s="207" t="s">
        <v>164</v>
      </c>
      <c r="F372" s="207">
        <v>2015</v>
      </c>
      <c r="G372" s="207" t="s">
        <v>71</v>
      </c>
      <c r="H372" s="208" t="s">
        <v>865</v>
      </c>
      <c r="I372" s="209" t="s">
        <v>868</v>
      </c>
      <c r="J372" s="480">
        <f t="shared" si="21"/>
        <v>1</v>
      </c>
      <c r="K372" s="221" t="s">
        <v>1043</v>
      </c>
      <c r="L372" s="207" t="s">
        <v>1891</v>
      </c>
      <c r="M372" s="211">
        <v>45119</v>
      </c>
      <c r="N372" s="210">
        <v>12</v>
      </c>
      <c r="O372" s="212">
        <f t="shared" si="24"/>
        <v>45485</v>
      </c>
      <c r="P372" s="213" t="str">
        <f t="shared" ca="1" si="22"/>
        <v>Przekroczony termin</v>
      </c>
      <c r="Q372" s="214" t="str">
        <f t="shared" ca="1" si="23"/>
        <v>WYKONAĆ PRZEGLĄD</v>
      </c>
      <c r="R372" s="222" t="s">
        <v>1086</v>
      </c>
    </row>
    <row r="373" spans="1:27" ht="30" hidden="1" customHeight="1">
      <c r="A373" s="84">
        <v>372</v>
      </c>
      <c r="B373" s="25">
        <v>41</v>
      </c>
      <c r="C373" s="111" t="s">
        <v>463</v>
      </c>
      <c r="D373" s="88" t="s">
        <v>464</v>
      </c>
      <c r="E373" s="88" t="s">
        <v>164</v>
      </c>
      <c r="F373" s="88">
        <v>2015</v>
      </c>
      <c r="G373" s="88" t="s">
        <v>158</v>
      </c>
      <c r="H373" s="99" t="s">
        <v>462</v>
      </c>
      <c r="I373" s="104" t="s">
        <v>465</v>
      </c>
      <c r="J373" s="480">
        <f t="shared" si="21"/>
        <v>1</v>
      </c>
      <c r="K373" s="98" t="s">
        <v>2629</v>
      </c>
      <c r="L373" s="110" t="s">
        <v>1292</v>
      </c>
      <c r="M373" s="100">
        <v>45006</v>
      </c>
      <c r="N373" s="91">
        <v>12</v>
      </c>
      <c r="O373" s="92">
        <f t="shared" si="24"/>
        <v>45372</v>
      </c>
      <c r="P373" s="93" t="str">
        <f t="shared" ca="1" si="22"/>
        <v>Przekroczony termin</v>
      </c>
      <c r="Q373" s="94" t="str">
        <f t="shared" ca="1" si="23"/>
        <v>WYKONAĆ PRZEGLĄD</v>
      </c>
      <c r="R373" s="59" t="s">
        <v>1086</v>
      </c>
      <c r="AA373" s="96" t="s">
        <v>1679</v>
      </c>
    </row>
    <row r="374" spans="1:27" ht="75" hidden="1" customHeight="1">
      <c r="A374" s="84">
        <v>373</v>
      </c>
      <c r="B374" s="25">
        <v>42</v>
      </c>
      <c r="C374" s="111" t="s">
        <v>488</v>
      </c>
      <c r="D374" s="88" t="s">
        <v>1890</v>
      </c>
      <c r="E374" s="88" t="s">
        <v>489</v>
      </c>
      <c r="F374" s="85" t="s">
        <v>444</v>
      </c>
      <c r="G374" s="85" t="s">
        <v>158</v>
      </c>
      <c r="H374" s="87" t="s">
        <v>462</v>
      </c>
      <c r="I374" s="111" t="s">
        <v>490</v>
      </c>
      <c r="J374" s="480">
        <f t="shared" si="21"/>
        <v>1</v>
      </c>
      <c r="K374" s="223" t="s">
        <v>1889</v>
      </c>
      <c r="L374" s="123" t="s">
        <v>1517</v>
      </c>
      <c r="M374" s="90">
        <v>45421</v>
      </c>
      <c r="N374" s="91">
        <v>12</v>
      </c>
      <c r="O374" s="92">
        <f t="shared" si="24"/>
        <v>45786</v>
      </c>
      <c r="P374" s="93" t="str">
        <f t="shared" ca="1" si="22"/>
        <v>Do terminu brakuje 171 dni</v>
      </c>
      <c r="Q374" s="94" t="str">
        <f t="shared" ca="1" si="23"/>
        <v>WAŻNY PRZEGLĄD</v>
      </c>
      <c r="R374" s="59" t="s">
        <v>1086</v>
      </c>
    </row>
    <row r="375" spans="1:27" ht="45" hidden="1" customHeight="1">
      <c r="A375" s="84">
        <v>374</v>
      </c>
      <c r="B375" s="25">
        <v>41</v>
      </c>
      <c r="C375" s="111" t="s">
        <v>466</v>
      </c>
      <c r="D375" s="88" t="s">
        <v>467</v>
      </c>
      <c r="E375" s="88" t="s">
        <v>468</v>
      </c>
      <c r="F375" s="88">
        <v>2015</v>
      </c>
      <c r="G375" s="88" t="s">
        <v>158</v>
      </c>
      <c r="H375" s="99" t="s">
        <v>462</v>
      </c>
      <c r="I375" s="104" t="s">
        <v>469</v>
      </c>
      <c r="J375" s="480">
        <f t="shared" si="21"/>
        <v>1</v>
      </c>
      <c r="K375" s="98"/>
      <c r="L375" s="110" t="s">
        <v>1292</v>
      </c>
      <c r="M375" s="100">
        <v>45358</v>
      </c>
      <c r="N375" s="91">
        <v>12</v>
      </c>
      <c r="O375" s="92">
        <f t="shared" si="24"/>
        <v>45723</v>
      </c>
      <c r="P375" s="93" t="str">
        <f t="shared" ca="1" si="22"/>
        <v>Do terminu brakuje 108 dni</v>
      </c>
      <c r="Q375" s="94" t="str">
        <f t="shared" ca="1" si="23"/>
        <v>WAŻNY PRZEGLĄD</v>
      </c>
      <c r="R375" s="59" t="s">
        <v>1086</v>
      </c>
    </row>
    <row r="376" spans="1:27" ht="45" hidden="1" customHeight="1">
      <c r="A376" s="84">
        <v>375</v>
      </c>
      <c r="B376" s="25">
        <v>41</v>
      </c>
      <c r="C376" s="111" t="s">
        <v>470</v>
      </c>
      <c r="D376" s="88" t="s">
        <v>471</v>
      </c>
      <c r="E376" s="88" t="s">
        <v>164</v>
      </c>
      <c r="F376" s="88">
        <v>2015</v>
      </c>
      <c r="G376" s="88" t="s">
        <v>158</v>
      </c>
      <c r="H376" s="99" t="s">
        <v>462</v>
      </c>
      <c r="I376" s="104" t="s">
        <v>472</v>
      </c>
      <c r="J376" s="480">
        <f t="shared" si="21"/>
        <v>1</v>
      </c>
      <c r="K376" s="98"/>
      <c r="L376" s="110" t="s">
        <v>1292</v>
      </c>
      <c r="M376" s="100">
        <v>45006</v>
      </c>
      <c r="N376" s="91">
        <v>12</v>
      </c>
      <c r="O376" s="92">
        <f t="shared" si="24"/>
        <v>45372</v>
      </c>
      <c r="P376" s="93" t="str">
        <f t="shared" ca="1" si="22"/>
        <v>Przekroczony termin</v>
      </c>
      <c r="Q376" s="94" t="str">
        <f t="shared" ca="1" si="23"/>
        <v>WYKONAĆ PRZEGLĄD</v>
      </c>
      <c r="R376" s="59" t="s">
        <v>1086</v>
      </c>
    </row>
    <row r="377" spans="1:27" ht="45" hidden="1" customHeight="1">
      <c r="A377" s="84">
        <v>376</v>
      </c>
      <c r="B377" s="25">
        <v>41</v>
      </c>
      <c r="C377" s="111" t="s">
        <v>473</v>
      </c>
      <c r="D377" s="88" t="s">
        <v>474</v>
      </c>
      <c r="E377" s="88" t="s">
        <v>164</v>
      </c>
      <c r="F377" s="88">
        <v>2015</v>
      </c>
      <c r="G377" s="88" t="s">
        <v>158</v>
      </c>
      <c r="H377" s="99" t="s">
        <v>462</v>
      </c>
      <c r="I377" s="104" t="s">
        <v>475</v>
      </c>
      <c r="J377" s="480">
        <f t="shared" si="21"/>
        <v>1</v>
      </c>
      <c r="K377" s="98"/>
      <c r="L377" s="110" t="s">
        <v>1292</v>
      </c>
      <c r="M377" s="100">
        <v>45006</v>
      </c>
      <c r="N377" s="91">
        <v>12</v>
      </c>
      <c r="O377" s="92">
        <f t="shared" si="24"/>
        <v>45372</v>
      </c>
      <c r="P377" s="93" t="str">
        <f t="shared" ca="1" si="22"/>
        <v>Przekroczony termin</v>
      </c>
      <c r="Q377" s="94" t="str">
        <f t="shared" ca="1" si="23"/>
        <v>WYKONAĆ PRZEGLĄD</v>
      </c>
      <c r="R377" s="59" t="s">
        <v>1086</v>
      </c>
    </row>
    <row r="378" spans="1:27" ht="45" hidden="1" customHeight="1">
      <c r="A378" s="84">
        <v>377</v>
      </c>
      <c r="B378" s="25">
        <v>41</v>
      </c>
      <c r="C378" s="111" t="s">
        <v>476</v>
      </c>
      <c r="D378" s="88" t="s">
        <v>477</v>
      </c>
      <c r="E378" s="88" t="s">
        <v>164</v>
      </c>
      <c r="F378" s="88">
        <v>2015</v>
      </c>
      <c r="G378" s="88" t="s">
        <v>158</v>
      </c>
      <c r="H378" s="99" t="s">
        <v>462</v>
      </c>
      <c r="I378" s="104" t="s">
        <v>478</v>
      </c>
      <c r="J378" s="480">
        <f t="shared" si="21"/>
        <v>1</v>
      </c>
      <c r="K378" s="98"/>
      <c r="L378" s="110" t="s">
        <v>1292</v>
      </c>
      <c r="M378" s="100">
        <v>45006</v>
      </c>
      <c r="N378" s="91">
        <v>12</v>
      </c>
      <c r="O378" s="92">
        <f t="shared" si="24"/>
        <v>45372</v>
      </c>
      <c r="P378" s="93" t="str">
        <f t="shared" ca="1" si="22"/>
        <v>Przekroczony termin</v>
      </c>
      <c r="Q378" s="94" t="str">
        <f t="shared" ca="1" si="23"/>
        <v>WYKONAĆ PRZEGLĄD</v>
      </c>
      <c r="R378" s="59" t="s">
        <v>1086</v>
      </c>
    </row>
    <row r="379" spans="1:27" ht="60" hidden="1" customHeight="1">
      <c r="A379" s="84">
        <v>378</v>
      </c>
      <c r="B379" s="25">
        <v>41</v>
      </c>
      <c r="C379" s="111" t="s">
        <v>479</v>
      </c>
      <c r="D379" s="88" t="s">
        <v>480</v>
      </c>
      <c r="E379" s="88" t="s">
        <v>164</v>
      </c>
      <c r="F379" s="88">
        <v>2015</v>
      </c>
      <c r="G379" s="88" t="s">
        <v>158</v>
      </c>
      <c r="H379" s="99" t="s">
        <v>462</v>
      </c>
      <c r="I379" s="104" t="s">
        <v>481</v>
      </c>
      <c r="J379" s="480">
        <f t="shared" si="21"/>
        <v>1</v>
      </c>
      <c r="K379" s="98"/>
      <c r="L379" s="110" t="s">
        <v>1292</v>
      </c>
      <c r="M379" s="100">
        <v>45006</v>
      </c>
      <c r="N379" s="91">
        <v>12</v>
      </c>
      <c r="O379" s="92">
        <f t="shared" si="24"/>
        <v>45372</v>
      </c>
      <c r="P379" s="93" t="str">
        <f t="shared" ca="1" si="22"/>
        <v>Przekroczony termin</v>
      </c>
      <c r="Q379" s="94" t="str">
        <f t="shared" ca="1" si="23"/>
        <v>WYKONAĆ PRZEGLĄD</v>
      </c>
      <c r="R379" s="59" t="s">
        <v>1086</v>
      </c>
    </row>
    <row r="380" spans="1:27" ht="60" hidden="1" customHeight="1">
      <c r="A380" s="84">
        <v>379</v>
      </c>
      <c r="B380" s="25">
        <v>41</v>
      </c>
      <c r="C380" s="111" t="s">
        <v>482</v>
      </c>
      <c r="D380" s="88" t="s">
        <v>483</v>
      </c>
      <c r="E380" s="88" t="s">
        <v>164</v>
      </c>
      <c r="F380" s="88">
        <v>2015</v>
      </c>
      <c r="G380" s="88" t="s">
        <v>158</v>
      </c>
      <c r="H380" s="99" t="s">
        <v>462</v>
      </c>
      <c r="I380" s="104" t="s">
        <v>484</v>
      </c>
      <c r="J380" s="480">
        <f t="shared" si="21"/>
        <v>1</v>
      </c>
      <c r="K380" s="98"/>
      <c r="L380" s="110" t="s">
        <v>1292</v>
      </c>
      <c r="M380" s="100">
        <v>45006</v>
      </c>
      <c r="N380" s="91">
        <v>12</v>
      </c>
      <c r="O380" s="92">
        <f t="shared" si="24"/>
        <v>45372</v>
      </c>
      <c r="P380" s="93" t="str">
        <f t="shared" ca="1" si="22"/>
        <v>Przekroczony termin</v>
      </c>
      <c r="Q380" s="94" t="str">
        <f t="shared" ca="1" si="23"/>
        <v>WYKONAĆ PRZEGLĄD</v>
      </c>
      <c r="R380" s="59" t="s">
        <v>1086</v>
      </c>
    </row>
    <row r="381" spans="1:27" ht="60" hidden="1" customHeight="1">
      <c r="A381" s="84">
        <v>380</v>
      </c>
      <c r="B381" s="25">
        <v>41</v>
      </c>
      <c r="C381" s="111" t="s">
        <v>485</v>
      </c>
      <c r="D381" s="88" t="s">
        <v>486</v>
      </c>
      <c r="E381" s="88" t="s">
        <v>164</v>
      </c>
      <c r="F381" s="88">
        <v>2015</v>
      </c>
      <c r="G381" s="88" t="s">
        <v>158</v>
      </c>
      <c r="H381" s="99" t="s">
        <v>462</v>
      </c>
      <c r="I381" s="104" t="s">
        <v>487</v>
      </c>
      <c r="J381" s="480">
        <f t="shared" si="21"/>
        <v>2</v>
      </c>
      <c r="K381" s="98" t="s">
        <v>1888</v>
      </c>
      <c r="L381" s="110" t="s">
        <v>1292</v>
      </c>
      <c r="M381" s="100">
        <v>45358</v>
      </c>
      <c r="N381" s="91">
        <v>12</v>
      </c>
      <c r="O381" s="92">
        <f t="shared" si="24"/>
        <v>45723</v>
      </c>
      <c r="P381" s="93" t="str">
        <f t="shared" ca="1" si="22"/>
        <v>Do terminu brakuje 108 dni</v>
      </c>
      <c r="Q381" s="94" t="str">
        <f t="shared" ca="1" si="23"/>
        <v>WAŻNY PRZEGLĄD</v>
      </c>
      <c r="R381" s="101" t="s">
        <v>1086</v>
      </c>
    </row>
    <row r="382" spans="1:27" ht="45" hidden="1" customHeight="1">
      <c r="A382" s="84">
        <v>381</v>
      </c>
      <c r="B382" s="25" t="s">
        <v>985</v>
      </c>
      <c r="C382" s="91" t="s">
        <v>1773</v>
      </c>
      <c r="D382" s="91">
        <v>5091</v>
      </c>
      <c r="E382" s="91" t="s">
        <v>1880</v>
      </c>
      <c r="F382" s="91"/>
      <c r="G382" s="91" t="s">
        <v>83</v>
      </c>
      <c r="H382" s="91" t="s">
        <v>1887</v>
      </c>
      <c r="I382" s="98" t="s">
        <v>1886</v>
      </c>
      <c r="J382" s="480">
        <f t="shared" si="21"/>
        <v>1</v>
      </c>
      <c r="K382" s="98"/>
      <c r="L382" s="109" t="s">
        <v>979</v>
      </c>
      <c r="M382" s="90">
        <v>45261</v>
      </c>
      <c r="N382" s="91">
        <v>12</v>
      </c>
      <c r="O382" s="92">
        <f t="shared" si="24"/>
        <v>45627</v>
      </c>
      <c r="P382" s="93" t="str">
        <f t="shared" ca="1" si="22"/>
        <v>Do terminu brakuje 12 dni</v>
      </c>
      <c r="Q382" s="94" t="str">
        <f t="shared" ca="1" si="23"/>
        <v>WYKONAĆ PRZEGLĄD</v>
      </c>
      <c r="R382" s="59" t="s">
        <v>1086</v>
      </c>
    </row>
    <row r="383" spans="1:27" ht="45" hidden="1" customHeight="1">
      <c r="A383" s="84">
        <v>382</v>
      </c>
      <c r="B383" s="25" t="s">
        <v>985</v>
      </c>
      <c r="C383" s="91" t="s">
        <v>1773</v>
      </c>
      <c r="D383" s="91">
        <v>5091</v>
      </c>
      <c r="E383" s="91" t="s">
        <v>1880</v>
      </c>
      <c r="F383" s="91"/>
      <c r="G383" s="91" t="s">
        <v>83</v>
      </c>
      <c r="H383" s="91" t="s">
        <v>1879</v>
      </c>
      <c r="I383" s="98" t="s">
        <v>1885</v>
      </c>
      <c r="J383" s="480">
        <f t="shared" si="21"/>
        <v>1</v>
      </c>
      <c r="K383" s="98" t="s">
        <v>1884</v>
      </c>
      <c r="L383" s="109" t="s">
        <v>979</v>
      </c>
      <c r="M383" s="90">
        <v>45261</v>
      </c>
      <c r="N383" s="91">
        <v>12</v>
      </c>
      <c r="O383" s="92">
        <f t="shared" si="24"/>
        <v>45627</v>
      </c>
      <c r="P383" s="93" t="str">
        <f t="shared" ca="1" si="22"/>
        <v>Do terminu brakuje 12 dni</v>
      </c>
      <c r="Q383" s="94" t="str">
        <f t="shared" ca="1" si="23"/>
        <v>WYKONAĆ PRZEGLĄD</v>
      </c>
      <c r="R383" s="59" t="s">
        <v>1086</v>
      </c>
    </row>
    <row r="384" spans="1:27" ht="45" hidden="1" customHeight="1">
      <c r="A384" s="84">
        <v>383</v>
      </c>
      <c r="B384" s="25" t="s">
        <v>985</v>
      </c>
      <c r="C384" s="91" t="s">
        <v>1773</v>
      </c>
      <c r="D384" s="91">
        <v>5091</v>
      </c>
      <c r="E384" s="91" t="s">
        <v>1880</v>
      </c>
      <c r="F384" s="91"/>
      <c r="G384" s="91" t="s">
        <v>83</v>
      </c>
      <c r="H384" s="91" t="s">
        <v>1883</v>
      </c>
      <c r="I384" s="98" t="s">
        <v>1882</v>
      </c>
      <c r="J384" s="480">
        <f t="shared" si="21"/>
        <v>1</v>
      </c>
      <c r="K384" s="98" t="s">
        <v>1881</v>
      </c>
      <c r="L384" s="109" t="s">
        <v>979</v>
      </c>
      <c r="M384" s="90">
        <v>45261</v>
      </c>
      <c r="N384" s="91">
        <v>12</v>
      </c>
      <c r="O384" s="92">
        <f t="shared" si="24"/>
        <v>45627</v>
      </c>
      <c r="P384" s="93" t="str">
        <f t="shared" ca="1" si="22"/>
        <v>Do terminu brakuje 12 dni</v>
      </c>
      <c r="Q384" s="94" t="str">
        <f t="shared" ca="1" si="23"/>
        <v>WYKONAĆ PRZEGLĄD</v>
      </c>
      <c r="R384" s="59" t="s">
        <v>1086</v>
      </c>
    </row>
    <row r="385" spans="1:18" ht="45" hidden="1" customHeight="1">
      <c r="A385" s="84">
        <v>384</v>
      </c>
      <c r="B385" s="25" t="s">
        <v>985</v>
      </c>
      <c r="C385" s="91" t="s">
        <v>1773</v>
      </c>
      <c r="D385" s="91">
        <v>5091</v>
      </c>
      <c r="E385" s="91" t="s">
        <v>1880</v>
      </c>
      <c r="F385" s="91"/>
      <c r="G385" s="91" t="s">
        <v>83</v>
      </c>
      <c r="H385" s="91" t="s">
        <v>1879</v>
      </c>
      <c r="I385" s="98" t="s">
        <v>1878</v>
      </c>
      <c r="J385" s="480">
        <f t="shared" si="21"/>
        <v>1</v>
      </c>
      <c r="K385" s="98" t="s">
        <v>1877</v>
      </c>
      <c r="L385" s="109" t="s">
        <v>979</v>
      </c>
      <c r="M385" s="90">
        <v>45261</v>
      </c>
      <c r="N385" s="91">
        <v>12</v>
      </c>
      <c r="O385" s="92">
        <f t="shared" si="24"/>
        <v>45627</v>
      </c>
      <c r="P385" s="93" t="str">
        <f t="shared" ca="1" si="22"/>
        <v>Do terminu brakuje 12 dni</v>
      </c>
      <c r="Q385" s="94" t="str">
        <f t="shared" ca="1" si="23"/>
        <v>WYKONAĆ PRZEGLĄD</v>
      </c>
      <c r="R385" s="59" t="s">
        <v>1086</v>
      </c>
    </row>
    <row r="386" spans="1:18" s="60" customFormat="1" ht="30" hidden="1" customHeight="1">
      <c r="A386" s="49">
        <v>385</v>
      </c>
      <c r="B386" s="23" t="s">
        <v>985</v>
      </c>
      <c r="C386" s="55" t="s">
        <v>578</v>
      </c>
      <c r="D386" s="55" t="s">
        <v>221</v>
      </c>
      <c r="E386" s="55" t="s">
        <v>222</v>
      </c>
      <c r="F386" s="55">
        <v>2009</v>
      </c>
      <c r="G386" s="55" t="s">
        <v>131</v>
      </c>
      <c r="H386" s="55" t="s">
        <v>1876</v>
      </c>
      <c r="I386" s="53" t="s">
        <v>381</v>
      </c>
      <c r="J386" s="480">
        <f t="shared" ref="J386:J449" si="25">COUNTIF($I$1:$I$996,I386)</f>
        <v>13</v>
      </c>
      <c r="K386" s="53" t="s">
        <v>1875</v>
      </c>
      <c r="L386" s="53" t="s">
        <v>1357</v>
      </c>
      <c r="M386" s="54"/>
      <c r="N386" s="55"/>
      <c r="O386" s="56" t="str">
        <f t="shared" si="24"/>
        <v/>
      </c>
      <c r="P386" s="57" t="str">
        <f t="shared" ref="P386:P449" ca="1" si="26">IF(ISBLANK(M386)," ",IF(O386&lt;TODAY(),"Przekroczony termin","Do terminu brakuje " &amp; O386-TODAY()&amp; " dni"))</f>
        <v xml:space="preserve"> </v>
      </c>
      <c r="Q386" s="58" t="str">
        <f t="shared" ref="Q386:Q449" ca="1" si="27">IF(ISBLANK(M386)," ",IF(O386&lt;TODAY()+20,"WYKONAĆ PRZEGLĄD","WAŻNY PRZEGLĄD"))</f>
        <v xml:space="preserve"> </v>
      </c>
      <c r="R386" s="224" t="s">
        <v>1874</v>
      </c>
    </row>
    <row r="387" spans="1:18" ht="45" hidden="1" customHeight="1">
      <c r="A387" s="84">
        <v>386</v>
      </c>
      <c r="B387" s="25" t="s">
        <v>985</v>
      </c>
      <c r="C387" s="91" t="s">
        <v>1773</v>
      </c>
      <c r="D387" s="91" t="s">
        <v>1838</v>
      </c>
      <c r="E387" s="91" t="s">
        <v>1837</v>
      </c>
      <c r="F387" s="91">
        <v>2011</v>
      </c>
      <c r="G387" s="91" t="s">
        <v>131</v>
      </c>
      <c r="H387" s="91" t="s">
        <v>1873</v>
      </c>
      <c r="I387" s="98" t="s">
        <v>1872</v>
      </c>
      <c r="J387" s="480">
        <f t="shared" si="25"/>
        <v>1</v>
      </c>
      <c r="K387" s="98" t="s">
        <v>1871</v>
      </c>
      <c r="L387" s="109" t="s">
        <v>979</v>
      </c>
      <c r="M387" s="90">
        <v>45232</v>
      </c>
      <c r="N387" s="91">
        <v>12</v>
      </c>
      <c r="O387" s="92">
        <f t="shared" si="24"/>
        <v>45598</v>
      </c>
      <c r="P387" s="93" t="str">
        <f t="shared" ca="1" si="26"/>
        <v>Przekroczony termin</v>
      </c>
      <c r="Q387" s="94" t="str">
        <f t="shared" ca="1" si="27"/>
        <v>WYKONAĆ PRZEGLĄD</v>
      </c>
      <c r="R387" s="59" t="s">
        <v>1086</v>
      </c>
    </row>
    <row r="388" spans="1:18" ht="45" hidden="1" customHeight="1">
      <c r="A388" s="84">
        <v>387</v>
      </c>
      <c r="B388" s="25" t="s">
        <v>985</v>
      </c>
      <c r="C388" s="91" t="s">
        <v>1773</v>
      </c>
      <c r="D388" s="91" t="s">
        <v>1838</v>
      </c>
      <c r="E388" s="91" t="s">
        <v>1837</v>
      </c>
      <c r="F388" s="91">
        <v>2011</v>
      </c>
      <c r="G388" s="91" t="s">
        <v>131</v>
      </c>
      <c r="H388" s="91" t="s">
        <v>1870</v>
      </c>
      <c r="I388" s="98" t="s">
        <v>1869</v>
      </c>
      <c r="J388" s="480">
        <f t="shared" si="25"/>
        <v>1</v>
      </c>
      <c r="K388" s="98"/>
      <c r="L388" s="109" t="s">
        <v>979</v>
      </c>
      <c r="M388" s="90">
        <v>45232</v>
      </c>
      <c r="N388" s="91">
        <v>12</v>
      </c>
      <c r="O388" s="92">
        <f t="shared" si="24"/>
        <v>45598</v>
      </c>
      <c r="P388" s="93" t="str">
        <f t="shared" ca="1" si="26"/>
        <v>Przekroczony termin</v>
      </c>
      <c r="Q388" s="94" t="str">
        <f t="shared" ca="1" si="27"/>
        <v>WYKONAĆ PRZEGLĄD</v>
      </c>
      <c r="R388" s="59" t="s">
        <v>1086</v>
      </c>
    </row>
    <row r="389" spans="1:18" ht="45" hidden="1" customHeight="1">
      <c r="A389" s="84">
        <v>388</v>
      </c>
      <c r="B389" s="25" t="s">
        <v>985</v>
      </c>
      <c r="C389" s="91" t="s">
        <v>1773</v>
      </c>
      <c r="D389" s="91" t="s">
        <v>1838</v>
      </c>
      <c r="E389" s="91" t="s">
        <v>1837</v>
      </c>
      <c r="F389" s="91">
        <v>2011</v>
      </c>
      <c r="G389" s="91" t="s">
        <v>131</v>
      </c>
      <c r="H389" s="91" t="s">
        <v>1868</v>
      </c>
      <c r="I389" s="98" t="s">
        <v>1867</v>
      </c>
      <c r="J389" s="480">
        <f t="shared" si="25"/>
        <v>1</v>
      </c>
      <c r="K389" s="98"/>
      <c r="L389" s="109" t="s">
        <v>979</v>
      </c>
      <c r="M389" s="90">
        <v>45232</v>
      </c>
      <c r="N389" s="91">
        <v>12</v>
      </c>
      <c r="O389" s="92">
        <f t="shared" si="24"/>
        <v>45598</v>
      </c>
      <c r="P389" s="93" t="str">
        <f t="shared" ca="1" si="26"/>
        <v>Przekroczony termin</v>
      </c>
      <c r="Q389" s="94" t="str">
        <f t="shared" ca="1" si="27"/>
        <v>WYKONAĆ PRZEGLĄD</v>
      </c>
      <c r="R389" s="59" t="s">
        <v>1086</v>
      </c>
    </row>
    <row r="390" spans="1:18" ht="45" hidden="1" customHeight="1">
      <c r="A390" s="84">
        <v>389</v>
      </c>
      <c r="B390" s="25" t="s">
        <v>985</v>
      </c>
      <c r="C390" s="91" t="s">
        <v>1773</v>
      </c>
      <c r="D390" s="91" t="s">
        <v>1838</v>
      </c>
      <c r="E390" s="91" t="s">
        <v>1837</v>
      </c>
      <c r="F390" s="91">
        <v>2011</v>
      </c>
      <c r="G390" s="91" t="s">
        <v>131</v>
      </c>
      <c r="H390" s="91" t="s">
        <v>1866</v>
      </c>
      <c r="I390" s="98" t="s">
        <v>1865</v>
      </c>
      <c r="J390" s="480">
        <f t="shared" si="25"/>
        <v>1</v>
      </c>
      <c r="K390" s="98"/>
      <c r="L390" s="109" t="s">
        <v>979</v>
      </c>
      <c r="M390" s="90">
        <v>45232</v>
      </c>
      <c r="N390" s="91">
        <v>12</v>
      </c>
      <c r="O390" s="92">
        <f t="shared" si="24"/>
        <v>45598</v>
      </c>
      <c r="P390" s="93" t="str">
        <f t="shared" ca="1" si="26"/>
        <v>Przekroczony termin</v>
      </c>
      <c r="Q390" s="94" t="str">
        <f t="shared" ca="1" si="27"/>
        <v>WYKONAĆ PRZEGLĄD</v>
      </c>
      <c r="R390" s="59" t="s">
        <v>1086</v>
      </c>
    </row>
    <row r="391" spans="1:18" ht="45" hidden="1" customHeight="1">
      <c r="A391" s="84">
        <v>390</v>
      </c>
      <c r="B391" s="25" t="s">
        <v>985</v>
      </c>
      <c r="C391" s="91" t="s">
        <v>1773</v>
      </c>
      <c r="D391" s="91" t="s">
        <v>1838</v>
      </c>
      <c r="E391" s="91" t="s">
        <v>1837</v>
      </c>
      <c r="F391" s="91">
        <v>2011</v>
      </c>
      <c r="G391" s="91" t="s">
        <v>131</v>
      </c>
      <c r="H391" s="91" t="s">
        <v>1864</v>
      </c>
      <c r="I391" s="98" t="s">
        <v>1863</v>
      </c>
      <c r="J391" s="480">
        <f t="shared" si="25"/>
        <v>1</v>
      </c>
      <c r="K391" s="98"/>
      <c r="L391" s="109" t="s">
        <v>979</v>
      </c>
      <c r="M391" s="90">
        <v>45232</v>
      </c>
      <c r="N391" s="91">
        <v>12</v>
      </c>
      <c r="O391" s="225">
        <f t="shared" si="24"/>
        <v>45598</v>
      </c>
      <c r="P391" s="93" t="str">
        <f t="shared" ca="1" si="26"/>
        <v>Przekroczony termin</v>
      </c>
      <c r="Q391" s="94" t="str">
        <f t="shared" ca="1" si="27"/>
        <v>WYKONAĆ PRZEGLĄD</v>
      </c>
      <c r="R391" s="59" t="s">
        <v>1086</v>
      </c>
    </row>
    <row r="392" spans="1:18" ht="45" hidden="1" customHeight="1">
      <c r="A392" s="84">
        <v>391</v>
      </c>
      <c r="B392" s="25" t="s">
        <v>985</v>
      </c>
      <c r="C392" s="91" t="s">
        <v>1773</v>
      </c>
      <c r="D392" s="91" t="s">
        <v>1838</v>
      </c>
      <c r="E392" s="91" t="s">
        <v>1837</v>
      </c>
      <c r="F392" s="91">
        <v>2011</v>
      </c>
      <c r="G392" s="91" t="s">
        <v>131</v>
      </c>
      <c r="H392" s="91" t="s">
        <v>1862</v>
      </c>
      <c r="I392" s="98" t="s">
        <v>1861</v>
      </c>
      <c r="J392" s="480">
        <f t="shared" si="25"/>
        <v>1</v>
      </c>
      <c r="K392" s="98"/>
      <c r="L392" s="109" t="s">
        <v>979</v>
      </c>
      <c r="M392" s="90">
        <v>45232</v>
      </c>
      <c r="N392" s="91">
        <v>12</v>
      </c>
      <c r="O392" s="225">
        <f t="shared" si="24"/>
        <v>45598</v>
      </c>
      <c r="P392" s="93" t="str">
        <f t="shared" ca="1" si="26"/>
        <v>Przekroczony termin</v>
      </c>
      <c r="Q392" s="94" t="str">
        <f t="shared" ca="1" si="27"/>
        <v>WYKONAĆ PRZEGLĄD</v>
      </c>
      <c r="R392" s="59" t="s">
        <v>1086</v>
      </c>
    </row>
    <row r="393" spans="1:18" ht="45" hidden="1" customHeight="1">
      <c r="A393" s="84">
        <v>392</v>
      </c>
      <c r="B393" s="25" t="s">
        <v>985</v>
      </c>
      <c r="C393" s="91" t="s">
        <v>1773</v>
      </c>
      <c r="D393" s="91" t="s">
        <v>1838</v>
      </c>
      <c r="E393" s="91" t="s">
        <v>1837</v>
      </c>
      <c r="F393" s="91">
        <v>2011</v>
      </c>
      <c r="G393" s="91" t="s">
        <v>131</v>
      </c>
      <c r="H393" s="91" t="s">
        <v>1860</v>
      </c>
      <c r="I393" s="98" t="s">
        <v>1859</v>
      </c>
      <c r="J393" s="480">
        <f t="shared" si="25"/>
        <v>1</v>
      </c>
      <c r="K393" s="98"/>
      <c r="L393" s="109" t="s">
        <v>979</v>
      </c>
      <c r="M393" s="90">
        <v>45232</v>
      </c>
      <c r="N393" s="91">
        <v>12</v>
      </c>
      <c r="O393" s="225">
        <f t="shared" si="24"/>
        <v>45598</v>
      </c>
      <c r="P393" s="93" t="str">
        <f t="shared" ca="1" si="26"/>
        <v>Przekroczony termin</v>
      </c>
      <c r="Q393" s="94" t="str">
        <f t="shared" ca="1" si="27"/>
        <v>WYKONAĆ PRZEGLĄD</v>
      </c>
      <c r="R393" s="59" t="s">
        <v>1086</v>
      </c>
    </row>
    <row r="394" spans="1:18" ht="45" hidden="1" customHeight="1">
      <c r="A394" s="84">
        <v>393</v>
      </c>
      <c r="B394" s="25" t="s">
        <v>985</v>
      </c>
      <c r="C394" s="91" t="s">
        <v>1773</v>
      </c>
      <c r="D394" s="91" t="s">
        <v>1838</v>
      </c>
      <c r="E394" s="91" t="s">
        <v>1837</v>
      </c>
      <c r="F394" s="91">
        <v>2011</v>
      </c>
      <c r="G394" s="91" t="s">
        <v>131</v>
      </c>
      <c r="H394" s="91" t="s">
        <v>1858</v>
      </c>
      <c r="I394" s="98" t="s">
        <v>1857</v>
      </c>
      <c r="J394" s="480">
        <f t="shared" si="25"/>
        <v>1</v>
      </c>
      <c r="K394" s="98"/>
      <c r="L394" s="109" t="s">
        <v>979</v>
      </c>
      <c r="M394" s="90">
        <v>45232</v>
      </c>
      <c r="N394" s="91">
        <v>12</v>
      </c>
      <c r="O394" s="225">
        <f t="shared" si="24"/>
        <v>45598</v>
      </c>
      <c r="P394" s="93" t="str">
        <f t="shared" ca="1" si="26"/>
        <v>Przekroczony termin</v>
      </c>
      <c r="Q394" s="94" t="str">
        <f t="shared" ca="1" si="27"/>
        <v>WYKONAĆ PRZEGLĄD</v>
      </c>
      <c r="R394" s="59" t="s">
        <v>1086</v>
      </c>
    </row>
    <row r="395" spans="1:18" ht="45" hidden="1" customHeight="1">
      <c r="A395" s="84">
        <v>394</v>
      </c>
      <c r="B395" s="25" t="s">
        <v>985</v>
      </c>
      <c r="C395" s="91" t="s">
        <v>1773</v>
      </c>
      <c r="D395" s="91" t="s">
        <v>1838</v>
      </c>
      <c r="E395" s="91" t="s">
        <v>1837</v>
      </c>
      <c r="F395" s="91">
        <v>2011</v>
      </c>
      <c r="G395" s="91" t="s">
        <v>131</v>
      </c>
      <c r="H395" s="91" t="s">
        <v>1856</v>
      </c>
      <c r="I395" s="98" t="s">
        <v>1855</v>
      </c>
      <c r="J395" s="480">
        <f t="shared" si="25"/>
        <v>1</v>
      </c>
      <c r="K395" s="98"/>
      <c r="L395" s="109" t="s">
        <v>979</v>
      </c>
      <c r="M395" s="90">
        <v>45232</v>
      </c>
      <c r="N395" s="91">
        <v>12</v>
      </c>
      <c r="O395" s="92">
        <f t="shared" si="24"/>
        <v>45598</v>
      </c>
      <c r="P395" s="93" t="str">
        <f t="shared" ca="1" si="26"/>
        <v>Przekroczony termin</v>
      </c>
      <c r="Q395" s="94" t="str">
        <f t="shared" ca="1" si="27"/>
        <v>WYKONAĆ PRZEGLĄD</v>
      </c>
      <c r="R395" s="59" t="s">
        <v>1086</v>
      </c>
    </row>
    <row r="396" spans="1:18" ht="45" hidden="1" customHeight="1">
      <c r="A396" s="84">
        <v>395</v>
      </c>
      <c r="B396" s="25" t="s">
        <v>985</v>
      </c>
      <c r="C396" s="91" t="s">
        <v>1773</v>
      </c>
      <c r="D396" s="91" t="s">
        <v>1838</v>
      </c>
      <c r="E396" s="91" t="s">
        <v>1837</v>
      </c>
      <c r="F396" s="91">
        <v>2011</v>
      </c>
      <c r="G396" s="91" t="s">
        <v>131</v>
      </c>
      <c r="H396" s="91" t="s">
        <v>1854</v>
      </c>
      <c r="I396" s="98" t="s">
        <v>1853</v>
      </c>
      <c r="J396" s="480">
        <f t="shared" si="25"/>
        <v>1</v>
      </c>
      <c r="K396" s="98"/>
      <c r="L396" s="109" t="s">
        <v>979</v>
      </c>
      <c r="M396" s="90">
        <v>45232</v>
      </c>
      <c r="N396" s="91">
        <v>12</v>
      </c>
      <c r="O396" s="92">
        <f t="shared" si="24"/>
        <v>45598</v>
      </c>
      <c r="P396" s="93" t="str">
        <f t="shared" ca="1" si="26"/>
        <v>Przekroczony termin</v>
      </c>
      <c r="Q396" s="94" t="str">
        <f t="shared" ca="1" si="27"/>
        <v>WYKONAĆ PRZEGLĄD</v>
      </c>
      <c r="R396" s="59" t="s">
        <v>1086</v>
      </c>
    </row>
    <row r="397" spans="1:18" ht="45" hidden="1" customHeight="1">
      <c r="A397" s="84">
        <v>396</v>
      </c>
      <c r="B397" s="25" t="s">
        <v>985</v>
      </c>
      <c r="C397" s="91" t="s">
        <v>1773</v>
      </c>
      <c r="D397" s="91" t="s">
        <v>1838</v>
      </c>
      <c r="E397" s="91" t="s">
        <v>1837</v>
      </c>
      <c r="F397" s="91">
        <v>2011</v>
      </c>
      <c r="G397" s="91" t="s">
        <v>131</v>
      </c>
      <c r="H397" s="91" t="s">
        <v>1852</v>
      </c>
      <c r="I397" s="98" t="s">
        <v>1851</v>
      </c>
      <c r="J397" s="480">
        <f t="shared" si="25"/>
        <v>1</v>
      </c>
      <c r="K397" s="98"/>
      <c r="L397" s="109" t="s">
        <v>979</v>
      </c>
      <c r="M397" s="90">
        <v>45232</v>
      </c>
      <c r="N397" s="91">
        <v>12</v>
      </c>
      <c r="O397" s="92">
        <f t="shared" si="24"/>
        <v>45598</v>
      </c>
      <c r="P397" s="93" t="str">
        <f t="shared" ca="1" si="26"/>
        <v>Przekroczony termin</v>
      </c>
      <c r="Q397" s="94" t="str">
        <f t="shared" ca="1" si="27"/>
        <v>WYKONAĆ PRZEGLĄD</v>
      </c>
      <c r="R397" s="59" t="s">
        <v>1086</v>
      </c>
    </row>
    <row r="398" spans="1:18" ht="45" hidden="1" customHeight="1">
      <c r="A398" s="84">
        <v>397</v>
      </c>
      <c r="B398" s="25" t="s">
        <v>985</v>
      </c>
      <c r="C398" s="91" t="s">
        <v>1773</v>
      </c>
      <c r="D398" s="91" t="s">
        <v>1838</v>
      </c>
      <c r="E398" s="91" t="s">
        <v>1837</v>
      </c>
      <c r="F398" s="91">
        <v>2011</v>
      </c>
      <c r="G398" s="91" t="s">
        <v>131</v>
      </c>
      <c r="H398" s="91" t="s">
        <v>1850</v>
      </c>
      <c r="I398" s="98" t="s">
        <v>1849</v>
      </c>
      <c r="J398" s="480">
        <f t="shared" si="25"/>
        <v>1</v>
      </c>
      <c r="K398" s="98"/>
      <c r="L398" s="109" t="s">
        <v>979</v>
      </c>
      <c r="M398" s="90">
        <v>45232</v>
      </c>
      <c r="N398" s="91">
        <v>12</v>
      </c>
      <c r="O398" s="92">
        <f t="shared" si="24"/>
        <v>45598</v>
      </c>
      <c r="P398" s="93" t="str">
        <f t="shared" ca="1" si="26"/>
        <v>Przekroczony termin</v>
      </c>
      <c r="Q398" s="94" t="str">
        <f t="shared" ca="1" si="27"/>
        <v>WYKONAĆ PRZEGLĄD</v>
      </c>
      <c r="R398" s="59" t="s">
        <v>1086</v>
      </c>
    </row>
    <row r="399" spans="1:18" ht="45" hidden="1" customHeight="1">
      <c r="A399" s="84">
        <v>398</v>
      </c>
      <c r="B399" s="25" t="s">
        <v>985</v>
      </c>
      <c r="C399" s="91" t="s">
        <v>1773</v>
      </c>
      <c r="D399" s="91" t="s">
        <v>1838</v>
      </c>
      <c r="E399" s="91" t="s">
        <v>1837</v>
      </c>
      <c r="F399" s="91">
        <v>2011</v>
      </c>
      <c r="G399" s="91" t="s">
        <v>131</v>
      </c>
      <c r="H399" s="91" t="s">
        <v>1848</v>
      </c>
      <c r="I399" s="98" t="s">
        <v>1847</v>
      </c>
      <c r="J399" s="480">
        <f t="shared" si="25"/>
        <v>1</v>
      </c>
      <c r="K399" s="98"/>
      <c r="L399" s="109" t="s">
        <v>979</v>
      </c>
      <c r="M399" s="90">
        <v>45232</v>
      </c>
      <c r="N399" s="91">
        <v>12</v>
      </c>
      <c r="O399" s="92">
        <f t="shared" si="24"/>
        <v>45598</v>
      </c>
      <c r="P399" s="93" t="str">
        <f t="shared" ca="1" si="26"/>
        <v>Przekroczony termin</v>
      </c>
      <c r="Q399" s="94" t="str">
        <f t="shared" ca="1" si="27"/>
        <v>WYKONAĆ PRZEGLĄD</v>
      </c>
      <c r="R399" s="59" t="s">
        <v>1086</v>
      </c>
    </row>
    <row r="400" spans="1:18" ht="45" hidden="1" customHeight="1">
      <c r="A400" s="84">
        <v>399</v>
      </c>
      <c r="B400" s="25" t="s">
        <v>985</v>
      </c>
      <c r="C400" s="91" t="s">
        <v>1773</v>
      </c>
      <c r="D400" s="91" t="s">
        <v>1838</v>
      </c>
      <c r="E400" s="91" t="s">
        <v>1837</v>
      </c>
      <c r="F400" s="91">
        <v>2011</v>
      </c>
      <c r="G400" s="91" t="s">
        <v>131</v>
      </c>
      <c r="H400" s="91" t="s">
        <v>1846</v>
      </c>
      <c r="I400" s="98" t="s">
        <v>1845</v>
      </c>
      <c r="J400" s="480">
        <f t="shared" si="25"/>
        <v>1</v>
      </c>
      <c r="K400" s="98"/>
      <c r="L400" s="109" t="s">
        <v>979</v>
      </c>
      <c r="M400" s="90">
        <v>45232</v>
      </c>
      <c r="N400" s="91">
        <v>12</v>
      </c>
      <c r="O400" s="92">
        <f t="shared" si="24"/>
        <v>45598</v>
      </c>
      <c r="P400" s="93" t="str">
        <f t="shared" ca="1" si="26"/>
        <v>Przekroczony termin</v>
      </c>
      <c r="Q400" s="94" t="str">
        <f t="shared" ca="1" si="27"/>
        <v>WYKONAĆ PRZEGLĄD</v>
      </c>
      <c r="R400" s="59" t="s">
        <v>1086</v>
      </c>
    </row>
    <row r="401" spans="1:18" ht="45" hidden="1" customHeight="1">
      <c r="A401" s="84">
        <v>400</v>
      </c>
      <c r="B401" s="25" t="s">
        <v>985</v>
      </c>
      <c r="C401" s="91" t="s">
        <v>1773</v>
      </c>
      <c r="D401" s="91" t="s">
        <v>1838</v>
      </c>
      <c r="E401" s="91" t="s">
        <v>1837</v>
      </c>
      <c r="F401" s="91">
        <v>2011</v>
      </c>
      <c r="G401" s="91" t="s">
        <v>131</v>
      </c>
      <c r="H401" s="91" t="s">
        <v>1844</v>
      </c>
      <c r="I401" s="98" t="s">
        <v>1843</v>
      </c>
      <c r="J401" s="480">
        <f t="shared" si="25"/>
        <v>1</v>
      </c>
      <c r="K401" s="98"/>
      <c r="L401" s="109" t="s">
        <v>979</v>
      </c>
      <c r="M401" s="90">
        <v>45232</v>
      </c>
      <c r="N401" s="91">
        <v>12</v>
      </c>
      <c r="O401" s="92">
        <f t="shared" si="24"/>
        <v>45598</v>
      </c>
      <c r="P401" s="93" t="str">
        <f t="shared" ca="1" si="26"/>
        <v>Przekroczony termin</v>
      </c>
      <c r="Q401" s="94" t="str">
        <f t="shared" ca="1" si="27"/>
        <v>WYKONAĆ PRZEGLĄD</v>
      </c>
      <c r="R401" s="59" t="s">
        <v>1086</v>
      </c>
    </row>
    <row r="402" spans="1:18" ht="45" hidden="1" customHeight="1">
      <c r="A402" s="84">
        <v>401</v>
      </c>
      <c r="B402" s="25" t="s">
        <v>985</v>
      </c>
      <c r="C402" s="91" t="s">
        <v>1773</v>
      </c>
      <c r="D402" s="91" t="s">
        <v>1838</v>
      </c>
      <c r="E402" s="91" t="s">
        <v>1837</v>
      </c>
      <c r="F402" s="91">
        <v>2011</v>
      </c>
      <c r="G402" s="91" t="s">
        <v>131</v>
      </c>
      <c r="H402" s="91" t="s">
        <v>1842</v>
      </c>
      <c r="I402" s="98" t="s">
        <v>1841</v>
      </c>
      <c r="J402" s="480">
        <f t="shared" si="25"/>
        <v>1</v>
      </c>
      <c r="K402" s="98"/>
      <c r="L402" s="109" t="s">
        <v>979</v>
      </c>
      <c r="M402" s="90">
        <v>45232</v>
      </c>
      <c r="N402" s="91">
        <v>12</v>
      </c>
      <c r="O402" s="92">
        <f t="shared" si="24"/>
        <v>45598</v>
      </c>
      <c r="P402" s="93" t="str">
        <f t="shared" ca="1" si="26"/>
        <v>Przekroczony termin</v>
      </c>
      <c r="Q402" s="94" t="str">
        <f t="shared" ca="1" si="27"/>
        <v>WYKONAĆ PRZEGLĄD</v>
      </c>
      <c r="R402" s="59" t="s">
        <v>1086</v>
      </c>
    </row>
    <row r="403" spans="1:18" ht="45" hidden="1" customHeight="1">
      <c r="A403" s="84">
        <v>402</v>
      </c>
      <c r="B403" s="25" t="s">
        <v>985</v>
      </c>
      <c r="C403" s="91" t="s">
        <v>1773</v>
      </c>
      <c r="D403" s="91" t="s">
        <v>1838</v>
      </c>
      <c r="E403" s="91" t="s">
        <v>1837</v>
      </c>
      <c r="F403" s="91">
        <v>2011</v>
      </c>
      <c r="G403" s="91" t="s">
        <v>131</v>
      </c>
      <c r="H403" s="91" t="s">
        <v>1840</v>
      </c>
      <c r="I403" s="98" t="s">
        <v>1839</v>
      </c>
      <c r="J403" s="480">
        <f t="shared" si="25"/>
        <v>1</v>
      </c>
      <c r="K403" s="98"/>
      <c r="L403" s="109" t="s">
        <v>979</v>
      </c>
      <c r="M403" s="90">
        <v>45232</v>
      </c>
      <c r="N403" s="91">
        <v>12</v>
      </c>
      <c r="O403" s="92">
        <f t="shared" si="24"/>
        <v>45598</v>
      </c>
      <c r="P403" s="93" t="str">
        <f t="shared" ca="1" si="26"/>
        <v>Przekroczony termin</v>
      </c>
      <c r="Q403" s="94" t="str">
        <f t="shared" ca="1" si="27"/>
        <v>WYKONAĆ PRZEGLĄD</v>
      </c>
      <c r="R403" s="59" t="s">
        <v>1086</v>
      </c>
    </row>
    <row r="404" spans="1:18" ht="45" hidden="1" customHeight="1">
      <c r="A404" s="84">
        <v>403</v>
      </c>
      <c r="B404" s="25" t="s">
        <v>985</v>
      </c>
      <c r="C404" s="91" t="s">
        <v>1773</v>
      </c>
      <c r="D404" s="91" t="s">
        <v>1838</v>
      </c>
      <c r="E404" s="91" t="s">
        <v>1837</v>
      </c>
      <c r="F404" s="91">
        <v>2011</v>
      </c>
      <c r="G404" s="91" t="s">
        <v>131</v>
      </c>
      <c r="H404" s="91" t="s">
        <v>1836</v>
      </c>
      <c r="I404" s="98" t="s">
        <v>1835</v>
      </c>
      <c r="J404" s="480">
        <f t="shared" si="25"/>
        <v>1</v>
      </c>
      <c r="K404" s="98"/>
      <c r="L404" s="109" t="s">
        <v>979</v>
      </c>
      <c r="M404" s="90">
        <v>45232</v>
      </c>
      <c r="N404" s="91">
        <v>12</v>
      </c>
      <c r="O404" s="92">
        <f t="shared" si="24"/>
        <v>45598</v>
      </c>
      <c r="P404" s="93" t="str">
        <f t="shared" ca="1" si="26"/>
        <v>Przekroczony termin</v>
      </c>
      <c r="Q404" s="94" t="str">
        <f t="shared" ca="1" si="27"/>
        <v>WYKONAĆ PRZEGLĄD</v>
      </c>
      <c r="R404" s="59" t="s">
        <v>1086</v>
      </c>
    </row>
    <row r="405" spans="1:18" ht="120.75" hidden="1" customHeight="1">
      <c r="A405" s="206">
        <v>404</v>
      </c>
      <c r="B405" s="25">
        <v>83</v>
      </c>
      <c r="C405" s="210" t="s">
        <v>869</v>
      </c>
      <c r="D405" s="210" t="s">
        <v>870</v>
      </c>
      <c r="E405" s="210" t="s">
        <v>61</v>
      </c>
      <c r="F405" s="210">
        <v>2017</v>
      </c>
      <c r="G405" s="210" t="s">
        <v>14</v>
      </c>
      <c r="H405" s="210" t="s">
        <v>872</v>
      </c>
      <c r="I405" s="221" t="s">
        <v>871</v>
      </c>
      <c r="J405" s="480">
        <f t="shared" si="25"/>
        <v>1</v>
      </c>
      <c r="K405" s="226" t="s">
        <v>1834</v>
      </c>
      <c r="L405" s="221" t="s">
        <v>1833</v>
      </c>
      <c r="M405" s="211">
        <v>45324</v>
      </c>
      <c r="N405" s="210">
        <v>12</v>
      </c>
      <c r="O405" s="212">
        <f t="shared" si="24"/>
        <v>45690</v>
      </c>
      <c r="P405" s="213" t="str">
        <f t="shared" ca="1" si="26"/>
        <v>Do terminu brakuje 75 dni</v>
      </c>
      <c r="Q405" s="214" t="str">
        <f t="shared" ca="1" si="27"/>
        <v>WAŻNY PRZEGLĄD</v>
      </c>
      <c r="R405" s="215" t="s">
        <v>1086</v>
      </c>
    </row>
    <row r="406" spans="1:18" s="60" customFormat="1" ht="60" hidden="1" customHeight="1">
      <c r="A406" s="49">
        <v>405</v>
      </c>
      <c r="B406" s="23" t="s">
        <v>985</v>
      </c>
      <c r="C406" s="73" t="s">
        <v>303</v>
      </c>
      <c r="D406" s="73" t="s">
        <v>1832</v>
      </c>
      <c r="E406" s="73" t="s">
        <v>1192</v>
      </c>
      <c r="F406" s="73">
        <v>2007</v>
      </c>
      <c r="G406" s="73" t="s">
        <v>1831</v>
      </c>
      <c r="H406" s="51" t="s">
        <v>1830</v>
      </c>
      <c r="I406" s="50" t="s">
        <v>1829</v>
      </c>
      <c r="J406" s="480">
        <f t="shared" si="25"/>
        <v>1</v>
      </c>
      <c r="K406" s="51" t="s">
        <v>1828</v>
      </c>
      <c r="L406" s="53" t="s">
        <v>1356</v>
      </c>
      <c r="M406" s="216"/>
      <c r="N406" s="55">
        <v>12</v>
      </c>
      <c r="O406" s="56" t="str">
        <f t="shared" si="24"/>
        <v/>
      </c>
      <c r="P406" s="57" t="str">
        <f t="shared" ca="1" si="26"/>
        <v xml:space="preserve"> </v>
      </c>
      <c r="Q406" s="58" t="str">
        <f t="shared" ca="1" si="27"/>
        <v xml:space="preserve"> </v>
      </c>
      <c r="R406" s="59" t="s">
        <v>1356</v>
      </c>
    </row>
    <row r="407" spans="1:18" s="72" customFormat="1" ht="30" hidden="1" customHeight="1">
      <c r="A407" s="61">
        <v>406</v>
      </c>
      <c r="B407" s="25">
        <v>47</v>
      </c>
      <c r="C407" s="67" t="s">
        <v>1449</v>
      </c>
      <c r="D407" s="67" t="s">
        <v>618</v>
      </c>
      <c r="E407" s="67" t="s">
        <v>1827</v>
      </c>
      <c r="F407" s="67">
        <v>2016</v>
      </c>
      <c r="G407" s="67" t="s">
        <v>14</v>
      </c>
      <c r="H407" s="67" t="s">
        <v>615</v>
      </c>
      <c r="I407" s="115" t="s">
        <v>1826</v>
      </c>
      <c r="J407" s="480">
        <f t="shared" si="25"/>
        <v>1</v>
      </c>
      <c r="K407" s="115"/>
      <c r="L407" s="67"/>
      <c r="M407" s="76">
        <v>44492</v>
      </c>
      <c r="N407" s="67">
        <v>24</v>
      </c>
      <c r="O407" s="68">
        <f t="shared" si="24"/>
        <v>45222</v>
      </c>
      <c r="P407" s="69" t="str">
        <f t="shared" ca="1" si="26"/>
        <v>Przekroczony termin</v>
      </c>
      <c r="Q407" s="70" t="str">
        <f t="shared" ca="1" si="27"/>
        <v>WYKONAĆ PRZEGLĄD</v>
      </c>
      <c r="R407" s="71" t="s">
        <v>1490</v>
      </c>
    </row>
    <row r="408" spans="1:18" ht="75" hidden="1" customHeight="1">
      <c r="A408" s="84">
        <v>407</v>
      </c>
      <c r="B408" s="25">
        <v>108</v>
      </c>
      <c r="C408" s="205" t="s">
        <v>937</v>
      </c>
      <c r="D408" s="91" t="s">
        <v>890</v>
      </c>
      <c r="E408" s="91" t="s">
        <v>1692</v>
      </c>
      <c r="F408" s="91">
        <v>2017</v>
      </c>
      <c r="G408" s="91" t="s">
        <v>83</v>
      </c>
      <c r="H408" s="91" t="s">
        <v>892</v>
      </c>
      <c r="I408" s="89" t="s">
        <v>891</v>
      </c>
      <c r="J408" s="480">
        <f t="shared" si="25"/>
        <v>1</v>
      </c>
      <c r="K408" s="98" t="s">
        <v>1825</v>
      </c>
      <c r="L408" s="113"/>
      <c r="M408" s="90">
        <v>45206</v>
      </c>
      <c r="N408" s="91">
        <v>12</v>
      </c>
      <c r="O408" s="92">
        <f t="shared" si="24"/>
        <v>45572</v>
      </c>
      <c r="P408" s="93" t="str">
        <f t="shared" ca="1" si="26"/>
        <v>Przekroczony termin</v>
      </c>
      <c r="Q408" s="94" t="str">
        <f t="shared" ca="1" si="27"/>
        <v>WYKONAĆ PRZEGLĄD</v>
      </c>
      <c r="R408" s="101" t="s">
        <v>1490</v>
      </c>
    </row>
    <row r="409" spans="1:18" s="60" customFormat="1" ht="30" hidden="1" customHeight="1">
      <c r="A409" s="49">
        <v>408</v>
      </c>
      <c r="B409" s="23" t="s">
        <v>985</v>
      </c>
      <c r="C409" s="50" t="s">
        <v>984</v>
      </c>
      <c r="D409" s="50" t="s">
        <v>1821</v>
      </c>
      <c r="E409" s="50" t="s">
        <v>1820</v>
      </c>
      <c r="F409" s="51">
        <v>2011</v>
      </c>
      <c r="G409" s="50" t="s">
        <v>121</v>
      </c>
      <c r="H409" s="52" t="s">
        <v>1824</v>
      </c>
      <c r="I409" s="50" t="s">
        <v>1823</v>
      </c>
      <c r="J409" s="480">
        <f t="shared" si="25"/>
        <v>1</v>
      </c>
      <c r="K409" s="53" t="s">
        <v>1822</v>
      </c>
      <c r="L409" s="53" t="s">
        <v>1357</v>
      </c>
      <c r="M409" s="54"/>
      <c r="N409" s="55"/>
      <c r="O409" s="56" t="str">
        <f t="shared" si="24"/>
        <v/>
      </c>
      <c r="P409" s="57" t="str">
        <f t="shared" ca="1" si="26"/>
        <v xml:space="preserve"> </v>
      </c>
      <c r="Q409" s="58" t="str">
        <f t="shared" ca="1" si="27"/>
        <v xml:space="preserve"> </v>
      </c>
      <c r="R409" s="101" t="s">
        <v>1356</v>
      </c>
    </row>
    <row r="410" spans="1:18" s="60" customFormat="1" ht="30" hidden="1" customHeight="1">
      <c r="A410" s="49">
        <v>409</v>
      </c>
      <c r="B410" s="23" t="s">
        <v>985</v>
      </c>
      <c r="C410" s="50" t="s">
        <v>984</v>
      </c>
      <c r="D410" s="50" t="s">
        <v>1821</v>
      </c>
      <c r="E410" s="50" t="s">
        <v>1820</v>
      </c>
      <c r="F410" s="51">
        <v>2011</v>
      </c>
      <c r="G410" s="50" t="s">
        <v>121</v>
      </c>
      <c r="H410" s="52" t="s">
        <v>1819</v>
      </c>
      <c r="I410" s="50" t="s">
        <v>1818</v>
      </c>
      <c r="J410" s="480">
        <f t="shared" si="25"/>
        <v>1</v>
      </c>
      <c r="K410" s="53" t="s">
        <v>1817</v>
      </c>
      <c r="L410" s="53" t="s">
        <v>1357</v>
      </c>
      <c r="M410" s="54"/>
      <c r="N410" s="55"/>
      <c r="O410" s="56" t="str">
        <f t="shared" si="24"/>
        <v/>
      </c>
      <c r="P410" s="57" t="str">
        <f t="shared" ca="1" si="26"/>
        <v xml:space="preserve"> </v>
      </c>
      <c r="Q410" s="58" t="str">
        <f t="shared" ca="1" si="27"/>
        <v xml:space="preserve"> </v>
      </c>
      <c r="R410" s="101" t="s">
        <v>1356</v>
      </c>
    </row>
    <row r="411" spans="1:18" s="234" customFormat="1" ht="75" hidden="1" customHeight="1">
      <c r="A411" s="227">
        <v>410</v>
      </c>
      <c r="B411" s="23" t="s">
        <v>985</v>
      </c>
      <c r="C411" s="228" t="s">
        <v>1816</v>
      </c>
      <c r="D411" s="228" t="s">
        <v>1815</v>
      </c>
      <c r="E411" s="228" t="s">
        <v>1808</v>
      </c>
      <c r="F411" s="229">
        <v>2005</v>
      </c>
      <c r="G411" s="228" t="s">
        <v>47</v>
      </c>
      <c r="H411" s="228" t="s">
        <v>1814</v>
      </c>
      <c r="I411" s="229" t="s">
        <v>1813</v>
      </c>
      <c r="J411" s="480">
        <f t="shared" si="25"/>
        <v>1</v>
      </c>
      <c r="K411" s="74" t="s">
        <v>1805</v>
      </c>
      <c r="L411" s="74" t="s">
        <v>2630</v>
      </c>
      <c r="M411" s="216"/>
      <c r="N411" s="230">
        <v>12</v>
      </c>
      <c r="O411" s="56" t="str">
        <f t="shared" si="24"/>
        <v/>
      </c>
      <c r="P411" s="231" t="str">
        <f t="shared" ca="1" si="26"/>
        <v xml:space="preserve"> </v>
      </c>
      <c r="Q411" s="232" t="str">
        <f t="shared" ca="1" si="27"/>
        <v xml:space="preserve"> </v>
      </c>
      <c r="R411" s="233" t="s">
        <v>1086</v>
      </c>
    </row>
    <row r="412" spans="1:18" s="234" customFormat="1" ht="75" hidden="1" customHeight="1">
      <c r="A412" s="227">
        <v>411</v>
      </c>
      <c r="B412" s="23" t="s">
        <v>985</v>
      </c>
      <c r="C412" s="228" t="s">
        <v>1810</v>
      </c>
      <c r="D412" s="228" t="s">
        <v>1809</v>
      </c>
      <c r="E412" s="228" t="s">
        <v>1808</v>
      </c>
      <c r="F412" s="229">
        <v>2005</v>
      </c>
      <c r="G412" s="228" t="s">
        <v>1095</v>
      </c>
      <c r="H412" s="228" t="s">
        <v>1812</v>
      </c>
      <c r="I412" s="229" t="s">
        <v>1811</v>
      </c>
      <c r="J412" s="480">
        <f t="shared" si="25"/>
        <v>1</v>
      </c>
      <c r="K412" s="74" t="s">
        <v>1805</v>
      </c>
      <c r="L412" s="74" t="s">
        <v>2630</v>
      </c>
      <c r="M412" s="216"/>
      <c r="N412" s="230">
        <v>12</v>
      </c>
      <c r="O412" s="56" t="str">
        <f t="shared" si="24"/>
        <v/>
      </c>
      <c r="P412" s="231" t="str">
        <f t="shared" ca="1" si="26"/>
        <v xml:space="preserve"> </v>
      </c>
      <c r="Q412" s="232" t="str">
        <f t="shared" ca="1" si="27"/>
        <v xml:space="preserve"> </v>
      </c>
      <c r="R412" s="233" t="s">
        <v>1086</v>
      </c>
    </row>
    <row r="413" spans="1:18" s="234" customFormat="1" ht="75" hidden="1" customHeight="1">
      <c r="A413" s="227">
        <v>412</v>
      </c>
      <c r="B413" s="23" t="s">
        <v>985</v>
      </c>
      <c r="C413" s="228" t="s">
        <v>1810</v>
      </c>
      <c r="D413" s="228" t="s">
        <v>1809</v>
      </c>
      <c r="E413" s="228" t="s">
        <v>1808</v>
      </c>
      <c r="F413" s="229">
        <v>2005</v>
      </c>
      <c r="G413" s="228" t="s">
        <v>47</v>
      </c>
      <c r="H413" s="228" t="s">
        <v>1807</v>
      </c>
      <c r="I413" s="229" t="s">
        <v>1806</v>
      </c>
      <c r="J413" s="480">
        <f t="shared" si="25"/>
        <v>1</v>
      </c>
      <c r="K413" s="74" t="s">
        <v>1805</v>
      </c>
      <c r="L413" s="74" t="s">
        <v>2630</v>
      </c>
      <c r="M413" s="216"/>
      <c r="N413" s="230">
        <v>12</v>
      </c>
      <c r="O413" s="56" t="str">
        <f t="shared" si="24"/>
        <v/>
      </c>
      <c r="P413" s="231" t="str">
        <f t="shared" ca="1" si="26"/>
        <v xml:space="preserve"> </v>
      </c>
      <c r="Q413" s="232" t="str">
        <f t="shared" ca="1" si="27"/>
        <v xml:space="preserve"> </v>
      </c>
      <c r="R413" s="233" t="s">
        <v>1086</v>
      </c>
    </row>
    <row r="414" spans="1:18" ht="45" hidden="1" customHeight="1">
      <c r="A414" s="84">
        <v>413</v>
      </c>
      <c r="B414" s="25" t="s">
        <v>985</v>
      </c>
      <c r="C414" s="87" t="s">
        <v>984</v>
      </c>
      <c r="D414" s="235" t="s">
        <v>1798</v>
      </c>
      <c r="E414" s="87" t="s">
        <v>1797</v>
      </c>
      <c r="F414" s="99">
        <v>2012</v>
      </c>
      <c r="G414" s="87" t="s">
        <v>64</v>
      </c>
      <c r="H414" s="85" t="s">
        <v>1804</v>
      </c>
      <c r="I414" s="87" t="s">
        <v>1803</v>
      </c>
      <c r="J414" s="480">
        <f t="shared" si="25"/>
        <v>1</v>
      </c>
      <c r="K414" s="98"/>
      <c r="L414" s="102" t="s">
        <v>979</v>
      </c>
      <c r="M414" s="90">
        <v>45204</v>
      </c>
      <c r="N414" s="91">
        <v>12</v>
      </c>
      <c r="O414" s="92">
        <f t="shared" si="24"/>
        <v>45570</v>
      </c>
      <c r="P414" s="93" t="str">
        <f t="shared" ca="1" si="26"/>
        <v>Przekroczony termin</v>
      </c>
      <c r="Q414" s="94" t="str">
        <f t="shared" ca="1" si="27"/>
        <v>WYKONAĆ PRZEGLĄD</v>
      </c>
      <c r="R414" s="101" t="s">
        <v>1086</v>
      </c>
    </row>
    <row r="415" spans="1:18" ht="45" hidden="1" customHeight="1">
      <c r="A415" s="84">
        <v>414</v>
      </c>
      <c r="B415" s="25" t="s">
        <v>985</v>
      </c>
      <c r="C415" s="87" t="s">
        <v>984</v>
      </c>
      <c r="D415" s="235" t="s">
        <v>1798</v>
      </c>
      <c r="E415" s="87" t="s">
        <v>1797</v>
      </c>
      <c r="F415" s="99">
        <v>2012</v>
      </c>
      <c r="G415" s="87" t="s">
        <v>64</v>
      </c>
      <c r="H415" s="85" t="s">
        <v>1802</v>
      </c>
      <c r="I415" s="87" t="s">
        <v>1801</v>
      </c>
      <c r="J415" s="480">
        <f t="shared" si="25"/>
        <v>1</v>
      </c>
      <c r="K415" s="98"/>
      <c r="L415" s="102" t="s">
        <v>979</v>
      </c>
      <c r="M415" s="90">
        <v>45204</v>
      </c>
      <c r="N415" s="91">
        <v>12</v>
      </c>
      <c r="O415" s="92">
        <f t="shared" si="24"/>
        <v>45570</v>
      </c>
      <c r="P415" s="93" t="str">
        <f t="shared" ca="1" si="26"/>
        <v>Przekroczony termin</v>
      </c>
      <c r="Q415" s="94" t="str">
        <f t="shared" ca="1" si="27"/>
        <v>WYKONAĆ PRZEGLĄD</v>
      </c>
      <c r="R415" s="101" t="s">
        <v>1086</v>
      </c>
    </row>
    <row r="416" spans="1:18" ht="45" hidden="1" customHeight="1">
      <c r="A416" s="84">
        <v>415</v>
      </c>
      <c r="B416" s="25" t="s">
        <v>985</v>
      </c>
      <c r="C416" s="87" t="s">
        <v>984</v>
      </c>
      <c r="D416" s="235" t="s">
        <v>1798</v>
      </c>
      <c r="E416" s="87" t="s">
        <v>1797</v>
      </c>
      <c r="F416" s="99">
        <v>2012</v>
      </c>
      <c r="G416" s="87" t="s">
        <v>64</v>
      </c>
      <c r="H416" s="85" t="s">
        <v>1800</v>
      </c>
      <c r="I416" s="87" t="s">
        <v>1799</v>
      </c>
      <c r="J416" s="480">
        <f t="shared" si="25"/>
        <v>1</v>
      </c>
      <c r="K416" s="98"/>
      <c r="L416" s="102" t="s">
        <v>979</v>
      </c>
      <c r="M416" s="90">
        <v>45204</v>
      </c>
      <c r="N416" s="91">
        <v>12</v>
      </c>
      <c r="O416" s="92">
        <f t="shared" si="24"/>
        <v>45570</v>
      </c>
      <c r="P416" s="93" t="str">
        <f t="shared" ca="1" si="26"/>
        <v>Przekroczony termin</v>
      </c>
      <c r="Q416" s="94" t="str">
        <f t="shared" ca="1" si="27"/>
        <v>WYKONAĆ PRZEGLĄD</v>
      </c>
      <c r="R416" s="101" t="s">
        <v>1086</v>
      </c>
    </row>
    <row r="417" spans="1:18" ht="45" hidden="1" customHeight="1">
      <c r="A417" s="84">
        <v>416</v>
      </c>
      <c r="B417" s="25" t="s">
        <v>985</v>
      </c>
      <c r="C417" s="87" t="s">
        <v>984</v>
      </c>
      <c r="D417" s="235" t="s">
        <v>1798</v>
      </c>
      <c r="E417" s="87" t="s">
        <v>1797</v>
      </c>
      <c r="F417" s="99">
        <v>2012</v>
      </c>
      <c r="G417" s="87" t="s">
        <v>64</v>
      </c>
      <c r="H417" s="85" t="s">
        <v>1796</v>
      </c>
      <c r="I417" s="87" t="s">
        <v>1795</v>
      </c>
      <c r="J417" s="480">
        <f t="shared" si="25"/>
        <v>1</v>
      </c>
      <c r="K417" s="98"/>
      <c r="L417" s="102" t="s">
        <v>979</v>
      </c>
      <c r="M417" s="90">
        <v>45204</v>
      </c>
      <c r="N417" s="91">
        <v>12</v>
      </c>
      <c r="O417" s="92">
        <f t="shared" si="24"/>
        <v>45570</v>
      </c>
      <c r="P417" s="93" t="str">
        <f t="shared" ca="1" si="26"/>
        <v>Przekroczony termin</v>
      </c>
      <c r="Q417" s="94" t="str">
        <f t="shared" ca="1" si="27"/>
        <v>WYKONAĆ PRZEGLĄD</v>
      </c>
      <c r="R417" s="101" t="s">
        <v>1086</v>
      </c>
    </row>
    <row r="418" spans="1:18" ht="75" hidden="1" customHeight="1">
      <c r="A418" s="84">
        <v>417</v>
      </c>
      <c r="B418" s="25">
        <v>66</v>
      </c>
      <c r="C418" s="91" t="s">
        <v>694</v>
      </c>
      <c r="D418" s="91" t="s">
        <v>695</v>
      </c>
      <c r="E418" s="91" t="s">
        <v>696</v>
      </c>
      <c r="F418" s="91">
        <v>2017</v>
      </c>
      <c r="G418" s="91" t="s">
        <v>141</v>
      </c>
      <c r="H418" s="91"/>
      <c r="I418" s="98" t="s">
        <v>697</v>
      </c>
      <c r="J418" s="480">
        <f t="shared" si="25"/>
        <v>1</v>
      </c>
      <c r="K418" s="98" t="s">
        <v>1794</v>
      </c>
      <c r="L418" s="98"/>
      <c r="M418" s="90">
        <v>45177</v>
      </c>
      <c r="N418" s="91">
        <v>12</v>
      </c>
      <c r="O418" s="92">
        <f t="shared" si="24"/>
        <v>45543</v>
      </c>
      <c r="P418" s="93" t="str">
        <f t="shared" ca="1" si="26"/>
        <v>Przekroczony termin</v>
      </c>
      <c r="Q418" s="94" t="str">
        <f t="shared" ca="1" si="27"/>
        <v>WYKONAĆ PRZEGLĄD</v>
      </c>
      <c r="R418" s="101" t="s">
        <v>1086</v>
      </c>
    </row>
    <row r="419" spans="1:18" ht="45" hidden="1" customHeight="1">
      <c r="A419" s="84">
        <v>418</v>
      </c>
      <c r="B419" s="25" t="s">
        <v>985</v>
      </c>
      <c r="C419" s="91" t="s">
        <v>1773</v>
      </c>
      <c r="D419" s="91"/>
      <c r="E419" s="91" t="s">
        <v>1135</v>
      </c>
      <c r="F419" s="91"/>
      <c r="G419" s="91" t="s">
        <v>64</v>
      </c>
      <c r="H419" s="91" t="s">
        <v>1793</v>
      </c>
      <c r="I419" s="235" t="s">
        <v>1792</v>
      </c>
      <c r="J419" s="480">
        <f t="shared" si="25"/>
        <v>1</v>
      </c>
      <c r="K419" s="98"/>
      <c r="L419" s="109" t="s">
        <v>979</v>
      </c>
      <c r="M419" s="90">
        <v>45204</v>
      </c>
      <c r="N419" s="91">
        <v>12</v>
      </c>
      <c r="O419" s="92">
        <f t="shared" si="24"/>
        <v>45570</v>
      </c>
      <c r="P419" s="93" t="str">
        <f t="shared" ca="1" si="26"/>
        <v>Przekroczony termin</v>
      </c>
      <c r="Q419" s="94" t="str">
        <f t="shared" ca="1" si="27"/>
        <v>WYKONAĆ PRZEGLĄD</v>
      </c>
      <c r="R419" s="59" t="s">
        <v>1086</v>
      </c>
    </row>
    <row r="420" spans="1:18" ht="45" hidden="1" customHeight="1">
      <c r="A420" s="84">
        <v>419</v>
      </c>
      <c r="B420" s="25" t="s">
        <v>985</v>
      </c>
      <c r="C420" s="91" t="s">
        <v>1773</v>
      </c>
      <c r="D420" s="91"/>
      <c r="E420" s="91" t="s">
        <v>1135</v>
      </c>
      <c r="F420" s="91"/>
      <c r="G420" s="91" t="s">
        <v>64</v>
      </c>
      <c r="H420" s="91" t="s">
        <v>1791</v>
      </c>
      <c r="I420" s="235" t="s">
        <v>1790</v>
      </c>
      <c r="J420" s="480">
        <f t="shared" si="25"/>
        <v>1</v>
      </c>
      <c r="K420" s="98"/>
      <c r="L420" s="109" t="s">
        <v>979</v>
      </c>
      <c r="M420" s="90">
        <v>45204</v>
      </c>
      <c r="N420" s="91">
        <v>12</v>
      </c>
      <c r="O420" s="92">
        <f t="shared" si="24"/>
        <v>45570</v>
      </c>
      <c r="P420" s="93" t="str">
        <f t="shared" ca="1" si="26"/>
        <v>Przekroczony termin</v>
      </c>
      <c r="Q420" s="94" t="str">
        <f t="shared" ca="1" si="27"/>
        <v>WYKONAĆ PRZEGLĄD</v>
      </c>
      <c r="R420" s="59" t="s">
        <v>1086</v>
      </c>
    </row>
    <row r="421" spans="1:18" ht="45" hidden="1" customHeight="1">
      <c r="A421" s="84">
        <v>420</v>
      </c>
      <c r="B421" s="25" t="s">
        <v>985</v>
      </c>
      <c r="C421" s="91" t="s">
        <v>1773</v>
      </c>
      <c r="D421" s="91"/>
      <c r="E421" s="91" t="s">
        <v>1135</v>
      </c>
      <c r="F421" s="91"/>
      <c r="G421" s="91" t="s">
        <v>64</v>
      </c>
      <c r="H421" s="91" t="s">
        <v>1789</v>
      </c>
      <c r="I421" s="235" t="s">
        <v>1788</v>
      </c>
      <c r="J421" s="480">
        <f t="shared" si="25"/>
        <v>1</v>
      </c>
      <c r="K421" s="98"/>
      <c r="L421" s="109" t="s">
        <v>979</v>
      </c>
      <c r="M421" s="90">
        <v>45204</v>
      </c>
      <c r="N421" s="91">
        <v>12</v>
      </c>
      <c r="O421" s="92">
        <f t="shared" si="24"/>
        <v>45570</v>
      </c>
      <c r="P421" s="93" t="str">
        <f t="shared" ca="1" si="26"/>
        <v>Przekroczony termin</v>
      </c>
      <c r="Q421" s="94" t="str">
        <f t="shared" ca="1" si="27"/>
        <v>WYKONAĆ PRZEGLĄD</v>
      </c>
      <c r="R421" s="59" t="s">
        <v>1086</v>
      </c>
    </row>
    <row r="422" spans="1:18" ht="45" hidden="1" customHeight="1">
      <c r="A422" s="84">
        <v>421</v>
      </c>
      <c r="B422" s="25" t="s">
        <v>985</v>
      </c>
      <c r="C422" s="91" t="s">
        <v>1773</v>
      </c>
      <c r="D422" s="91"/>
      <c r="E422" s="91" t="s">
        <v>1135</v>
      </c>
      <c r="F422" s="91"/>
      <c r="G422" s="91" t="s">
        <v>64</v>
      </c>
      <c r="H422" s="91" t="s">
        <v>1787</v>
      </c>
      <c r="I422" s="235" t="s">
        <v>1786</v>
      </c>
      <c r="J422" s="480">
        <f t="shared" si="25"/>
        <v>1</v>
      </c>
      <c r="K422" s="98"/>
      <c r="L422" s="109" t="s">
        <v>979</v>
      </c>
      <c r="M422" s="90">
        <v>45204</v>
      </c>
      <c r="N422" s="91">
        <v>12</v>
      </c>
      <c r="O422" s="92">
        <f t="shared" si="24"/>
        <v>45570</v>
      </c>
      <c r="P422" s="93" t="str">
        <f t="shared" ca="1" si="26"/>
        <v>Przekroczony termin</v>
      </c>
      <c r="Q422" s="94" t="str">
        <f t="shared" ca="1" si="27"/>
        <v>WYKONAĆ PRZEGLĄD</v>
      </c>
      <c r="R422" s="59" t="s">
        <v>1086</v>
      </c>
    </row>
    <row r="423" spans="1:18" ht="45" hidden="1" customHeight="1">
      <c r="A423" s="84">
        <v>422</v>
      </c>
      <c r="B423" s="25" t="s">
        <v>985</v>
      </c>
      <c r="C423" s="91" t="s">
        <v>1773</v>
      </c>
      <c r="D423" s="91"/>
      <c r="E423" s="91" t="s">
        <v>1135</v>
      </c>
      <c r="F423" s="91"/>
      <c r="G423" s="91" t="s">
        <v>64</v>
      </c>
      <c r="H423" s="91" t="s">
        <v>1785</v>
      </c>
      <c r="I423" s="235" t="s">
        <v>1784</v>
      </c>
      <c r="J423" s="480">
        <f t="shared" si="25"/>
        <v>1</v>
      </c>
      <c r="K423" s="98"/>
      <c r="L423" s="109" t="s">
        <v>979</v>
      </c>
      <c r="M423" s="90">
        <v>45204</v>
      </c>
      <c r="N423" s="91">
        <v>12</v>
      </c>
      <c r="O423" s="92">
        <f t="shared" si="24"/>
        <v>45570</v>
      </c>
      <c r="P423" s="93" t="str">
        <f t="shared" ca="1" si="26"/>
        <v>Przekroczony termin</v>
      </c>
      <c r="Q423" s="94" t="str">
        <f t="shared" ca="1" si="27"/>
        <v>WYKONAĆ PRZEGLĄD</v>
      </c>
      <c r="R423" s="59" t="s">
        <v>1086</v>
      </c>
    </row>
    <row r="424" spans="1:18" ht="45" hidden="1" customHeight="1">
      <c r="A424" s="84">
        <v>423</v>
      </c>
      <c r="B424" s="25" t="s">
        <v>985</v>
      </c>
      <c r="C424" s="91" t="s">
        <v>1773</v>
      </c>
      <c r="D424" s="91"/>
      <c r="E424" s="91" t="s">
        <v>1135</v>
      </c>
      <c r="F424" s="91"/>
      <c r="G424" s="91" t="s">
        <v>64</v>
      </c>
      <c r="H424" s="91" t="s">
        <v>1783</v>
      </c>
      <c r="I424" s="91" t="s">
        <v>1782</v>
      </c>
      <c r="J424" s="480">
        <f t="shared" si="25"/>
        <v>1</v>
      </c>
      <c r="K424" s="98"/>
      <c r="L424" s="109" t="s">
        <v>979</v>
      </c>
      <c r="M424" s="90">
        <v>45204</v>
      </c>
      <c r="N424" s="91">
        <v>12</v>
      </c>
      <c r="O424" s="92">
        <f t="shared" si="24"/>
        <v>45570</v>
      </c>
      <c r="P424" s="93" t="str">
        <f t="shared" ca="1" si="26"/>
        <v>Przekroczony termin</v>
      </c>
      <c r="Q424" s="94" t="str">
        <f t="shared" ca="1" si="27"/>
        <v>WYKONAĆ PRZEGLĄD</v>
      </c>
      <c r="R424" s="59" t="s">
        <v>1086</v>
      </c>
    </row>
    <row r="425" spans="1:18" ht="45" hidden="1" customHeight="1">
      <c r="A425" s="84">
        <v>424</v>
      </c>
      <c r="B425" s="25" t="s">
        <v>985</v>
      </c>
      <c r="C425" s="91" t="s">
        <v>1773</v>
      </c>
      <c r="D425" s="91"/>
      <c r="E425" s="91" t="s">
        <v>1754</v>
      </c>
      <c r="F425" s="91"/>
      <c r="G425" s="91" t="s">
        <v>64</v>
      </c>
      <c r="H425" s="91" t="s">
        <v>1781</v>
      </c>
      <c r="I425" s="91">
        <v>8891120</v>
      </c>
      <c r="J425" s="480">
        <f t="shared" si="25"/>
        <v>2</v>
      </c>
      <c r="K425" s="98"/>
      <c r="L425" s="109" t="s">
        <v>979</v>
      </c>
      <c r="M425" s="90">
        <v>45204</v>
      </c>
      <c r="N425" s="91">
        <v>12</v>
      </c>
      <c r="O425" s="92">
        <f t="shared" si="24"/>
        <v>45570</v>
      </c>
      <c r="P425" s="93" t="str">
        <f t="shared" ca="1" si="26"/>
        <v>Przekroczony termin</v>
      </c>
      <c r="Q425" s="94" t="str">
        <f t="shared" ca="1" si="27"/>
        <v>WYKONAĆ PRZEGLĄD</v>
      </c>
      <c r="R425" s="59" t="s">
        <v>1086</v>
      </c>
    </row>
    <row r="426" spans="1:18" ht="45" hidden="1" customHeight="1">
      <c r="A426" s="84">
        <v>425</v>
      </c>
      <c r="B426" s="25" t="s">
        <v>985</v>
      </c>
      <c r="C426" s="91" t="s">
        <v>1773</v>
      </c>
      <c r="D426" s="91"/>
      <c r="E426" s="91" t="s">
        <v>1135</v>
      </c>
      <c r="F426" s="91"/>
      <c r="G426" s="91" t="s">
        <v>64</v>
      </c>
      <c r="H426" s="91" t="s">
        <v>1780</v>
      </c>
      <c r="I426" s="91" t="s">
        <v>1779</v>
      </c>
      <c r="J426" s="480">
        <f t="shared" si="25"/>
        <v>1</v>
      </c>
      <c r="K426" s="98" t="s">
        <v>1778</v>
      </c>
      <c r="L426" s="109" t="s">
        <v>979</v>
      </c>
      <c r="M426" s="90">
        <v>45205</v>
      </c>
      <c r="N426" s="91">
        <v>12</v>
      </c>
      <c r="O426" s="92">
        <f t="shared" si="24"/>
        <v>45571</v>
      </c>
      <c r="P426" s="93" t="str">
        <f t="shared" ca="1" si="26"/>
        <v>Przekroczony termin</v>
      </c>
      <c r="Q426" s="94" t="str">
        <f t="shared" ca="1" si="27"/>
        <v>WYKONAĆ PRZEGLĄD</v>
      </c>
      <c r="R426" s="59" t="s">
        <v>1086</v>
      </c>
    </row>
    <row r="427" spans="1:18" ht="45" hidden="1" customHeight="1">
      <c r="A427" s="84">
        <v>426</v>
      </c>
      <c r="B427" s="25" t="s">
        <v>985</v>
      </c>
      <c r="C427" s="91" t="s">
        <v>1773</v>
      </c>
      <c r="D427" s="91"/>
      <c r="E427" s="91" t="s">
        <v>1135</v>
      </c>
      <c r="F427" s="91"/>
      <c r="G427" s="91" t="s">
        <v>64</v>
      </c>
      <c r="H427" s="91" t="s">
        <v>1777</v>
      </c>
      <c r="I427" s="91" t="s">
        <v>1776</v>
      </c>
      <c r="J427" s="480">
        <f t="shared" si="25"/>
        <v>1</v>
      </c>
      <c r="K427" s="98"/>
      <c r="L427" s="109" t="s">
        <v>979</v>
      </c>
      <c r="M427" s="90">
        <v>45204</v>
      </c>
      <c r="N427" s="91">
        <v>12</v>
      </c>
      <c r="O427" s="92">
        <f t="shared" ref="O427:O490" si="28">IF(ISBLANK(M427)," ",DATE(YEAR(M427),MONTH(M427)+N427,DAY(M427)))</f>
        <v>45570</v>
      </c>
      <c r="P427" s="93" t="str">
        <f t="shared" ca="1" si="26"/>
        <v>Przekroczony termin</v>
      </c>
      <c r="Q427" s="94" t="str">
        <f t="shared" ca="1" si="27"/>
        <v>WYKONAĆ PRZEGLĄD</v>
      </c>
      <c r="R427" s="59" t="s">
        <v>1086</v>
      </c>
    </row>
    <row r="428" spans="1:18" ht="45" hidden="1" customHeight="1">
      <c r="A428" s="84">
        <v>427</v>
      </c>
      <c r="B428" s="25" t="s">
        <v>985</v>
      </c>
      <c r="C428" s="91" t="s">
        <v>1773</v>
      </c>
      <c r="D428" s="91"/>
      <c r="E428" s="91"/>
      <c r="F428" s="91"/>
      <c r="G428" s="91" t="s">
        <v>64</v>
      </c>
      <c r="H428" s="91" t="s">
        <v>1775</v>
      </c>
      <c r="I428" s="91" t="s">
        <v>1774</v>
      </c>
      <c r="J428" s="480">
        <f t="shared" si="25"/>
        <v>1</v>
      </c>
      <c r="K428" s="98"/>
      <c r="L428" s="109" t="s">
        <v>979</v>
      </c>
      <c r="M428" s="90">
        <v>45204</v>
      </c>
      <c r="N428" s="91">
        <v>12</v>
      </c>
      <c r="O428" s="225">
        <f t="shared" si="28"/>
        <v>45570</v>
      </c>
      <c r="P428" s="93" t="str">
        <f t="shared" ca="1" si="26"/>
        <v>Przekroczony termin</v>
      </c>
      <c r="Q428" s="94" t="str">
        <f t="shared" ca="1" si="27"/>
        <v>WYKONAĆ PRZEGLĄD</v>
      </c>
      <c r="R428" s="59" t="s">
        <v>1086</v>
      </c>
    </row>
    <row r="429" spans="1:18" ht="45" hidden="1" customHeight="1">
      <c r="A429" s="84">
        <v>428</v>
      </c>
      <c r="B429" s="25" t="s">
        <v>985</v>
      </c>
      <c r="C429" s="91" t="s">
        <v>1773</v>
      </c>
      <c r="D429" s="91"/>
      <c r="E429" s="91" t="s">
        <v>1135</v>
      </c>
      <c r="F429" s="91"/>
      <c r="G429" s="91" t="s">
        <v>64</v>
      </c>
      <c r="H429" s="91" t="s">
        <v>1772</v>
      </c>
      <c r="I429" s="91" t="s">
        <v>1771</v>
      </c>
      <c r="J429" s="480">
        <f t="shared" si="25"/>
        <v>1</v>
      </c>
      <c r="K429" s="236" t="s">
        <v>1770</v>
      </c>
      <c r="L429" s="109" t="s">
        <v>979</v>
      </c>
      <c r="M429" s="90">
        <v>45204</v>
      </c>
      <c r="N429" s="91">
        <v>12</v>
      </c>
      <c r="O429" s="225">
        <f t="shared" si="28"/>
        <v>45570</v>
      </c>
      <c r="P429" s="93" t="str">
        <f t="shared" ca="1" si="26"/>
        <v>Przekroczony termin</v>
      </c>
      <c r="Q429" s="94" t="str">
        <f t="shared" ca="1" si="27"/>
        <v>WYKONAĆ PRZEGLĄD</v>
      </c>
      <c r="R429" s="59" t="s">
        <v>1086</v>
      </c>
    </row>
    <row r="430" spans="1:18" ht="45" hidden="1" customHeight="1">
      <c r="A430" s="84">
        <v>429</v>
      </c>
      <c r="B430" s="25" t="s">
        <v>985</v>
      </c>
      <c r="C430" s="91" t="s">
        <v>1755</v>
      </c>
      <c r="D430" s="91"/>
      <c r="E430" s="91" t="s">
        <v>1135</v>
      </c>
      <c r="F430" s="91"/>
      <c r="G430" s="91" t="s">
        <v>64</v>
      </c>
      <c r="H430" s="91" t="s">
        <v>1769</v>
      </c>
      <c r="I430" s="91" t="s">
        <v>1768</v>
      </c>
      <c r="J430" s="480">
        <f t="shared" si="25"/>
        <v>1</v>
      </c>
      <c r="K430" s="98"/>
      <c r="L430" s="109" t="s">
        <v>979</v>
      </c>
      <c r="M430" s="90">
        <v>45204</v>
      </c>
      <c r="N430" s="91">
        <v>12</v>
      </c>
      <c r="O430" s="225">
        <f t="shared" si="28"/>
        <v>45570</v>
      </c>
      <c r="P430" s="93" t="str">
        <f t="shared" ca="1" si="26"/>
        <v>Przekroczony termin</v>
      </c>
      <c r="Q430" s="94" t="str">
        <f t="shared" ca="1" si="27"/>
        <v>WYKONAĆ PRZEGLĄD</v>
      </c>
      <c r="R430" s="59" t="s">
        <v>1086</v>
      </c>
    </row>
    <row r="431" spans="1:18" ht="45" hidden="1" customHeight="1">
      <c r="A431" s="84">
        <v>430</v>
      </c>
      <c r="B431" s="25" t="s">
        <v>985</v>
      </c>
      <c r="C431" s="91" t="s">
        <v>1755</v>
      </c>
      <c r="D431" s="91"/>
      <c r="E431" s="91" t="s">
        <v>1754</v>
      </c>
      <c r="F431" s="91"/>
      <c r="G431" s="91" t="s">
        <v>64</v>
      </c>
      <c r="H431" s="91" t="s">
        <v>1767</v>
      </c>
      <c r="I431" s="91" t="s">
        <v>1766</v>
      </c>
      <c r="J431" s="480">
        <f t="shared" si="25"/>
        <v>1</v>
      </c>
      <c r="K431" s="98"/>
      <c r="L431" s="109" t="s">
        <v>979</v>
      </c>
      <c r="M431" s="90">
        <v>45204</v>
      </c>
      <c r="N431" s="91">
        <v>12</v>
      </c>
      <c r="O431" s="225">
        <f t="shared" si="28"/>
        <v>45570</v>
      </c>
      <c r="P431" s="93" t="str">
        <f t="shared" ca="1" si="26"/>
        <v>Przekroczony termin</v>
      </c>
      <c r="Q431" s="94" t="str">
        <f t="shared" ca="1" si="27"/>
        <v>WYKONAĆ PRZEGLĄD</v>
      </c>
      <c r="R431" s="59" t="s">
        <v>1086</v>
      </c>
    </row>
    <row r="432" spans="1:18" ht="45" hidden="1" customHeight="1">
      <c r="A432" s="84">
        <v>431</v>
      </c>
      <c r="B432" s="25" t="s">
        <v>985</v>
      </c>
      <c r="C432" s="91" t="s">
        <v>1755</v>
      </c>
      <c r="D432" s="91"/>
      <c r="E432" s="91" t="s">
        <v>1754</v>
      </c>
      <c r="F432" s="91"/>
      <c r="G432" s="91" t="s">
        <v>64</v>
      </c>
      <c r="H432" s="91" t="s">
        <v>1757</v>
      </c>
      <c r="I432" s="91" t="s">
        <v>1765</v>
      </c>
      <c r="J432" s="480">
        <f t="shared" si="25"/>
        <v>2</v>
      </c>
      <c r="K432" s="236" t="s">
        <v>1764</v>
      </c>
      <c r="L432" s="109" t="s">
        <v>979</v>
      </c>
      <c r="M432" s="90">
        <v>44110</v>
      </c>
      <c r="N432" s="91">
        <v>12</v>
      </c>
      <c r="O432" s="225">
        <f t="shared" si="28"/>
        <v>44475</v>
      </c>
      <c r="P432" s="93" t="str">
        <f t="shared" ca="1" si="26"/>
        <v>Przekroczony termin</v>
      </c>
      <c r="Q432" s="94" t="str">
        <f t="shared" ca="1" si="27"/>
        <v>WYKONAĆ PRZEGLĄD</v>
      </c>
      <c r="R432" s="59" t="s">
        <v>1086</v>
      </c>
    </row>
    <row r="433" spans="1:18" ht="45" hidden="1" customHeight="1">
      <c r="A433" s="84">
        <v>432</v>
      </c>
      <c r="B433" s="25" t="s">
        <v>985</v>
      </c>
      <c r="C433" s="91" t="s">
        <v>1755</v>
      </c>
      <c r="D433" s="91"/>
      <c r="E433" s="91" t="s">
        <v>1754</v>
      </c>
      <c r="F433" s="91"/>
      <c r="G433" s="91" t="s">
        <v>64</v>
      </c>
      <c r="H433" s="91" t="s">
        <v>1763</v>
      </c>
      <c r="I433" s="91" t="s">
        <v>1762</v>
      </c>
      <c r="J433" s="480">
        <f t="shared" si="25"/>
        <v>1</v>
      </c>
      <c r="K433" s="98"/>
      <c r="L433" s="109" t="s">
        <v>979</v>
      </c>
      <c r="M433" s="90">
        <v>44841</v>
      </c>
      <c r="N433" s="91">
        <v>12</v>
      </c>
      <c r="O433" s="225">
        <f t="shared" si="28"/>
        <v>45206</v>
      </c>
      <c r="P433" s="93" t="str">
        <f t="shared" ca="1" si="26"/>
        <v>Przekroczony termin</v>
      </c>
      <c r="Q433" s="94" t="str">
        <f t="shared" ca="1" si="27"/>
        <v>WYKONAĆ PRZEGLĄD</v>
      </c>
      <c r="R433" s="59" t="s">
        <v>1086</v>
      </c>
    </row>
    <row r="434" spans="1:18" ht="45" hidden="1" customHeight="1">
      <c r="A434" s="84">
        <v>433</v>
      </c>
      <c r="B434" s="25" t="s">
        <v>985</v>
      </c>
      <c r="C434" s="91" t="s">
        <v>1755</v>
      </c>
      <c r="D434" s="91"/>
      <c r="E434" s="91" t="s">
        <v>1754</v>
      </c>
      <c r="F434" s="91"/>
      <c r="G434" s="91" t="s">
        <v>64</v>
      </c>
      <c r="H434" s="91" t="s">
        <v>1761</v>
      </c>
      <c r="I434" s="91" t="s">
        <v>1760</v>
      </c>
      <c r="J434" s="480">
        <f t="shared" si="25"/>
        <v>1</v>
      </c>
      <c r="K434" s="98"/>
      <c r="L434" s="109" t="s">
        <v>979</v>
      </c>
      <c r="M434" s="90">
        <v>45204</v>
      </c>
      <c r="N434" s="91">
        <v>12</v>
      </c>
      <c r="O434" s="225">
        <f t="shared" si="28"/>
        <v>45570</v>
      </c>
      <c r="P434" s="93" t="str">
        <f t="shared" ca="1" si="26"/>
        <v>Przekroczony termin</v>
      </c>
      <c r="Q434" s="94" t="str">
        <f t="shared" ca="1" si="27"/>
        <v>WYKONAĆ PRZEGLĄD</v>
      </c>
      <c r="R434" s="59" t="s">
        <v>1086</v>
      </c>
    </row>
    <row r="435" spans="1:18" ht="45" hidden="1" customHeight="1">
      <c r="A435" s="84">
        <v>434</v>
      </c>
      <c r="B435" s="25" t="s">
        <v>985</v>
      </c>
      <c r="C435" s="91" t="s">
        <v>1755</v>
      </c>
      <c r="D435" s="91"/>
      <c r="E435" s="91" t="s">
        <v>1754</v>
      </c>
      <c r="F435" s="91"/>
      <c r="G435" s="91" t="s">
        <v>64</v>
      </c>
      <c r="H435" s="91" t="s">
        <v>1759</v>
      </c>
      <c r="I435" s="91" t="s">
        <v>1758</v>
      </c>
      <c r="J435" s="480">
        <f t="shared" si="25"/>
        <v>1</v>
      </c>
      <c r="K435" s="98" t="s">
        <v>2631</v>
      </c>
      <c r="L435" s="109" t="s">
        <v>979</v>
      </c>
      <c r="M435" s="90">
        <v>45204</v>
      </c>
      <c r="N435" s="91">
        <v>12</v>
      </c>
      <c r="O435" s="225">
        <f t="shared" si="28"/>
        <v>45570</v>
      </c>
      <c r="P435" s="93" t="str">
        <f t="shared" ca="1" si="26"/>
        <v>Przekroczony termin</v>
      </c>
      <c r="Q435" s="94" t="str">
        <f t="shared" ca="1" si="27"/>
        <v>WYKONAĆ PRZEGLĄD</v>
      </c>
      <c r="R435" s="59" t="s">
        <v>1086</v>
      </c>
    </row>
    <row r="436" spans="1:18" s="247" customFormat="1" ht="45" hidden="1" customHeight="1">
      <c r="A436" s="237">
        <v>435</v>
      </c>
      <c r="B436" s="30" t="s">
        <v>985</v>
      </c>
      <c r="C436" s="238" t="s">
        <v>1755</v>
      </c>
      <c r="D436" s="238"/>
      <c r="E436" s="238" t="s">
        <v>1754</v>
      </c>
      <c r="F436" s="238"/>
      <c r="G436" s="238" t="s">
        <v>64</v>
      </c>
      <c r="H436" s="239" t="s">
        <v>1757</v>
      </c>
      <c r="I436" s="238">
        <v>8291800</v>
      </c>
      <c r="J436" s="480">
        <f t="shared" si="25"/>
        <v>1</v>
      </c>
      <c r="K436" s="240" t="s">
        <v>1756</v>
      </c>
      <c r="L436" s="241" t="s">
        <v>979</v>
      </c>
      <c r="M436" s="242"/>
      <c r="N436" s="238">
        <v>12</v>
      </c>
      <c r="O436" s="243" t="str">
        <f t="shared" si="28"/>
        <v/>
      </c>
      <c r="P436" s="244" t="str">
        <f t="shared" ca="1" si="26"/>
        <v xml:space="preserve"> </v>
      </c>
      <c r="Q436" s="245" t="str">
        <f t="shared" ca="1" si="27"/>
        <v xml:space="preserve"> </v>
      </c>
      <c r="R436" s="246" t="s">
        <v>1086</v>
      </c>
    </row>
    <row r="437" spans="1:18" ht="45" hidden="1" customHeight="1">
      <c r="A437" s="84">
        <v>436</v>
      </c>
      <c r="B437" s="25" t="s">
        <v>985</v>
      </c>
      <c r="C437" s="91" t="s">
        <v>1755</v>
      </c>
      <c r="D437" s="91"/>
      <c r="E437" s="91" t="s">
        <v>1754</v>
      </c>
      <c r="F437" s="91"/>
      <c r="G437" s="91" t="s">
        <v>64</v>
      </c>
      <c r="H437" s="91" t="s">
        <v>1753</v>
      </c>
      <c r="I437" s="91" t="s">
        <v>1752</v>
      </c>
      <c r="J437" s="480">
        <f t="shared" si="25"/>
        <v>1</v>
      </c>
      <c r="K437" s="98"/>
      <c r="L437" s="109" t="s">
        <v>979</v>
      </c>
      <c r="M437" s="90">
        <v>45204</v>
      </c>
      <c r="N437" s="91">
        <v>12</v>
      </c>
      <c r="O437" s="225">
        <f t="shared" si="28"/>
        <v>45570</v>
      </c>
      <c r="P437" s="93" t="str">
        <f t="shared" ca="1" si="26"/>
        <v>Przekroczony termin</v>
      </c>
      <c r="Q437" s="94" t="str">
        <f t="shared" ca="1" si="27"/>
        <v>WYKONAĆ PRZEGLĄD</v>
      </c>
      <c r="R437" s="59" t="s">
        <v>1086</v>
      </c>
    </row>
    <row r="438" spans="1:18" ht="45" hidden="1" customHeight="1">
      <c r="A438" s="84">
        <v>437</v>
      </c>
      <c r="B438" s="25" t="s">
        <v>985</v>
      </c>
      <c r="C438" s="91" t="s">
        <v>1744</v>
      </c>
      <c r="D438" s="91" t="s">
        <v>1751</v>
      </c>
      <c r="E438" s="91" t="s">
        <v>1750</v>
      </c>
      <c r="F438" s="91"/>
      <c r="G438" s="91" t="s">
        <v>64</v>
      </c>
      <c r="H438" s="91" t="s">
        <v>1749</v>
      </c>
      <c r="I438" s="91" t="s">
        <v>1748</v>
      </c>
      <c r="J438" s="480">
        <f t="shared" si="25"/>
        <v>1</v>
      </c>
      <c r="K438" s="98" t="s">
        <v>2632</v>
      </c>
      <c r="L438" s="109" t="s">
        <v>979</v>
      </c>
      <c r="M438" s="90">
        <v>45204</v>
      </c>
      <c r="N438" s="91">
        <v>12</v>
      </c>
      <c r="O438" s="225">
        <f t="shared" si="28"/>
        <v>45570</v>
      </c>
      <c r="P438" s="93" t="str">
        <f t="shared" ca="1" si="26"/>
        <v>Przekroczony termin</v>
      </c>
      <c r="Q438" s="94" t="str">
        <f t="shared" ca="1" si="27"/>
        <v>WYKONAĆ PRZEGLĄD</v>
      </c>
      <c r="R438" s="59" t="s">
        <v>1086</v>
      </c>
    </row>
    <row r="439" spans="1:18" ht="45" hidden="1" customHeight="1">
      <c r="A439" s="84">
        <v>438</v>
      </c>
      <c r="B439" s="25" t="s">
        <v>985</v>
      </c>
      <c r="C439" s="91" t="s">
        <v>1744</v>
      </c>
      <c r="D439" s="91"/>
      <c r="E439" s="91"/>
      <c r="F439" s="91"/>
      <c r="G439" s="91" t="s">
        <v>64</v>
      </c>
      <c r="H439" s="91" t="s">
        <v>1747</v>
      </c>
      <c r="I439" s="91" t="s">
        <v>1746</v>
      </c>
      <c r="J439" s="480">
        <f t="shared" si="25"/>
        <v>1</v>
      </c>
      <c r="K439" s="98" t="s">
        <v>1745</v>
      </c>
      <c r="L439" s="109" t="s">
        <v>979</v>
      </c>
      <c r="M439" s="90">
        <v>45204</v>
      </c>
      <c r="N439" s="91">
        <v>12</v>
      </c>
      <c r="O439" s="225">
        <f t="shared" si="28"/>
        <v>45570</v>
      </c>
      <c r="P439" s="93" t="str">
        <f t="shared" ca="1" si="26"/>
        <v>Przekroczony termin</v>
      </c>
      <c r="Q439" s="94" t="str">
        <f t="shared" ca="1" si="27"/>
        <v>WYKONAĆ PRZEGLĄD</v>
      </c>
      <c r="R439" s="59" t="s">
        <v>1086</v>
      </c>
    </row>
    <row r="440" spans="1:18" ht="45" hidden="1" customHeight="1">
      <c r="A440" s="84">
        <v>439</v>
      </c>
      <c r="B440" s="25" t="s">
        <v>985</v>
      </c>
      <c r="C440" s="91" t="s">
        <v>1744</v>
      </c>
      <c r="D440" s="91"/>
      <c r="E440" s="91"/>
      <c r="F440" s="91"/>
      <c r="G440" s="91" t="s">
        <v>64</v>
      </c>
      <c r="H440" s="91" t="s">
        <v>1743</v>
      </c>
      <c r="I440" s="91" t="s">
        <v>1742</v>
      </c>
      <c r="J440" s="480">
        <f t="shared" si="25"/>
        <v>1</v>
      </c>
      <c r="K440" s="98"/>
      <c r="L440" s="109" t="s">
        <v>979</v>
      </c>
      <c r="M440" s="90">
        <v>45204</v>
      </c>
      <c r="N440" s="91">
        <v>12</v>
      </c>
      <c r="O440" s="225">
        <f t="shared" si="28"/>
        <v>45570</v>
      </c>
      <c r="P440" s="93" t="str">
        <f t="shared" ca="1" si="26"/>
        <v>Przekroczony termin</v>
      </c>
      <c r="Q440" s="94" t="str">
        <f t="shared" ca="1" si="27"/>
        <v>WYKONAĆ PRZEGLĄD</v>
      </c>
      <c r="R440" s="59" t="s">
        <v>1086</v>
      </c>
    </row>
    <row r="441" spans="1:18" ht="45" hidden="1" customHeight="1">
      <c r="A441" s="84">
        <v>440</v>
      </c>
      <c r="B441" s="25" t="s">
        <v>985</v>
      </c>
      <c r="C441" s="205" t="s">
        <v>1741</v>
      </c>
      <c r="D441" s="91" t="s">
        <v>1740</v>
      </c>
      <c r="E441" s="91"/>
      <c r="F441" s="85" t="s">
        <v>444</v>
      </c>
      <c r="G441" s="91" t="s">
        <v>14</v>
      </c>
      <c r="H441" s="205" t="s">
        <v>406</v>
      </c>
      <c r="I441" s="98" t="s">
        <v>1739</v>
      </c>
      <c r="J441" s="480">
        <f t="shared" si="25"/>
        <v>1</v>
      </c>
      <c r="K441" s="98" t="s">
        <v>1736</v>
      </c>
      <c r="L441" s="89"/>
      <c r="M441" s="100">
        <v>44547</v>
      </c>
      <c r="N441" s="91">
        <v>12</v>
      </c>
      <c r="O441" s="225">
        <f t="shared" si="28"/>
        <v>44912</v>
      </c>
      <c r="P441" s="93" t="str">
        <f t="shared" ca="1" si="26"/>
        <v>Przekroczony termin</v>
      </c>
      <c r="Q441" s="94" t="str">
        <f t="shared" ca="1" si="27"/>
        <v>WYKONAĆ PRZEGLĄD</v>
      </c>
      <c r="R441" s="59" t="s">
        <v>1086</v>
      </c>
    </row>
    <row r="442" spans="1:18" ht="45" hidden="1" customHeight="1">
      <c r="A442" s="84">
        <v>441</v>
      </c>
      <c r="B442" s="25" t="s">
        <v>985</v>
      </c>
      <c r="C442" s="205" t="s">
        <v>1738</v>
      </c>
      <c r="D442" s="91"/>
      <c r="E442" s="91"/>
      <c r="F442" s="85" t="s">
        <v>444</v>
      </c>
      <c r="G442" s="91" t="s">
        <v>14</v>
      </c>
      <c r="H442" s="205" t="s">
        <v>406</v>
      </c>
      <c r="I442" s="98" t="s">
        <v>1737</v>
      </c>
      <c r="J442" s="480">
        <f t="shared" si="25"/>
        <v>1</v>
      </c>
      <c r="K442" s="98" t="s">
        <v>1736</v>
      </c>
      <c r="L442" s="89"/>
      <c r="M442" s="100">
        <v>44547</v>
      </c>
      <c r="N442" s="91">
        <v>12</v>
      </c>
      <c r="O442" s="225">
        <f t="shared" si="28"/>
        <v>44912</v>
      </c>
      <c r="P442" s="93" t="str">
        <f t="shared" ca="1" si="26"/>
        <v>Przekroczony termin</v>
      </c>
      <c r="Q442" s="94" t="str">
        <f t="shared" ca="1" si="27"/>
        <v>WYKONAĆ PRZEGLĄD</v>
      </c>
      <c r="R442" s="59" t="s">
        <v>1086</v>
      </c>
    </row>
    <row r="443" spans="1:18" s="72" customFormat="1" ht="75" hidden="1" customHeight="1">
      <c r="A443" s="61">
        <v>442</v>
      </c>
      <c r="B443" s="25">
        <v>68</v>
      </c>
      <c r="C443" s="62" t="s">
        <v>1735</v>
      </c>
      <c r="D443" s="62" t="s">
        <v>1734</v>
      </c>
      <c r="E443" s="62" t="s">
        <v>633</v>
      </c>
      <c r="F443" s="63">
        <v>2010</v>
      </c>
      <c r="G443" s="62" t="s">
        <v>14</v>
      </c>
      <c r="H443" s="62" t="s">
        <v>700</v>
      </c>
      <c r="I443" s="62" t="s">
        <v>1733</v>
      </c>
      <c r="J443" s="480">
        <f t="shared" si="25"/>
        <v>1</v>
      </c>
      <c r="K443" s="248" t="s">
        <v>1732</v>
      </c>
      <c r="L443" s="75"/>
      <c r="M443" s="116">
        <v>45294</v>
      </c>
      <c r="N443" s="67">
        <v>12</v>
      </c>
      <c r="O443" s="249">
        <f t="shared" si="28"/>
        <v>45660</v>
      </c>
      <c r="P443" s="69" t="str">
        <f t="shared" ca="1" si="26"/>
        <v>Do terminu brakuje 45 dni</v>
      </c>
      <c r="Q443" s="70" t="str">
        <f t="shared" ca="1" si="27"/>
        <v>WAŻNY PRZEGLĄD</v>
      </c>
      <c r="R443" s="71" t="s">
        <v>1086</v>
      </c>
    </row>
    <row r="444" spans="1:18" s="72" customFormat="1" ht="75" hidden="1" customHeight="1">
      <c r="A444" s="61">
        <v>443</v>
      </c>
      <c r="B444" s="25">
        <v>61</v>
      </c>
      <c r="C444" s="67" t="s">
        <v>1731</v>
      </c>
      <c r="D444" s="67" t="s">
        <v>1730</v>
      </c>
      <c r="E444" s="67" t="s">
        <v>622</v>
      </c>
      <c r="F444" s="67">
        <v>2016</v>
      </c>
      <c r="G444" s="67" t="s">
        <v>14</v>
      </c>
      <c r="H444" s="67" t="s">
        <v>664</v>
      </c>
      <c r="I444" s="115" t="s">
        <v>663</v>
      </c>
      <c r="J444" s="480">
        <f t="shared" si="25"/>
        <v>1</v>
      </c>
      <c r="K444" s="115" t="s">
        <v>1729</v>
      </c>
      <c r="L444" s="115"/>
      <c r="M444" s="116">
        <v>44965</v>
      </c>
      <c r="N444" s="67">
        <v>24</v>
      </c>
      <c r="O444" s="249">
        <f t="shared" si="28"/>
        <v>45696</v>
      </c>
      <c r="P444" s="69" t="str">
        <f t="shared" ca="1" si="26"/>
        <v>Do terminu brakuje 81 dni</v>
      </c>
      <c r="Q444" s="70" t="str">
        <f t="shared" ca="1" si="27"/>
        <v>WAŻNY PRZEGLĄD</v>
      </c>
      <c r="R444" s="71" t="s">
        <v>1086</v>
      </c>
    </row>
    <row r="445" spans="1:18" s="72" customFormat="1" ht="30" hidden="1" customHeight="1">
      <c r="A445" s="61">
        <v>444</v>
      </c>
      <c r="B445" s="25">
        <v>4</v>
      </c>
      <c r="C445" s="62" t="s">
        <v>49</v>
      </c>
      <c r="D445" s="62" t="s">
        <v>259</v>
      </c>
      <c r="E445" s="62" t="s">
        <v>11</v>
      </c>
      <c r="F445" s="62">
        <v>2006</v>
      </c>
      <c r="G445" s="62" t="s">
        <v>14</v>
      </c>
      <c r="H445" s="62" t="s">
        <v>50</v>
      </c>
      <c r="I445" s="62" t="s">
        <v>1728</v>
      </c>
      <c r="J445" s="480">
        <f t="shared" si="25"/>
        <v>1</v>
      </c>
      <c r="K445" s="115" t="s">
        <v>1727</v>
      </c>
      <c r="L445" s="115"/>
      <c r="M445" s="116">
        <v>44827</v>
      </c>
      <c r="N445" s="67">
        <v>12</v>
      </c>
      <c r="O445" s="249">
        <f t="shared" si="28"/>
        <v>45192</v>
      </c>
      <c r="P445" s="69" t="str">
        <f t="shared" ca="1" si="26"/>
        <v>Przekroczony termin</v>
      </c>
      <c r="Q445" s="70" t="str">
        <f t="shared" ca="1" si="27"/>
        <v>WYKONAĆ PRZEGLĄD</v>
      </c>
      <c r="R445" s="71" t="s">
        <v>1086</v>
      </c>
    </row>
    <row r="446" spans="1:18" s="72" customFormat="1" ht="30" hidden="1" customHeight="1">
      <c r="A446" s="61">
        <v>445</v>
      </c>
      <c r="B446" s="25">
        <v>4</v>
      </c>
      <c r="C446" s="62" t="s">
        <v>49</v>
      </c>
      <c r="D446" s="62" t="s">
        <v>259</v>
      </c>
      <c r="E446" s="62" t="s">
        <v>11</v>
      </c>
      <c r="F446" s="63">
        <v>2006</v>
      </c>
      <c r="G446" s="62" t="s">
        <v>14</v>
      </c>
      <c r="H446" s="62" t="s">
        <v>52</v>
      </c>
      <c r="I446" s="62" t="s">
        <v>51</v>
      </c>
      <c r="J446" s="480">
        <f t="shared" si="25"/>
        <v>1</v>
      </c>
      <c r="K446" s="115" t="s">
        <v>1726</v>
      </c>
      <c r="L446" s="65" t="s">
        <v>986</v>
      </c>
      <c r="M446" s="116">
        <v>45382</v>
      </c>
      <c r="N446" s="67">
        <v>12</v>
      </c>
      <c r="O446" s="249">
        <f t="shared" si="28"/>
        <v>45747</v>
      </c>
      <c r="P446" s="69" t="str">
        <f t="shared" ca="1" si="26"/>
        <v>Do terminu brakuje 132 dni</v>
      </c>
      <c r="Q446" s="70" t="str">
        <f t="shared" ca="1" si="27"/>
        <v>WAŻNY PRZEGLĄD</v>
      </c>
      <c r="R446" s="71" t="s">
        <v>1086</v>
      </c>
    </row>
    <row r="447" spans="1:18" s="72" customFormat="1" ht="30" hidden="1" customHeight="1">
      <c r="A447" s="61">
        <v>446</v>
      </c>
      <c r="B447" s="25">
        <v>4</v>
      </c>
      <c r="C447" s="62" t="s">
        <v>49</v>
      </c>
      <c r="D447" s="62" t="s">
        <v>259</v>
      </c>
      <c r="E447" s="62" t="s">
        <v>11</v>
      </c>
      <c r="F447" s="63">
        <v>2006</v>
      </c>
      <c r="G447" s="62" t="s">
        <v>14</v>
      </c>
      <c r="H447" s="62" t="s">
        <v>50</v>
      </c>
      <c r="I447" s="62" t="s">
        <v>53</v>
      </c>
      <c r="J447" s="480">
        <f t="shared" si="25"/>
        <v>1</v>
      </c>
      <c r="K447" s="115" t="s">
        <v>1725</v>
      </c>
      <c r="L447" s="65" t="s">
        <v>986</v>
      </c>
      <c r="M447" s="116">
        <v>44650</v>
      </c>
      <c r="N447" s="67">
        <v>12</v>
      </c>
      <c r="O447" s="68">
        <f t="shared" si="28"/>
        <v>45015</v>
      </c>
      <c r="P447" s="69" t="str">
        <f t="shared" ca="1" si="26"/>
        <v>Przekroczony termin</v>
      </c>
      <c r="Q447" s="70" t="str">
        <f t="shared" ca="1" si="27"/>
        <v>WYKONAĆ PRZEGLĄD</v>
      </c>
      <c r="R447" s="71" t="s">
        <v>1086</v>
      </c>
    </row>
    <row r="448" spans="1:18" s="72" customFormat="1" ht="30" hidden="1" customHeight="1">
      <c r="A448" s="61">
        <v>447</v>
      </c>
      <c r="B448" s="25">
        <v>4</v>
      </c>
      <c r="C448" s="62" t="s">
        <v>49</v>
      </c>
      <c r="D448" s="62" t="s">
        <v>259</v>
      </c>
      <c r="E448" s="62" t="s">
        <v>11</v>
      </c>
      <c r="F448" s="63">
        <v>2006</v>
      </c>
      <c r="G448" s="62" t="s">
        <v>14</v>
      </c>
      <c r="H448" s="62" t="s">
        <v>55</v>
      </c>
      <c r="I448" s="62" t="s">
        <v>54</v>
      </c>
      <c r="J448" s="480">
        <f t="shared" si="25"/>
        <v>1</v>
      </c>
      <c r="K448" s="115" t="s">
        <v>1724</v>
      </c>
      <c r="L448" s="115"/>
      <c r="M448" s="116">
        <v>44827</v>
      </c>
      <c r="N448" s="67">
        <v>12</v>
      </c>
      <c r="O448" s="249">
        <f t="shared" si="28"/>
        <v>45192</v>
      </c>
      <c r="P448" s="69" t="str">
        <f t="shared" ca="1" si="26"/>
        <v>Przekroczony termin</v>
      </c>
      <c r="Q448" s="70" t="str">
        <f t="shared" ca="1" si="27"/>
        <v>WYKONAĆ PRZEGLĄD</v>
      </c>
      <c r="R448" s="71" t="s">
        <v>1086</v>
      </c>
    </row>
    <row r="449" spans="1:18" s="72" customFormat="1" ht="30" hidden="1" customHeight="1">
      <c r="A449" s="61">
        <v>448</v>
      </c>
      <c r="B449" s="25">
        <v>4</v>
      </c>
      <c r="C449" s="62" t="s">
        <v>49</v>
      </c>
      <c r="D449" s="62" t="s">
        <v>259</v>
      </c>
      <c r="E449" s="62" t="s">
        <v>11</v>
      </c>
      <c r="F449" s="63">
        <v>2006</v>
      </c>
      <c r="G449" s="62" t="s">
        <v>14</v>
      </c>
      <c r="H449" s="62" t="s">
        <v>57</v>
      </c>
      <c r="I449" s="62" t="s">
        <v>56</v>
      </c>
      <c r="J449" s="480">
        <f t="shared" si="25"/>
        <v>1</v>
      </c>
      <c r="K449" s="115" t="s">
        <v>1723</v>
      </c>
      <c r="L449" s="115"/>
      <c r="M449" s="116">
        <v>44827</v>
      </c>
      <c r="N449" s="67">
        <v>12</v>
      </c>
      <c r="O449" s="249">
        <f t="shared" si="28"/>
        <v>45192</v>
      </c>
      <c r="P449" s="69" t="str">
        <f t="shared" ca="1" si="26"/>
        <v>Przekroczony termin</v>
      </c>
      <c r="Q449" s="70" t="str">
        <f t="shared" ca="1" si="27"/>
        <v>WYKONAĆ PRZEGLĄD</v>
      </c>
      <c r="R449" s="71" t="s">
        <v>1086</v>
      </c>
    </row>
    <row r="450" spans="1:18" s="72" customFormat="1" ht="30" hidden="1" customHeight="1">
      <c r="A450" s="61">
        <v>449</v>
      </c>
      <c r="B450" s="25">
        <v>4</v>
      </c>
      <c r="C450" s="62" t="s">
        <v>49</v>
      </c>
      <c r="D450" s="62" t="s">
        <v>259</v>
      </c>
      <c r="E450" s="62" t="s">
        <v>11</v>
      </c>
      <c r="F450" s="63">
        <v>2006</v>
      </c>
      <c r="G450" s="62" t="s">
        <v>14</v>
      </c>
      <c r="H450" s="62" t="s">
        <v>1722</v>
      </c>
      <c r="I450" s="62" t="s">
        <v>58</v>
      </c>
      <c r="J450" s="480">
        <f t="shared" ref="J450:J513" si="29">COUNTIF($I$1:$I$996,I450)</f>
        <v>1</v>
      </c>
      <c r="K450" s="115" t="s">
        <v>1721</v>
      </c>
      <c r="L450" s="115"/>
      <c r="M450" s="116">
        <v>44827</v>
      </c>
      <c r="N450" s="67">
        <v>12</v>
      </c>
      <c r="O450" s="249">
        <f t="shared" si="28"/>
        <v>45192</v>
      </c>
      <c r="P450" s="69" t="str">
        <f t="shared" ref="P450:P513" ca="1" si="30">IF(ISBLANK(M450)," ",IF(O450&lt;TODAY(),"Przekroczony termin","Do terminu brakuje " &amp; O450-TODAY()&amp; " dni"))</f>
        <v>Przekroczony termin</v>
      </c>
      <c r="Q450" s="70" t="str">
        <f t="shared" ref="Q450:Q513" ca="1" si="31">IF(ISBLANK(M450)," ",IF(O450&lt;TODAY()+20,"WYKONAĆ PRZEGLĄD","WAŻNY PRZEGLĄD"))</f>
        <v>WYKONAĆ PRZEGLĄD</v>
      </c>
      <c r="R450" s="71" t="s">
        <v>1086</v>
      </c>
    </row>
    <row r="451" spans="1:18" ht="30" hidden="1" customHeight="1">
      <c r="A451" s="206">
        <v>450</v>
      </c>
      <c r="B451" s="25">
        <v>84</v>
      </c>
      <c r="C451" s="250" t="s">
        <v>873</v>
      </c>
      <c r="D451" s="210" t="s">
        <v>874</v>
      </c>
      <c r="E451" s="210" t="s">
        <v>208</v>
      </c>
      <c r="F451" s="210">
        <v>2017</v>
      </c>
      <c r="G451" s="210" t="s">
        <v>158</v>
      </c>
      <c r="H451" s="210" t="s">
        <v>1720</v>
      </c>
      <c r="I451" s="251">
        <v>500869</v>
      </c>
      <c r="J451" s="480">
        <f t="shared" si="29"/>
        <v>1</v>
      </c>
      <c r="K451" s="221" t="s">
        <v>1043</v>
      </c>
      <c r="L451" s="221" t="s">
        <v>1517</v>
      </c>
      <c r="M451" s="211">
        <v>45103</v>
      </c>
      <c r="N451" s="210">
        <v>12</v>
      </c>
      <c r="O451" s="252">
        <f t="shared" si="28"/>
        <v>45469</v>
      </c>
      <c r="P451" s="213" t="str">
        <f t="shared" ca="1" si="30"/>
        <v>Przekroczony termin</v>
      </c>
      <c r="Q451" s="214" t="str">
        <f t="shared" ca="1" si="31"/>
        <v>WYKONAĆ PRZEGLĄD</v>
      </c>
      <c r="R451" s="253" t="s">
        <v>1086</v>
      </c>
    </row>
    <row r="452" spans="1:18" ht="75" hidden="1" customHeight="1">
      <c r="A452" s="84">
        <v>451</v>
      </c>
      <c r="B452" s="25">
        <v>39</v>
      </c>
      <c r="C452" s="91" t="s">
        <v>453</v>
      </c>
      <c r="D452" s="91"/>
      <c r="E452" s="91" t="s">
        <v>614</v>
      </c>
      <c r="F452" s="91"/>
      <c r="G452" s="91" t="s">
        <v>158</v>
      </c>
      <c r="H452" s="205" t="s">
        <v>455</v>
      </c>
      <c r="I452" s="98" t="s">
        <v>454</v>
      </c>
      <c r="J452" s="480">
        <f t="shared" si="29"/>
        <v>1</v>
      </c>
      <c r="K452" s="98" t="s">
        <v>1719</v>
      </c>
      <c r="L452" s="113" t="s">
        <v>1718</v>
      </c>
      <c r="M452" s="107">
        <v>45160</v>
      </c>
      <c r="N452" s="91">
        <v>12</v>
      </c>
      <c r="O452" s="225">
        <f t="shared" si="28"/>
        <v>45526</v>
      </c>
      <c r="P452" s="93" t="str">
        <f t="shared" ca="1" si="30"/>
        <v>Przekroczony termin</v>
      </c>
      <c r="Q452" s="94" t="str">
        <f t="shared" ca="1" si="31"/>
        <v>WYKONAĆ PRZEGLĄD</v>
      </c>
      <c r="R452" s="254" t="s">
        <v>1086</v>
      </c>
    </row>
    <row r="453" spans="1:18" ht="45" hidden="1" customHeight="1">
      <c r="A453" s="84">
        <v>452</v>
      </c>
      <c r="B453" s="25">
        <v>3</v>
      </c>
      <c r="C453" s="88" t="s">
        <v>48</v>
      </c>
      <c r="D453" s="88" t="s">
        <v>1675</v>
      </c>
      <c r="E453" s="88" t="s">
        <v>910</v>
      </c>
      <c r="F453" s="88">
        <v>2016</v>
      </c>
      <c r="G453" s="88" t="s">
        <v>47</v>
      </c>
      <c r="H453" s="99" t="s">
        <v>45</v>
      </c>
      <c r="I453" s="255" t="s">
        <v>1674</v>
      </c>
      <c r="J453" s="480">
        <f t="shared" si="29"/>
        <v>2</v>
      </c>
      <c r="K453" s="223" t="s">
        <v>1717</v>
      </c>
      <c r="L453" s="21" t="s">
        <v>1716</v>
      </c>
      <c r="M453" s="90">
        <v>45083</v>
      </c>
      <c r="N453" s="91">
        <v>12</v>
      </c>
      <c r="O453" s="225">
        <f t="shared" si="28"/>
        <v>45449</v>
      </c>
      <c r="P453" s="93" t="str">
        <f t="shared" ca="1" si="30"/>
        <v>Przekroczony termin</v>
      </c>
      <c r="Q453" s="94" t="str">
        <f t="shared" ca="1" si="31"/>
        <v>WYKONAĆ PRZEGLĄD</v>
      </c>
      <c r="R453" s="254" t="s">
        <v>1086</v>
      </c>
    </row>
    <row r="454" spans="1:18" ht="30" hidden="1" customHeight="1">
      <c r="A454" s="84">
        <v>453</v>
      </c>
      <c r="B454" s="25">
        <v>112</v>
      </c>
      <c r="C454" s="111" t="s">
        <v>1712</v>
      </c>
      <c r="D454" s="111" t="s">
        <v>1711</v>
      </c>
      <c r="E454" s="111"/>
      <c r="F454" s="111"/>
      <c r="G454" s="111" t="s">
        <v>64</v>
      </c>
      <c r="H454" s="86"/>
      <c r="I454" s="111" t="s">
        <v>1715</v>
      </c>
      <c r="J454" s="480">
        <f t="shared" si="29"/>
        <v>1</v>
      </c>
      <c r="K454" s="88" t="s">
        <v>1714</v>
      </c>
      <c r="L454" s="110" t="s">
        <v>1713</v>
      </c>
      <c r="M454" s="90">
        <v>44517</v>
      </c>
      <c r="N454" s="91">
        <v>24</v>
      </c>
      <c r="O454" s="92">
        <f t="shared" si="28"/>
        <v>45247</v>
      </c>
      <c r="P454" s="93" t="str">
        <f t="shared" ca="1" si="30"/>
        <v>Przekroczony termin</v>
      </c>
      <c r="Q454" s="94" t="str">
        <f t="shared" ca="1" si="31"/>
        <v>WYKONAĆ PRZEGLĄD</v>
      </c>
      <c r="R454" s="254" t="s">
        <v>1086</v>
      </c>
    </row>
    <row r="455" spans="1:18" ht="45" hidden="1" customHeight="1">
      <c r="A455" s="84">
        <v>454</v>
      </c>
      <c r="B455" s="25">
        <v>112</v>
      </c>
      <c r="C455" s="111" t="s">
        <v>1712</v>
      </c>
      <c r="D455" s="111" t="s">
        <v>1711</v>
      </c>
      <c r="E455" s="111"/>
      <c r="F455" s="111"/>
      <c r="G455" s="111" t="s">
        <v>131</v>
      </c>
      <c r="H455" s="86"/>
      <c r="I455" s="104" t="s">
        <v>1710</v>
      </c>
      <c r="J455" s="480">
        <f t="shared" si="29"/>
        <v>1</v>
      </c>
      <c r="K455" s="88" t="s">
        <v>1709</v>
      </c>
      <c r="L455" s="98"/>
      <c r="M455" s="90">
        <v>43794</v>
      </c>
      <c r="N455" s="91">
        <v>24</v>
      </c>
      <c r="O455" s="92">
        <f t="shared" si="28"/>
        <v>44525</v>
      </c>
      <c r="P455" s="93" t="str">
        <f t="shared" ca="1" si="30"/>
        <v>Przekroczony termin</v>
      </c>
      <c r="Q455" s="94" t="str">
        <f t="shared" ca="1" si="31"/>
        <v>WYKONAĆ PRZEGLĄD</v>
      </c>
      <c r="R455" s="254" t="s">
        <v>1086</v>
      </c>
    </row>
    <row r="456" spans="1:18" ht="30" hidden="1" customHeight="1">
      <c r="A456" s="84">
        <v>455</v>
      </c>
      <c r="B456" s="25">
        <v>24</v>
      </c>
      <c r="C456" s="91" t="s">
        <v>59</v>
      </c>
      <c r="D456" s="91" t="s">
        <v>259</v>
      </c>
      <c r="E456" s="91" t="s">
        <v>11</v>
      </c>
      <c r="F456" s="91">
        <v>2008</v>
      </c>
      <c r="G456" s="91" t="s">
        <v>83</v>
      </c>
      <c r="H456" s="205" t="s">
        <v>1708</v>
      </c>
      <c r="I456" s="89" t="s">
        <v>260</v>
      </c>
      <c r="J456" s="480">
        <f t="shared" si="29"/>
        <v>1</v>
      </c>
      <c r="K456" s="88" t="s">
        <v>1707</v>
      </c>
      <c r="L456" s="113" t="s">
        <v>986</v>
      </c>
      <c r="M456" s="90">
        <v>45382</v>
      </c>
      <c r="N456" s="91">
        <v>12</v>
      </c>
      <c r="O456" s="225">
        <f t="shared" si="28"/>
        <v>45747</v>
      </c>
      <c r="P456" s="93" t="str">
        <f t="shared" ca="1" si="30"/>
        <v>Do terminu brakuje 132 dni</v>
      </c>
      <c r="Q456" s="94" t="str">
        <f t="shared" ca="1" si="31"/>
        <v>WAŻNY PRZEGLĄD</v>
      </c>
      <c r="R456" s="254" t="s">
        <v>1086</v>
      </c>
    </row>
    <row r="457" spans="1:18" ht="45" hidden="1" customHeight="1">
      <c r="A457" s="84">
        <v>456</v>
      </c>
      <c r="B457" s="25">
        <v>6</v>
      </c>
      <c r="C457" s="91" t="s">
        <v>59</v>
      </c>
      <c r="D457" s="91" t="s">
        <v>1706</v>
      </c>
      <c r="E457" s="91" t="s">
        <v>278</v>
      </c>
      <c r="F457" s="91">
        <v>2010</v>
      </c>
      <c r="G457" s="91" t="s">
        <v>83</v>
      </c>
      <c r="H457" s="205" t="s">
        <v>89</v>
      </c>
      <c r="I457" s="98" t="s">
        <v>1705</v>
      </c>
      <c r="J457" s="480">
        <f t="shared" si="29"/>
        <v>1</v>
      </c>
      <c r="K457" s="98"/>
      <c r="L457" s="98" t="s">
        <v>1512</v>
      </c>
      <c r="M457" s="90">
        <v>45139</v>
      </c>
      <c r="N457" s="91">
        <v>12</v>
      </c>
      <c r="O457" s="225">
        <f t="shared" si="28"/>
        <v>45505</v>
      </c>
      <c r="P457" s="93" t="str">
        <f t="shared" ca="1" si="30"/>
        <v>Przekroczony termin</v>
      </c>
      <c r="Q457" s="94" t="str">
        <f t="shared" ca="1" si="31"/>
        <v>WYKONAĆ PRZEGLĄD</v>
      </c>
      <c r="R457" s="254" t="s">
        <v>1086</v>
      </c>
    </row>
    <row r="458" spans="1:18" ht="45" hidden="1" customHeight="1">
      <c r="A458" s="84">
        <v>457</v>
      </c>
      <c r="B458" s="25" t="s">
        <v>2693</v>
      </c>
      <c r="C458" s="87" t="s">
        <v>276</v>
      </c>
      <c r="D458" s="87" t="s">
        <v>277</v>
      </c>
      <c r="E458" s="87" t="s">
        <v>278</v>
      </c>
      <c r="F458" s="99">
        <v>2005</v>
      </c>
      <c r="G458" s="87" t="s">
        <v>158</v>
      </c>
      <c r="H458" s="85" t="s">
        <v>279</v>
      </c>
      <c r="I458" s="87" t="s">
        <v>908</v>
      </c>
      <c r="J458" s="480">
        <f t="shared" si="29"/>
        <v>2</v>
      </c>
      <c r="K458" s="88" t="s">
        <v>2633</v>
      </c>
      <c r="L458" s="110" t="s">
        <v>1099</v>
      </c>
      <c r="M458" s="90">
        <v>45385</v>
      </c>
      <c r="N458" s="91">
        <v>12</v>
      </c>
      <c r="O458" s="225">
        <f t="shared" si="28"/>
        <v>45750</v>
      </c>
      <c r="P458" s="93" t="str">
        <f t="shared" ca="1" si="30"/>
        <v>Do terminu brakuje 135 dni</v>
      </c>
      <c r="Q458" s="94" t="str">
        <f t="shared" ca="1" si="31"/>
        <v>WAŻNY PRZEGLĄD</v>
      </c>
      <c r="R458" s="256" t="s">
        <v>1086</v>
      </c>
    </row>
    <row r="459" spans="1:18" s="72" customFormat="1" ht="108.75" hidden="1" customHeight="1">
      <c r="A459" s="61">
        <v>458</v>
      </c>
      <c r="B459" s="25">
        <v>62</v>
      </c>
      <c r="C459" s="67" t="s">
        <v>205</v>
      </c>
      <c r="D459" s="67" t="s">
        <v>172</v>
      </c>
      <c r="E459" s="67" t="s">
        <v>164</v>
      </c>
      <c r="F459" s="67">
        <v>2007</v>
      </c>
      <c r="G459" s="67" t="s">
        <v>14</v>
      </c>
      <c r="H459" s="67" t="s">
        <v>665</v>
      </c>
      <c r="I459" s="115" t="s">
        <v>1704</v>
      </c>
      <c r="J459" s="480">
        <f t="shared" si="29"/>
        <v>1</v>
      </c>
      <c r="K459" s="115" t="s">
        <v>1703</v>
      </c>
      <c r="L459" s="65"/>
      <c r="M459" s="100">
        <v>45309</v>
      </c>
      <c r="N459" s="67">
        <v>12</v>
      </c>
      <c r="O459" s="249">
        <f t="shared" si="28"/>
        <v>45675</v>
      </c>
      <c r="P459" s="69" t="str">
        <f t="shared" ca="1" si="30"/>
        <v>Do terminu brakuje 60 dni</v>
      </c>
      <c r="Q459" s="70" t="str">
        <f t="shared" ca="1" si="31"/>
        <v>WAŻNY PRZEGLĄD</v>
      </c>
      <c r="R459" s="257" t="s">
        <v>1086</v>
      </c>
    </row>
    <row r="460" spans="1:18" ht="45" hidden="1" customHeight="1">
      <c r="A460" s="84">
        <v>459</v>
      </c>
      <c r="B460" s="25" t="s">
        <v>985</v>
      </c>
      <c r="C460" s="91" t="s">
        <v>1700</v>
      </c>
      <c r="D460" s="91" t="s">
        <v>1699</v>
      </c>
      <c r="E460" s="91" t="s">
        <v>1135</v>
      </c>
      <c r="F460" s="91">
        <v>2009</v>
      </c>
      <c r="G460" s="91" t="s">
        <v>141</v>
      </c>
      <c r="H460" s="205" t="s">
        <v>1702</v>
      </c>
      <c r="I460" s="98" t="s">
        <v>1701</v>
      </c>
      <c r="J460" s="480">
        <f t="shared" si="29"/>
        <v>1</v>
      </c>
      <c r="K460" s="98"/>
      <c r="L460" s="109" t="s">
        <v>979</v>
      </c>
      <c r="M460" s="90">
        <v>45205</v>
      </c>
      <c r="N460" s="91">
        <v>12</v>
      </c>
      <c r="O460" s="92">
        <f t="shared" si="28"/>
        <v>45571</v>
      </c>
      <c r="P460" s="93" t="str">
        <f t="shared" ca="1" si="30"/>
        <v>Przekroczony termin</v>
      </c>
      <c r="Q460" s="94" t="str">
        <f t="shared" ca="1" si="31"/>
        <v>WYKONAĆ PRZEGLĄD</v>
      </c>
      <c r="R460" s="258" t="s">
        <v>1086</v>
      </c>
    </row>
    <row r="461" spans="1:18" ht="45" hidden="1" customHeight="1">
      <c r="A461" s="84">
        <v>460</v>
      </c>
      <c r="B461" s="25" t="s">
        <v>985</v>
      </c>
      <c r="C461" s="91" t="s">
        <v>1700</v>
      </c>
      <c r="D461" s="91" t="s">
        <v>1699</v>
      </c>
      <c r="E461" s="91" t="s">
        <v>1135</v>
      </c>
      <c r="F461" s="91">
        <v>2009</v>
      </c>
      <c r="G461" s="91" t="s">
        <v>141</v>
      </c>
      <c r="H461" s="91" t="s">
        <v>1698</v>
      </c>
      <c r="I461" s="98" t="s">
        <v>1697</v>
      </c>
      <c r="J461" s="480">
        <f t="shared" si="29"/>
        <v>1</v>
      </c>
      <c r="K461" s="236" t="s">
        <v>1696</v>
      </c>
      <c r="L461" s="109" t="s">
        <v>979</v>
      </c>
      <c r="M461" s="90">
        <v>45205</v>
      </c>
      <c r="N461" s="91">
        <v>12</v>
      </c>
      <c r="O461" s="92">
        <f t="shared" si="28"/>
        <v>45571</v>
      </c>
      <c r="P461" s="93" t="str">
        <f t="shared" ca="1" si="30"/>
        <v>Przekroczony termin</v>
      </c>
      <c r="Q461" s="94" t="str">
        <f t="shared" ca="1" si="31"/>
        <v>WYKONAĆ PRZEGLĄD</v>
      </c>
      <c r="R461" s="258" t="s">
        <v>1086</v>
      </c>
    </row>
    <row r="462" spans="1:18" s="153" customFormat="1" ht="45" hidden="1">
      <c r="A462" s="142">
        <v>461</v>
      </c>
      <c r="B462" s="26" t="s">
        <v>985</v>
      </c>
      <c r="C462" s="149" t="s">
        <v>937</v>
      </c>
      <c r="D462" s="149" t="s">
        <v>1430</v>
      </c>
      <c r="E462" s="149" t="s">
        <v>614</v>
      </c>
      <c r="F462" s="149"/>
      <c r="G462" s="149" t="s">
        <v>83</v>
      </c>
      <c r="H462" s="149" t="s">
        <v>1695</v>
      </c>
      <c r="I462" s="147" t="s">
        <v>1694</v>
      </c>
      <c r="J462" s="480">
        <f t="shared" si="29"/>
        <v>1</v>
      </c>
      <c r="K462" s="169" t="s">
        <v>1693</v>
      </c>
      <c r="L462" s="259"/>
      <c r="M462" s="139"/>
      <c r="N462" s="140"/>
      <c r="O462" s="260" t="str">
        <f t="shared" si="28"/>
        <v/>
      </c>
      <c r="P462" s="261" t="str">
        <f t="shared" ca="1" si="30"/>
        <v xml:space="preserve"> </v>
      </c>
      <c r="Q462" s="262" t="str">
        <f t="shared" ca="1" si="31"/>
        <v xml:space="preserve"> </v>
      </c>
      <c r="R462" s="258" t="s">
        <v>1356</v>
      </c>
    </row>
    <row r="463" spans="1:18" ht="75" hidden="1" customHeight="1">
      <c r="A463" s="84">
        <v>462</v>
      </c>
      <c r="B463" s="25">
        <v>108</v>
      </c>
      <c r="C463" s="91" t="s">
        <v>937</v>
      </c>
      <c r="D463" s="91">
        <v>30</v>
      </c>
      <c r="E463" s="91" t="s">
        <v>1692</v>
      </c>
      <c r="F463" s="91">
        <v>2018</v>
      </c>
      <c r="G463" s="91" t="s">
        <v>83</v>
      </c>
      <c r="H463" s="91" t="s">
        <v>894</v>
      </c>
      <c r="I463" s="98" t="s">
        <v>893</v>
      </c>
      <c r="J463" s="480">
        <f t="shared" si="29"/>
        <v>1</v>
      </c>
      <c r="K463" s="89" t="s">
        <v>1691</v>
      </c>
      <c r="L463" s="113"/>
      <c r="M463" s="90">
        <v>45206</v>
      </c>
      <c r="N463" s="91">
        <v>12</v>
      </c>
      <c r="O463" s="225">
        <f t="shared" si="28"/>
        <v>45572</v>
      </c>
      <c r="P463" s="93" t="str">
        <f t="shared" ca="1" si="30"/>
        <v>Przekroczony termin</v>
      </c>
      <c r="Q463" s="94" t="str">
        <f t="shared" ca="1" si="31"/>
        <v>WYKONAĆ PRZEGLĄD</v>
      </c>
      <c r="R463" s="258" t="s">
        <v>1086</v>
      </c>
    </row>
    <row r="464" spans="1:18" ht="75" hidden="1" customHeight="1">
      <c r="A464" s="84">
        <v>463</v>
      </c>
      <c r="B464" s="25">
        <v>78</v>
      </c>
      <c r="C464" s="91" t="s">
        <v>844</v>
      </c>
      <c r="D464" s="91" t="s">
        <v>845</v>
      </c>
      <c r="E464" s="91" t="s">
        <v>846</v>
      </c>
      <c r="F464" s="91">
        <v>2018</v>
      </c>
      <c r="G464" s="91" t="s">
        <v>158</v>
      </c>
      <c r="H464" s="91" t="s">
        <v>848</v>
      </c>
      <c r="I464" s="98" t="s">
        <v>847</v>
      </c>
      <c r="J464" s="480">
        <f t="shared" si="29"/>
        <v>1</v>
      </c>
      <c r="K464" s="89" t="s">
        <v>1690</v>
      </c>
      <c r="L464" s="236" t="s">
        <v>1363</v>
      </c>
      <c r="M464" s="90">
        <v>45411</v>
      </c>
      <c r="N464" s="91">
        <v>12</v>
      </c>
      <c r="O464" s="225">
        <f t="shared" si="28"/>
        <v>45776</v>
      </c>
      <c r="P464" s="93" t="str">
        <f t="shared" ca="1" si="30"/>
        <v>Do terminu brakuje 161 dni</v>
      </c>
      <c r="Q464" s="94" t="str">
        <f t="shared" ca="1" si="31"/>
        <v>WAŻNY PRZEGLĄD</v>
      </c>
      <c r="R464" s="258" t="s">
        <v>1086</v>
      </c>
    </row>
    <row r="465" spans="1:27" ht="75" hidden="1" customHeight="1">
      <c r="A465" s="84">
        <v>464</v>
      </c>
      <c r="B465" s="25">
        <v>90</v>
      </c>
      <c r="C465" s="91" t="s">
        <v>937</v>
      </c>
      <c r="D465" s="91" t="s">
        <v>1430</v>
      </c>
      <c r="E465" s="91" t="s">
        <v>614</v>
      </c>
      <c r="F465" s="91">
        <v>2017</v>
      </c>
      <c r="G465" s="91" t="s">
        <v>158</v>
      </c>
      <c r="H465" s="91" t="s">
        <v>881</v>
      </c>
      <c r="I465" s="98" t="s">
        <v>880</v>
      </c>
      <c r="J465" s="480">
        <f t="shared" si="29"/>
        <v>1</v>
      </c>
      <c r="K465" s="89" t="s">
        <v>1689</v>
      </c>
      <c r="L465" s="113"/>
      <c r="M465" s="90">
        <v>45264</v>
      </c>
      <c r="N465" s="91">
        <v>12</v>
      </c>
      <c r="O465" s="225">
        <f t="shared" si="28"/>
        <v>45630</v>
      </c>
      <c r="P465" s="93" t="str">
        <f t="shared" ca="1" si="30"/>
        <v>Do terminu brakuje 15 dni</v>
      </c>
      <c r="Q465" s="94" t="str">
        <f t="shared" ca="1" si="31"/>
        <v>WYKONAĆ PRZEGLĄD</v>
      </c>
      <c r="R465" s="258" t="s">
        <v>1687</v>
      </c>
    </row>
    <row r="466" spans="1:27" ht="60" hidden="1" customHeight="1">
      <c r="A466" s="84">
        <v>465</v>
      </c>
      <c r="B466" s="25">
        <v>46</v>
      </c>
      <c r="C466" s="91" t="s">
        <v>601</v>
      </c>
      <c r="D466" s="91"/>
      <c r="E466" s="91" t="s">
        <v>614</v>
      </c>
      <c r="F466" s="91">
        <v>2017</v>
      </c>
      <c r="G466" s="91" t="s">
        <v>158</v>
      </c>
      <c r="H466" s="91" t="s">
        <v>609</v>
      </c>
      <c r="I466" s="98" t="s">
        <v>608</v>
      </c>
      <c r="J466" s="480">
        <f t="shared" si="29"/>
        <v>1</v>
      </c>
      <c r="K466" s="89" t="s">
        <v>1688</v>
      </c>
      <c r="L466" s="98"/>
      <c r="M466" s="90">
        <v>45205</v>
      </c>
      <c r="N466" s="91">
        <v>12</v>
      </c>
      <c r="O466" s="225">
        <f t="shared" si="28"/>
        <v>45571</v>
      </c>
      <c r="P466" s="93" t="str">
        <f t="shared" ca="1" si="30"/>
        <v>Przekroczony termin</v>
      </c>
      <c r="Q466" s="94" t="str">
        <f t="shared" ca="1" si="31"/>
        <v>WYKONAĆ PRZEGLĄD</v>
      </c>
      <c r="R466" s="258" t="s">
        <v>1687</v>
      </c>
    </row>
    <row r="467" spans="1:27" ht="30" hidden="1" customHeight="1">
      <c r="A467" s="84">
        <v>466</v>
      </c>
      <c r="B467" s="25">
        <v>46</v>
      </c>
      <c r="C467" s="263" t="s">
        <v>596</v>
      </c>
      <c r="D467" s="264"/>
      <c r="E467" s="91" t="s">
        <v>614</v>
      </c>
      <c r="F467" s="265"/>
      <c r="G467" s="91" t="s">
        <v>158</v>
      </c>
      <c r="H467" s="266" t="s">
        <v>607</v>
      </c>
      <c r="I467" s="266"/>
      <c r="J467" s="480">
        <f t="shared" si="29"/>
        <v>1</v>
      </c>
      <c r="K467" s="267" t="s">
        <v>593</v>
      </c>
      <c r="L467" s="98" t="s">
        <v>1517</v>
      </c>
      <c r="M467" s="107">
        <v>45160</v>
      </c>
      <c r="N467" s="91">
        <v>12</v>
      </c>
      <c r="O467" s="225">
        <f t="shared" si="28"/>
        <v>45526</v>
      </c>
      <c r="P467" s="93" t="str">
        <f t="shared" ca="1" si="30"/>
        <v>Przekroczony termin</v>
      </c>
      <c r="Q467" s="94" t="str">
        <f t="shared" ca="1" si="31"/>
        <v>WYKONAĆ PRZEGLĄD</v>
      </c>
      <c r="R467" s="258" t="s">
        <v>1086</v>
      </c>
    </row>
    <row r="468" spans="1:27" ht="63" hidden="1" customHeight="1">
      <c r="A468" s="84">
        <v>467</v>
      </c>
      <c r="B468" s="25">
        <v>46</v>
      </c>
      <c r="C468" s="263" t="s">
        <v>597</v>
      </c>
      <c r="D468" s="264"/>
      <c r="E468" s="91" t="s">
        <v>614</v>
      </c>
      <c r="F468" s="99">
        <v>1986</v>
      </c>
      <c r="G468" s="91" t="s">
        <v>158</v>
      </c>
      <c r="H468" s="268" t="s">
        <v>598</v>
      </c>
      <c r="I468" s="269" t="s">
        <v>1686</v>
      </c>
      <c r="J468" s="480">
        <f t="shared" si="29"/>
        <v>1</v>
      </c>
      <c r="K468" s="270" t="s">
        <v>1685</v>
      </c>
      <c r="L468" s="236" t="s">
        <v>1517</v>
      </c>
      <c r="M468" s="134">
        <v>45434</v>
      </c>
      <c r="N468" s="91">
        <v>12</v>
      </c>
      <c r="O468" s="225">
        <f t="shared" si="28"/>
        <v>45799</v>
      </c>
      <c r="P468" s="93" t="str">
        <f t="shared" ca="1" si="30"/>
        <v>Do terminu brakuje 184 dni</v>
      </c>
      <c r="Q468" s="94" t="str">
        <f t="shared" ca="1" si="31"/>
        <v>WAŻNY PRZEGLĄD</v>
      </c>
      <c r="R468" s="258" t="s">
        <v>1086</v>
      </c>
    </row>
    <row r="469" spans="1:27" ht="31.5" hidden="1" customHeight="1">
      <c r="A469" s="84">
        <v>468</v>
      </c>
      <c r="B469" s="25">
        <v>46</v>
      </c>
      <c r="C469" s="263" t="s">
        <v>599</v>
      </c>
      <c r="D469" s="264" t="s">
        <v>1684</v>
      </c>
      <c r="E469" s="91" t="s">
        <v>614</v>
      </c>
      <c r="F469" s="271" t="s">
        <v>595</v>
      </c>
      <c r="G469" s="91" t="s">
        <v>158</v>
      </c>
      <c r="H469" s="268" t="s">
        <v>600</v>
      </c>
      <c r="I469" s="269" t="s">
        <v>1683</v>
      </c>
      <c r="J469" s="480">
        <f t="shared" si="29"/>
        <v>1</v>
      </c>
      <c r="K469" s="267" t="s">
        <v>1682</v>
      </c>
      <c r="L469" s="272"/>
      <c r="M469" s="134">
        <v>45365</v>
      </c>
      <c r="N469" s="91">
        <v>12</v>
      </c>
      <c r="O469" s="225">
        <f t="shared" si="28"/>
        <v>45730</v>
      </c>
      <c r="P469" s="93" t="str">
        <f t="shared" ca="1" si="30"/>
        <v>Do terminu brakuje 115 dni</v>
      </c>
      <c r="Q469" s="94" t="str">
        <f t="shared" ca="1" si="31"/>
        <v>WAŻNY PRZEGLĄD</v>
      </c>
      <c r="R469" s="258" t="s">
        <v>1086</v>
      </c>
    </row>
    <row r="470" spans="1:27" ht="42.75" hidden="1" customHeight="1">
      <c r="A470" s="84">
        <v>469</v>
      </c>
      <c r="B470" s="25">
        <v>46</v>
      </c>
      <c r="C470" s="263" t="s">
        <v>601</v>
      </c>
      <c r="D470" s="264" t="s">
        <v>1681</v>
      </c>
      <c r="E470" s="91" t="s">
        <v>614</v>
      </c>
      <c r="F470" s="271" t="s">
        <v>452</v>
      </c>
      <c r="G470" s="91" t="s">
        <v>158</v>
      </c>
      <c r="H470" s="268" t="s">
        <v>603</v>
      </c>
      <c r="I470" s="269" t="s">
        <v>602</v>
      </c>
      <c r="J470" s="480">
        <f t="shared" si="29"/>
        <v>1</v>
      </c>
      <c r="K470" s="267" t="s">
        <v>1680</v>
      </c>
      <c r="L470" s="236" t="s">
        <v>1517</v>
      </c>
      <c r="M470" s="134">
        <v>45407</v>
      </c>
      <c r="N470" s="91">
        <v>12</v>
      </c>
      <c r="O470" s="225">
        <f t="shared" si="28"/>
        <v>45772</v>
      </c>
      <c r="P470" s="93" t="str">
        <f t="shared" ca="1" si="30"/>
        <v>Do terminu brakuje 157 dni</v>
      </c>
      <c r="Q470" s="94" t="str">
        <f t="shared" ca="1" si="31"/>
        <v>WAŻNY PRZEGLĄD</v>
      </c>
      <c r="R470" s="258" t="s">
        <v>1490</v>
      </c>
      <c r="AA470" s="96" t="s">
        <v>1679</v>
      </c>
    </row>
    <row r="471" spans="1:27" ht="43.5" hidden="1" customHeight="1">
      <c r="A471" s="84">
        <v>470</v>
      </c>
      <c r="B471" s="25">
        <v>46</v>
      </c>
      <c r="C471" s="263" t="s">
        <v>601</v>
      </c>
      <c r="D471" s="264" t="s">
        <v>1678</v>
      </c>
      <c r="E471" s="91" t="s">
        <v>614</v>
      </c>
      <c r="F471" s="271" t="s">
        <v>452</v>
      </c>
      <c r="G471" s="91" t="s">
        <v>158</v>
      </c>
      <c r="H471" s="268" t="s">
        <v>605</v>
      </c>
      <c r="I471" s="269" t="s">
        <v>604</v>
      </c>
      <c r="J471" s="480">
        <f t="shared" si="29"/>
        <v>1</v>
      </c>
      <c r="K471" s="267" t="s">
        <v>593</v>
      </c>
      <c r="L471" s="98" t="s">
        <v>2634</v>
      </c>
      <c r="M471" s="134">
        <v>45205</v>
      </c>
      <c r="N471" s="91">
        <v>12</v>
      </c>
      <c r="O471" s="225">
        <f t="shared" si="28"/>
        <v>45571</v>
      </c>
      <c r="P471" s="93" t="str">
        <f t="shared" ca="1" si="30"/>
        <v>Przekroczony termin</v>
      </c>
      <c r="Q471" s="94" t="str">
        <f t="shared" ca="1" si="31"/>
        <v>WYKONAĆ PRZEGLĄD</v>
      </c>
      <c r="R471" s="256" t="s">
        <v>1086</v>
      </c>
    </row>
    <row r="472" spans="1:27" s="72" customFormat="1" ht="45" hidden="1" customHeight="1">
      <c r="A472" s="61">
        <v>471</v>
      </c>
      <c r="B472" s="25" t="s">
        <v>2693</v>
      </c>
      <c r="C472" s="64" t="s">
        <v>42</v>
      </c>
      <c r="D472" s="64" t="s">
        <v>1677</v>
      </c>
      <c r="E472" s="64" t="s">
        <v>622</v>
      </c>
      <c r="F472" s="64">
        <v>2016</v>
      </c>
      <c r="G472" s="64" t="s">
        <v>47</v>
      </c>
      <c r="H472" s="63" t="s">
        <v>45</v>
      </c>
      <c r="I472" s="119" t="s">
        <v>44</v>
      </c>
      <c r="J472" s="480">
        <f t="shared" si="29"/>
        <v>2</v>
      </c>
      <c r="K472" s="64" t="s">
        <v>1676</v>
      </c>
      <c r="L472" s="273"/>
      <c r="M472" s="116">
        <v>44718</v>
      </c>
      <c r="N472" s="67">
        <v>12</v>
      </c>
      <c r="O472" s="68">
        <f t="shared" si="28"/>
        <v>45083</v>
      </c>
      <c r="P472" s="69" t="str">
        <f t="shared" ca="1" si="30"/>
        <v>Przekroczony termin</v>
      </c>
      <c r="Q472" s="70" t="str">
        <f t="shared" ca="1" si="31"/>
        <v>WYKONAĆ PRZEGLĄD</v>
      </c>
      <c r="R472" s="71" t="s">
        <v>1086</v>
      </c>
    </row>
    <row r="473" spans="1:27" ht="45" hidden="1" customHeight="1">
      <c r="A473" s="84">
        <v>472</v>
      </c>
      <c r="B473" s="25" t="s">
        <v>2693</v>
      </c>
      <c r="C473" s="88" t="s">
        <v>48</v>
      </c>
      <c r="D473" s="88" t="s">
        <v>1675</v>
      </c>
      <c r="E473" s="88" t="s">
        <v>910</v>
      </c>
      <c r="F473" s="88">
        <v>2016</v>
      </c>
      <c r="G473" s="88" t="s">
        <v>47</v>
      </c>
      <c r="H473" s="86" t="s">
        <v>45</v>
      </c>
      <c r="I473" s="104" t="s">
        <v>1674</v>
      </c>
      <c r="J473" s="480">
        <f t="shared" si="29"/>
        <v>2</v>
      </c>
      <c r="K473" s="88" t="s">
        <v>1673</v>
      </c>
      <c r="L473" s="110" t="s">
        <v>1099</v>
      </c>
      <c r="M473" s="90">
        <v>45385</v>
      </c>
      <c r="N473" s="91">
        <v>12</v>
      </c>
      <c r="O473" s="225">
        <f t="shared" si="28"/>
        <v>45750</v>
      </c>
      <c r="P473" s="93" t="str">
        <f t="shared" ca="1" si="30"/>
        <v>Do terminu brakuje 135 dni</v>
      </c>
      <c r="Q473" s="94" t="str">
        <f t="shared" ca="1" si="31"/>
        <v>WAŻNY PRZEGLĄD</v>
      </c>
      <c r="R473" s="254" t="s">
        <v>1086</v>
      </c>
    </row>
    <row r="474" spans="1:27" s="60" customFormat="1" ht="30" hidden="1" customHeight="1">
      <c r="A474" s="49">
        <v>473</v>
      </c>
      <c r="B474" s="23" t="s">
        <v>985</v>
      </c>
      <c r="C474" s="52" t="s">
        <v>1672</v>
      </c>
      <c r="D474" s="52" t="s">
        <v>1671</v>
      </c>
      <c r="E474" s="52" t="s">
        <v>1670</v>
      </c>
      <c r="F474" s="73">
        <v>2005</v>
      </c>
      <c r="G474" s="52" t="s">
        <v>1095</v>
      </c>
      <c r="H474" s="52" t="s">
        <v>1669</v>
      </c>
      <c r="I474" s="50" t="s">
        <v>1668</v>
      </c>
      <c r="J474" s="480">
        <f t="shared" si="29"/>
        <v>1</v>
      </c>
      <c r="K474" s="53" t="s">
        <v>1667</v>
      </c>
      <c r="L474" s="274"/>
      <c r="M474" s="139"/>
      <c r="N474" s="140"/>
      <c r="O474" s="141" t="str">
        <f t="shared" si="28"/>
        <v/>
      </c>
      <c r="P474" s="261" t="str">
        <f t="shared" ca="1" si="30"/>
        <v xml:space="preserve"> </v>
      </c>
      <c r="Q474" s="262" t="str">
        <f t="shared" ca="1" si="31"/>
        <v xml:space="preserve"> </v>
      </c>
      <c r="R474" s="59" t="s">
        <v>1356</v>
      </c>
      <c r="AA474" s="83">
        <v>1</v>
      </c>
    </row>
    <row r="475" spans="1:27" ht="90" hidden="1" customHeight="1">
      <c r="A475" s="206">
        <v>474</v>
      </c>
      <c r="B475" s="25">
        <v>80</v>
      </c>
      <c r="C475" s="250" t="s">
        <v>854</v>
      </c>
      <c r="D475" s="275" t="s">
        <v>636</v>
      </c>
      <c r="E475" s="275" t="s">
        <v>633</v>
      </c>
      <c r="F475" s="275" t="s">
        <v>857</v>
      </c>
      <c r="G475" s="275" t="s">
        <v>14</v>
      </c>
      <c r="H475" s="275" t="s">
        <v>856</v>
      </c>
      <c r="I475" s="250" t="s">
        <v>855</v>
      </c>
      <c r="J475" s="480">
        <f t="shared" si="29"/>
        <v>1</v>
      </c>
      <c r="K475" s="276" t="s">
        <v>1666</v>
      </c>
      <c r="L475" s="277" t="s">
        <v>1665</v>
      </c>
      <c r="M475" s="278">
        <v>45405</v>
      </c>
      <c r="N475" s="210">
        <v>12</v>
      </c>
      <c r="O475" s="252">
        <f t="shared" si="28"/>
        <v>45770</v>
      </c>
      <c r="P475" s="213" t="str">
        <f t="shared" ca="1" si="30"/>
        <v>Do terminu brakuje 155 dni</v>
      </c>
      <c r="Q475" s="214" t="str">
        <f t="shared" ca="1" si="31"/>
        <v>WAŻNY PRZEGLĄD</v>
      </c>
      <c r="R475" s="279" t="s">
        <v>1086</v>
      </c>
    </row>
    <row r="476" spans="1:27" ht="120" hidden="1" customHeight="1">
      <c r="A476" s="206">
        <v>475</v>
      </c>
      <c r="B476" s="25">
        <v>79</v>
      </c>
      <c r="C476" s="250" t="s">
        <v>849</v>
      </c>
      <c r="D476" s="250" t="s">
        <v>851</v>
      </c>
      <c r="E476" s="250" t="s">
        <v>850</v>
      </c>
      <c r="F476" s="275">
        <v>2017</v>
      </c>
      <c r="G476" s="275" t="s">
        <v>14</v>
      </c>
      <c r="H476" s="275" t="s">
        <v>853</v>
      </c>
      <c r="I476" s="250" t="s">
        <v>852</v>
      </c>
      <c r="J476" s="480">
        <f t="shared" si="29"/>
        <v>1</v>
      </c>
      <c r="K476" s="280" t="s">
        <v>1664</v>
      </c>
      <c r="L476" s="275" t="s">
        <v>1663</v>
      </c>
      <c r="M476" s="278">
        <v>45470</v>
      </c>
      <c r="N476" s="210">
        <v>12</v>
      </c>
      <c r="O476" s="252">
        <f t="shared" si="28"/>
        <v>45835</v>
      </c>
      <c r="P476" s="213" t="str">
        <f t="shared" ca="1" si="30"/>
        <v>Do terminu brakuje 220 dni</v>
      </c>
      <c r="Q476" s="214" t="str">
        <f t="shared" ca="1" si="31"/>
        <v>WAŻNY PRZEGLĄD</v>
      </c>
      <c r="R476" s="281" t="s">
        <v>1086</v>
      </c>
    </row>
    <row r="477" spans="1:27" ht="195" hidden="1" customHeight="1">
      <c r="A477" s="206">
        <v>476</v>
      </c>
      <c r="B477" s="25">
        <v>85</v>
      </c>
      <c r="C477" s="250" t="s">
        <v>116</v>
      </c>
      <c r="D477" s="250" t="s">
        <v>875</v>
      </c>
      <c r="E477" s="250" t="s">
        <v>876</v>
      </c>
      <c r="F477" s="275">
        <v>2018</v>
      </c>
      <c r="G477" s="275" t="s">
        <v>14</v>
      </c>
      <c r="H477" s="275" t="s">
        <v>878</v>
      </c>
      <c r="I477" s="250" t="s">
        <v>877</v>
      </c>
      <c r="J477" s="480">
        <f t="shared" si="29"/>
        <v>1</v>
      </c>
      <c r="K477" s="282" t="s">
        <v>1662</v>
      </c>
      <c r="L477" s="283" t="s">
        <v>1661</v>
      </c>
      <c r="M477" s="278">
        <v>45421</v>
      </c>
      <c r="N477" s="210">
        <v>12</v>
      </c>
      <c r="O477" s="252">
        <f t="shared" si="28"/>
        <v>45786</v>
      </c>
      <c r="P477" s="213" t="str">
        <f t="shared" ca="1" si="30"/>
        <v>Do terminu brakuje 171 dni</v>
      </c>
      <c r="Q477" s="214" t="str">
        <f t="shared" ca="1" si="31"/>
        <v>WAŻNY PRZEGLĄD</v>
      </c>
      <c r="R477" s="279" t="s">
        <v>1086</v>
      </c>
    </row>
    <row r="478" spans="1:27" ht="90" hidden="1" customHeight="1">
      <c r="A478" s="84">
        <v>477</v>
      </c>
      <c r="B478" s="25">
        <v>108</v>
      </c>
      <c r="C478" s="284" t="s">
        <v>937</v>
      </c>
      <c r="D478" s="284" t="s">
        <v>890</v>
      </c>
      <c r="E478" s="284" t="s">
        <v>593</v>
      </c>
      <c r="F478" s="284">
        <v>2019</v>
      </c>
      <c r="G478" s="284" t="s">
        <v>158</v>
      </c>
      <c r="H478" s="284" t="s">
        <v>938</v>
      </c>
      <c r="I478" s="285">
        <v>180088</v>
      </c>
      <c r="J478" s="480">
        <f t="shared" si="29"/>
        <v>1</v>
      </c>
      <c r="K478" s="284" t="s">
        <v>1660</v>
      </c>
      <c r="L478" s="286" t="s">
        <v>1292</v>
      </c>
      <c r="M478" s="134">
        <v>44995</v>
      </c>
      <c r="N478" s="287">
        <v>12</v>
      </c>
      <c r="O478" s="225">
        <f t="shared" si="28"/>
        <v>45361</v>
      </c>
      <c r="P478" s="93" t="str">
        <f t="shared" ca="1" si="30"/>
        <v>Przekroczony termin</v>
      </c>
      <c r="Q478" s="94" t="str">
        <f t="shared" ca="1" si="31"/>
        <v>WYKONAĆ PRZEGLĄD</v>
      </c>
      <c r="R478" s="288" t="s">
        <v>1086</v>
      </c>
    </row>
    <row r="479" spans="1:27" ht="30" hidden="1" customHeight="1">
      <c r="A479" s="84">
        <v>478</v>
      </c>
      <c r="B479" s="25">
        <v>108</v>
      </c>
      <c r="C479" s="284" t="s">
        <v>937</v>
      </c>
      <c r="D479" s="284" t="s">
        <v>890</v>
      </c>
      <c r="E479" s="284" t="s">
        <v>593</v>
      </c>
      <c r="F479" s="284">
        <v>2019</v>
      </c>
      <c r="G479" s="284" t="s">
        <v>158</v>
      </c>
      <c r="H479" s="284" t="s">
        <v>939</v>
      </c>
      <c r="I479" s="285">
        <v>180087</v>
      </c>
      <c r="J479" s="480">
        <f t="shared" si="29"/>
        <v>1</v>
      </c>
      <c r="K479" s="284" t="s">
        <v>1659</v>
      </c>
      <c r="L479" s="286" t="s">
        <v>1292</v>
      </c>
      <c r="M479" s="134">
        <v>45001</v>
      </c>
      <c r="N479" s="287">
        <v>12</v>
      </c>
      <c r="O479" s="225">
        <f t="shared" si="28"/>
        <v>45367</v>
      </c>
      <c r="P479" s="93" t="str">
        <f t="shared" ca="1" si="30"/>
        <v>Przekroczony termin</v>
      </c>
      <c r="Q479" s="94" t="str">
        <f t="shared" ca="1" si="31"/>
        <v>WYKONAĆ PRZEGLĄD</v>
      </c>
      <c r="R479" s="288" t="s">
        <v>1086</v>
      </c>
    </row>
    <row r="480" spans="1:27" ht="90" hidden="1" customHeight="1">
      <c r="A480" s="84">
        <v>479</v>
      </c>
      <c r="B480" s="25">
        <v>44</v>
      </c>
      <c r="C480" s="284" t="s">
        <v>511</v>
      </c>
      <c r="D480" s="284" t="s">
        <v>512</v>
      </c>
      <c r="E480" s="284" t="s">
        <v>1614</v>
      </c>
      <c r="F480" s="284">
        <v>2019</v>
      </c>
      <c r="G480" s="284" t="s">
        <v>131</v>
      </c>
      <c r="H480" s="284" t="s">
        <v>514</v>
      </c>
      <c r="I480" s="284" t="s">
        <v>513</v>
      </c>
      <c r="J480" s="480">
        <f t="shared" si="29"/>
        <v>1</v>
      </c>
      <c r="K480" s="284" t="s">
        <v>1658</v>
      </c>
      <c r="L480" s="284"/>
      <c r="M480" s="134">
        <v>44719</v>
      </c>
      <c r="N480" s="91">
        <v>12</v>
      </c>
      <c r="O480" s="225">
        <f t="shared" si="28"/>
        <v>45084</v>
      </c>
      <c r="P480" s="93" t="str">
        <f t="shared" ca="1" si="30"/>
        <v>Przekroczony termin</v>
      </c>
      <c r="Q480" s="94" t="str">
        <f t="shared" ca="1" si="31"/>
        <v>WYKONAĆ PRZEGLĄD</v>
      </c>
      <c r="R480" s="288" t="s">
        <v>1086</v>
      </c>
    </row>
    <row r="481" spans="1:18" ht="90" hidden="1" customHeight="1">
      <c r="A481" s="84">
        <v>480</v>
      </c>
      <c r="B481" s="25">
        <v>44</v>
      </c>
      <c r="C481" s="284" t="s">
        <v>511</v>
      </c>
      <c r="D481" s="284" t="s">
        <v>512</v>
      </c>
      <c r="E481" s="284" t="s">
        <v>1614</v>
      </c>
      <c r="F481" s="284">
        <v>2019</v>
      </c>
      <c r="G481" s="284" t="s">
        <v>131</v>
      </c>
      <c r="H481" s="284" t="s">
        <v>516</v>
      </c>
      <c r="I481" s="284" t="s">
        <v>515</v>
      </c>
      <c r="J481" s="480">
        <f t="shared" si="29"/>
        <v>1</v>
      </c>
      <c r="K481" s="284" t="s">
        <v>1658</v>
      </c>
      <c r="L481" s="284"/>
      <c r="M481" s="134">
        <v>44719</v>
      </c>
      <c r="N481" s="91">
        <v>12</v>
      </c>
      <c r="O481" s="225">
        <f t="shared" si="28"/>
        <v>45084</v>
      </c>
      <c r="P481" s="93" t="str">
        <f t="shared" ca="1" si="30"/>
        <v>Przekroczony termin</v>
      </c>
      <c r="Q481" s="94" t="str">
        <f t="shared" ca="1" si="31"/>
        <v>WYKONAĆ PRZEGLĄD</v>
      </c>
      <c r="R481" s="288" t="s">
        <v>1086</v>
      </c>
    </row>
    <row r="482" spans="1:18" ht="90" hidden="1" customHeight="1">
      <c r="A482" s="84">
        <v>481</v>
      </c>
      <c r="B482" s="25">
        <v>44</v>
      </c>
      <c r="C482" s="284" t="s">
        <v>511</v>
      </c>
      <c r="D482" s="284" t="s">
        <v>512</v>
      </c>
      <c r="E482" s="284" t="s">
        <v>1614</v>
      </c>
      <c r="F482" s="284">
        <v>2019</v>
      </c>
      <c r="G482" s="284" t="s">
        <v>131</v>
      </c>
      <c r="H482" s="284" t="s">
        <v>518</v>
      </c>
      <c r="I482" s="284" t="s">
        <v>517</v>
      </c>
      <c r="J482" s="480">
        <f t="shared" si="29"/>
        <v>1</v>
      </c>
      <c r="K482" s="284" t="s">
        <v>1658</v>
      </c>
      <c r="L482" s="284"/>
      <c r="M482" s="134">
        <v>45078</v>
      </c>
      <c r="N482" s="91">
        <v>12</v>
      </c>
      <c r="O482" s="225">
        <f t="shared" si="28"/>
        <v>45444</v>
      </c>
      <c r="P482" s="93" t="str">
        <f t="shared" ca="1" si="30"/>
        <v>Przekroczony termin</v>
      </c>
      <c r="Q482" s="94" t="str">
        <f t="shared" ca="1" si="31"/>
        <v>WYKONAĆ PRZEGLĄD</v>
      </c>
      <c r="R482" s="288" t="s">
        <v>1086</v>
      </c>
    </row>
    <row r="483" spans="1:18" ht="90" hidden="1" customHeight="1">
      <c r="A483" s="84">
        <v>482</v>
      </c>
      <c r="B483" s="25">
        <v>44</v>
      </c>
      <c r="C483" s="284" t="s">
        <v>511</v>
      </c>
      <c r="D483" s="284" t="s">
        <v>512</v>
      </c>
      <c r="E483" s="284" t="s">
        <v>1614</v>
      </c>
      <c r="F483" s="284">
        <v>2019</v>
      </c>
      <c r="G483" s="284" t="s">
        <v>131</v>
      </c>
      <c r="H483" s="284" t="s">
        <v>520</v>
      </c>
      <c r="I483" s="284" t="s">
        <v>519</v>
      </c>
      <c r="J483" s="480">
        <f t="shared" si="29"/>
        <v>1</v>
      </c>
      <c r="K483" s="284" t="s">
        <v>1658</v>
      </c>
      <c r="L483" s="284"/>
      <c r="M483" s="134">
        <v>45084</v>
      </c>
      <c r="N483" s="91">
        <v>12</v>
      </c>
      <c r="O483" s="225">
        <f t="shared" si="28"/>
        <v>45450</v>
      </c>
      <c r="P483" s="93" t="str">
        <f t="shared" ca="1" si="30"/>
        <v>Przekroczony termin</v>
      </c>
      <c r="Q483" s="94" t="str">
        <f t="shared" ca="1" si="31"/>
        <v>WYKONAĆ PRZEGLĄD</v>
      </c>
      <c r="R483" s="288" t="s">
        <v>1086</v>
      </c>
    </row>
    <row r="484" spans="1:18" ht="90" hidden="1" customHeight="1">
      <c r="A484" s="84">
        <v>483</v>
      </c>
      <c r="B484" s="25">
        <v>44</v>
      </c>
      <c r="C484" s="284" t="s">
        <v>511</v>
      </c>
      <c r="D484" s="284" t="s">
        <v>512</v>
      </c>
      <c r="E484" s="284" t="s">
        <v>1614</v>
      </c>
      <c r="F484" s="284">
        <v>2019</v>
      </c>
      <c r="G484" s="284" t="s">
        <v>131</v>
      </c>
      <c r="H484" s="284" t="s">
        <v>522</v>
      </c>
      <c r="I484" s="284" t="s">
        <v>521</v>
      </c>
      <c r="J484" s="480">
        <f t="shared" si="29"/>
        <v>1</v>
      </c>
      <c r="K484" s="284" t="s">
        <v>1658</v>
      </c>
      <c r="L484" s="284"/>
      <c r="M484" s="134">
        <v>44719</v>
      </c>
      <c r="N484" s="91">
        <v>12</v>
      </c>
      <c r="O484" s="225">
        <f t="shared" si="28"/>
        <v>45084</v>
      </c>
      <c r="P484" s="93" t="str">
        <f t="shared" ca="1" si="30"/>
        <v>Przekroczony termin</v>
      </c>
      <c r="Q484" s="94" t="str">
        <f t="shared" ca="1" si="31"/>
        <v>WYKONAĆ PRZEGLĄD</v>
      </c>
      <c r="R484" s="288" t="s">
        <v>1086</v>
      </c>
    </row>
    <row r="485" spans="1:18" ht="90" hidden="1" customHeight="1">
      <c r="A485" s="84">
        <v>484</v>
      </c>
      <c r="B485" s="25">
        <v>44</v>
      </c>
      <c r="C485" s="284" t="s">
        <v>511</v>
      </c>
      <c r="D485" s="284" t="s">
        <v>512</v>
      </c>
      <c r="E485" s="284" t="s">
        <v>1614</v>
      </c>
      <c r="F485" s="284">
        <v>2019</v>
      </c>
      <c r="G485" s="284" t="s">
        <v>131</v>
      </c>
      <c r="H485" s="284" t="s">
        <v>524</v>
      </c>
      <c r="I485" s="284" t="s">
        <v>523</v>
      </c>
      <c r="J485" s="480">
        <f t="shared" si="29"/>
        <v>1</v>
      </c>
      <c r="K485" s="284" t="s">
        <v>1658</v>
      </c>
      <c r="L485" s="105"/>
      <c r="M485" s="134">
        <v>44719</v>
      </c>
      <c r="N485" s="91">
        <v>12</v>
      </c>
      <c r="O485" s="225">
        <f t="shared" si="28"/>
        <v>45084</v>
      </c>
      <c r="P485" s="93" t="str">
        <f t="shared" ca="1" si="30"/>
        <v>Przekroczony termin</v>
      </c>
      <c r="Q485" s="94" t="str">
        <f t="shared" ca="1" si="31"/>
        <v>WYKONAĆ PRZEGLĄD</v>
      </c>
      <c r="R485" s="288" t="s">
        <v>1086</v>
      </c>
    </row>
    <row r="486" spans="1:18" ht="90" hidden="1" customHeight="1">
      <c r="A486" s="84">
        <v>485</v>
      </c>
      <c r="B486" s="25">
        <v>44</v>
      </c>
      <c r="C486" s="284" t="s">
        <v>511</v>
      </c>
      <c r="D486" s="284" t="s">
        <v>512</v>
      </c>
      <c r="E486" s="284" t="s">
        <v>1614</v>
      </c>
      <c r="F486" s="284">
        <v>2019</v>
      </c>
      <c r="G486" s="284" t="s">
        <v>131</v>
      </c>
      <c r="H486" s="284" t="s">
        <v>526</v>
      </c>
      <c r="I486" s="284" t="s">
        <v>525</v>
      </c>
      <c r="J486" s="480">
        <f t="shared" si="29"/>
        <v>1</v>
      </c>
      <c r="K486" s="284" t="s">
        <v>1658</v>
      </c>
      <c r="L486" s="105"/>
      <c r="M486" s="134">
        <v>44719</v>
      </c>
      <c r="N486" s="91">
        <v>12</v>
      </c>
      <c r="O486" s="225">
        <f t="shared" si="28"/>
        <v>45084</v>
      </c>
      <c r="P486" s="93" t="str">
        <f t="shared" ca="1" si="30"/>
        <v>Przekroczony termin</v>
      </c>
      <c r="Q486" s="94" t="str">
        <f t="shared" ca="1" si="31"/>
        <v>WYKONAĆ PRZEGLĄD</v>
      </c>
      <c r="R486" s="288" t="s">
        <v>1086</v>
      </c>
    </row>
    <row r="487" spans="1:18" ht="90" hidden="1" customHeight="1">
      <c r="A487" s="84">
        <v>486</v>
      </c>
      <c r="B487" s="25">
        <v>44</v>
      </c>
      <c r="C487" s="284" t="s">
        <v>511</v>
      </c>
      <c r="D487" s="284" t="s">
        <v>512</v>
      </c>
      <c r="E487" s="284" t="s">
        <v>1614</v>
      </c>
      <c r="F487" s="284">
        <v>2019</v>
      </c>
      <c r="G487" s="284" t="s">
        <v>131</v>
      </c>
      <c r="H487" s="284" t="s">
        <v>528</v>
      </c>
      <c r="I487" s="284" t="s">
        <v>527</v>
      </c>
      <c r="J487" s="480">
        <f t="shared" si="29"/>
        <v>1</v>
      </c>
      <c r="K487" s="284" t="s">
        <v>1658</v>
      </c>
      <c r="L487" s="105"/>
      <c r="M487" s="134">
        <v>44719</v>
      </c>
      <c r="N487" s="91">
        <v>12</v>
      </c>
      <c r="O487" s="225">
        <f t="shared" si="28"/>
        <v>45084</v>
      </c>
      <c r="P487" s="93" t="str">
        <f t="shared" ca="1" si="30"/>
        <v>Przekroczony termin</v>
      </c>
      <c r="Q487" s="94" t="str">
        <f t="shared" ca="1" si="31"/>
        <v>WYKONAĆ PRZEGLĄD</v>
      </c>
      <c r="R487" s="288" t="s">
        <v>1086</v>
      </c>
    </row>
    <row r="488" spans="1:18" ht="90" hidden="1" customHeight="1">
      <c r="A488" s="84">
        <v>487</v>
      </c>
      <c r="B488" s="25">
        <v>44</v>
      </c>
      <c r="C488" s="284" t="s">
        <v>511</v>
      </c>
      <c r="D488" s="284" t="s">
        <v>512</v>
      </c>
      <c r="E488" s="284" t="s">
        <v>1614</v>
      </c>
      <c r="F488" s="284">
        <v>2019</v>
      </c>
      <c r="G488" s="284" t="s">
        <v>131</v>
      </c>
      <c r="H488" s="284" t="s">
        <v>530</v>
      </c>
      <c r="I488" s="284" t="s">
        <v>529</v>
      </c>
      <c r="J488" s="480">
        <f t="shared" si="29"/>
        <v>1</v>
      </c>
      <c r="K488" s="284" t="s">
        <v>1658</v>
      </c>
      <c r="L488" s="105"/>
      <c r="M488" s="134">
        <v>44719</v>
      </c>
      <c r="N488" s="91">
        <v>12</v>
      </c>
      <c r="O488" s="225">
        <f t="shared" si="28"/>
        <v>45084</v>
      </c>
      <c r="P488" s="93" t="str">
        <f t="shared" ca="1" si="30"/>
        <v>Przekroczony termin</v>
      </c>
      <c r="Q488" s="94" t="str">
        <f t="shared" ca="1" si="31"/>
        <v>WYKONAĆ PRZEGLĄD</v>
      </c>
      <c r="R488" s="288" t="s">
        <v>1086</v>
      </c>
    </row>
    <row r="489" spans="1:18" ht="90" hidden="1" customHeight="1">
      <c r="A489" s="84">
        <v>488</v>
      </c>
      <c r="B489" s="25">
        <v>44</v>
      </c>
      <c r="C489" s="284" t="s">
        <v>511</v>
      </c>
      <c r="D489" s="284" t="s">
        <v>512</v>
      </c>
      <c r="E489" s="284" t="s">
        <v>1614</v>
      </c>
      <c r="F489" s="284">
        <v>2019</v>
      </c>
      <c r="G489" s="284" t="s">
        <v>131</v>
      </c>
      <c r="H489" s="284" t="s">
        <v>532</v>
      </c>
      <c r="I489" s="284" t="s">
        <v>531</v>
      </c>
      <c r="J489" s="480">
        <f t="shared" si="29"/>
        <v>1</v>
      </c>
      <c r="K489" s="284" t="s">
        <v>1658</v>
      </c>
      <c r="L489" s="105"/>
      <c r="M489" s="134">
        <v>44719</v>
      </c>
      <c r="N489" s="91">
        <v>12</v>
      </c>
      <c r="O489" s="225">
        <f t="shared" si="28"/>
        <v>45084</v>
      </c>
      <c r="P489" s="93" t="str">
        <f t="shared" ca="1" si="30"/>
        <v>Przekroczony termin</v>
      </c>
      <c r="Q489" s="94" t="str">
        <f t="shared" ca="1" si="31"/>
        <v>WYKONAĆ PRZEGLĄD</v>
      </c>
      <c r="R489" s="288" t="s">
        <v>1086</v>
      </c>
    </row>
    <row r="490" spans="1:18" s="60" customFormat="1" ht="30" hidden="1" customHeight="1">
      <c r="A490" s="49">
        <v>489</v>
      </c>
      <c r="B490" s="23" t="s">
        <v>985</v>
      </c>
      <c r="C490" s="289" t="s">
        <v>1657</v>
      </c>
      <c r="D490" s="290" t="s">
        <v>1656</v>
      </c>
      <c r="E490" s="290" t="s">
        <v>1655</v>
      </c>
      <c r="F490" s="290">
        <v>2007</v>
      </c>
      <c r="G490" s="290" t="s">
        <v>131</v>
      </c>
      <c r="H490" s="291" t="s">
        <v>1654</v>
      </c>
      <c r="I490" s="292">
        <v>402016</v>
      </c>
      <c r="J490" s="480">
        <f t="shared" si="29"/>
        <v>1</v>
      </c>
      <c r="K490" s="293" t="s">
        <v>1653</v>
      </c>
      <c r="L490" s="74"/>
      <c r="M490" s="294"/>
      <c r="N490" s="55">
        <v>12</v>
      </c>
      <c r="O490" s="295" t="str">
        <f t="shared" si="28"/>
        <v/>
      </c>
      <c r="P490" s="57" t="str">
        <f t="shared" ca="1" si="30"/>
        <v xml:space="preserve"> </v>
      </c>
      <c r="Q490" s="58" t="str">
        <f t="shared" ca="1" si="31"/>
        <v xml:space="preserve"> </v>
      </c>
      <c r="R490" s="59" t="s">
        <v>1356</v>
      </c>
    </row>
    <row r="491" spans="1:18" s="60" customFormat="1" ht="45" hidden="1" customHeight="1">
      <c r="A491" s="49">
        <v>490</v>
      </c>
      <c r="B491" s="23" t="s">
        <v>985</v>
      </c>
      <c r="C491" s="51" t="s">
        <v>580</v>
      </c>
      <c r="D491" s="73" t="s">
        <v>1652</v>
      </c>
      <c r="E491" s="73" t="s">
        <v>581</v>
      </c>
      <c r="F491" s="73"/>
      <c r="G491" s="73" t="s">
        <v>131</v>
      </c>
      <c r="H491" s="51" t="s">
        <v>582</v>
      </c>
      <c r="I491" s="50" t="s">
        <v>1651</v>
      </c>
      <c r="J491" s="480">
        <f t="shared" si="29"/>
        <v>1</v>
      </c>
      <c r="K491" s="51" t="s">
        <v>1650</v>
      </c>
      <c r="L491" s="74"/>
      <c r="M491" s="216"/>
      <c r="N491" s="55"/>
      <c r="O491" s="56" t="str">
        <f t="shared" ref="O491:O554" si="32">IF(ISBLANK(M491)," ",DATE(YEAR(M491),MONTH(M491)+N491,DAY(M491)))</f>
        <v/>
      </c>
      <c r="P491" s="57" t="str">
        <f t="shared" ca="1" si="30"/>
        <v xml:space="preserve"> </v>
      </c>
      <c r="Q491" s="58" t="str">
        <f t="shared" ca="1" si="31"/>
        <v xml:space="preserve"> </v>
      </c>
      <c r="R491" s="288" t="s">
        <v>1356</v>
      </c>
    </row>
    <row r="492" spans="1:18" ht="45" hidden="1" customHeight="1">
      <c r="A492" s="84">
        <v>491</v>
      </c>
      <c r="B492" s="25" t="s">
        <v>985</v>
      </c>
      <c r="C492" s="296" t="s">
        <v>694</v>
      </c>
      <c r="D492" s="297" t="s">
        <v>1649</v>
      </c>
      <c r="E492" s="297" t="s">
        <v>1648</v>
      </c>
      <c r="F492" s="297">
        <v>2019</v>
      </c>
      <c r="G492" s="297" t="s">
        <v>126</v>
      </c>
      <c r="H492" s="297" t="s">
        <v>1647</v>
      </c>
      <c r="I492" s="298" t="s">
        <v>1646</v>
      </c>
      <c r="J492" s="480">
        <f t="shared" si="29"/>
        <v>1</v>
      </c>
      <c r="K492" s="299" t="s">
        <v>1645</v>
      </c>
      <c r="L492" s="300" t="s">
        <v>1644</v>
      </c>
      <c r="M492" s="301">
        <v>44449</v>
      </c>
      <c r="N492" s="91">
        <v>12</v>
      </c>
      <c r="O492" s="225">
        <f t="shared" si="32"/>
        <v>44814</v>
      </c>
      <c r="P492" s="93" t="str">
        <f t="shared" ca="1" si="30"/>
        <v>Przekroczony termin</v>
      </c>
      <c r="Q492" s="94" t="str">
        <f t="shared" ca="1" si="31"/>
        <v>WYKONAĆ PRZEGLĄD</v>
      </c>
      <c r="R492" s="258" t="s">
        <v>1086</v>
      </c>
    </row>
    <row r="493" spans="1:18" ht="45" hidden="1" customHeight="1">
      <c r="A493" s="84">
        <v>492</v>
      </c>
      <c r="B493" s="25" t="s">
        <v>985</v>
      </c>
      <c r="C493" s="296" t="s">
        <v>1643</v>
      </c>
      <c r="D493" s="297"/>
      <c r="E493" s="297" t="s">
        <v>1642</v>
      </c>
      <c r="F493" s="297"/>
      <c r="G493" s="297" t="s">
        <v>64</v>
      </c>
      <c r="H493" s="297" t="s">
        <v>1641</v>
      </c>
      <c r="I493" s="298" t="s">
        <v>1640</v>
      </c>
      <c r="J493" s="480">
        <f t="shared" si="29"/>
        <v>1</v>
      </c>
      <c r="K493" s="299"/>
      <c r="L493" s="302" t="s">
        <v>979</v>
      </c>
      <c r="M493" s="301">
        <v>44477</v>
      </c>
      <c r="N493" s="91">
        <v>12</v>
      </c>
      <c r="O493" s="225">
        <f t="shared" si="32"/>
        <v>44842</v>
      </c>
      <c r="P493" s="93" t="str">
        <f t="shared" ca="1" si="30"/>
        <v>Przekroczony termin</v>
      </c>
      <c r="Q493" s="94" t="str">
        <f t="shared" ca="1" si="31"/>
        <v>WYKONAĆ PRZEGLĄD</v>
      </c>
      <c r="R493" s="258" t="s">
        <v>1086</v>
      </c>
    </row>
    <row r="494" spans="1:18" ht="45" hidden="1" customHeight="1">
      <c r="A494" s="84">
        <v>493</v>
      </c>
      <c r="B494" s="25">
        <v>55</v>
      </c>
      <c r="C494" s="91" t="s">
        <v>1635</v>
      </c>
      <c r="D494" s="91" t="s">
        <v>1634</v>
      </c>
      <c r="E494" s="91" t="s">
        <v>625</v>
      </c>
      <c r="F494" s="91">
        <v>2019</v>
      </c>
      <c r="G494" s="91" t="s">
        <v>121</v>
      </c>
      <c r="H494" s="91" t="s">
        <v>626</v>
      </c>
      <c r="I494" s="98" t="s">
        <v>1639</v>
      </c>
      <c r="J494" s="480">
        <f t="shared" si="29"/>
        <v>1</v>
      </c>
      <c r="K494" s="98" t="s">
        <v>1632</v>
      </c>
      <c r="L494" s="98"/>
      <c r="M494" s="134">
        <v>44853</v>
      </c>
      <c r="N494" s="91">
        <v>12</v>
      </c>
      <c r="O494" s="225">
        <f t="shared" si="32"/>
        <v>45218</v>
      </c>
      <c r="P494" s="93" t="str">
        <f t="shared" ca="1" si="30"/>
        <v>Przekroczony termin</v>
      </c>
      <c r="Q494" s="94" t="str">
        <f t="shared" ca="1" si="31"/>
        <v>WYKONAĆ PRZEGLĄD</v>
      </c>
      <c r="R494" s="258" t="s">
        <v>1086</v>
      </c>
    </row>
    <row r="495" spans="1:18" ht="45" hidden="1" customHeight="1">
      <c r="A495" s="84">
        <v>494</v>
      </c>
      <c r="B495" s="25">
        <v>55</v>
      </c>
      <c r="C495" s="91" t="s">
        <v>1635</v>
      </c>
      <c r="D495" s="91" t="s">
        <v>1634</v>
      </c>
      <c r="E495" s="91" t="s">
        <v>625</v>
      </c>
      <c r="F495" s="91">
        <v>2019</v>
      </c>
      <c r="G495" s="91" t="s">
        <v>141</v>
      </c>
      <c r="H495" s="91" t="s">
        <v>627</v>
      </c>
      <c r="I495" s="98" t="s">
        <v>1638</v>
      </c>
      <c r="J495" s="480">
        <f t="shared" si="29"/>
        <v>1</v>
      </c>
      <c r="K495" s="98" t="s">
        <v>1632</v>
      </c>
      <c r="L495" s="98"/>
      <c r="M495" s="134">
        <v>44853</v>
      </c>
      <c r="N495" s="91">
        <v>12</v>
      </c>
      <c r="O495" s="225">
        <f t="shared" si="32"/>
        <v>45218</v>
      </c>
      <c r="P495" s="93" t="str">
        <f t="shared" ca="1" si="30"/>
        <v>Przekroczony termin</v>
      </c>
      <c r="Q495" s="94" t="str">
        <f t="shared" ca="1" si="31"/>
        <v>WYKONAĆ PRZEGLĄD</v>
      </c>
      <c r="R495" s="258" t="s">
        <v>1086</v>
      </c>
    </row>
    <row r="496" spans="1:18" ht="45" hidden="1" customHeight="1">
      <c r="A496" s="84">
        <v>495</v>
      </c>
      <c r="B496" s="25">
        <v>55</v>
      </c>
      <c r="C496" s="91" t="s">
        <v>1635</v>
      </c>
      <c r="D496" s="91" t="s">
        <v>1634</v>
      </c>
      <c r="E496" s="91" t="s">
        <v>625</v>
      </c>
      <c r="F496" s="91">
        <v>2019</v>
      </c>
      <c r="G496" s="91" t="s">
        <v>83</v>
      </c>
      <c r="H496" s="91" t="s">
        <v>628</v>
      </c>
      <c r="I496" s="98" t="s">
        <v>1637</v>
      </c>
      <c r="J496" s="480">
        <f t="shared" si="29"/>
        <v>1</v>
      </c>
      <c r="K496" s="98" t="s">
        <v>1632</v>
      </c>
      <c r="L496" s="98"/>
      <c r="M496" s="134">
        <v>44853</v>
      </c>
      <c r="N496" s="91">
        <v>12</v>
      </c>
      <c r="O496" s="303">
        <f t="shared" si="32"/>
        <v>45218</v>
      </c>
      <c r="P496" s="93" t="str">
        <f t="shared" ca="1" si="30"/>
        <v>Przekroczony termin</v>
      </c>
      <c r="Q496" s="94" t="str">
        <f t="shared" ca="1" si="31"/>
        <v>WYKONAĆ PRZEGLĄD</v>
      </c>
      <c r="R496" s="258" t="s">
        <v>1086</v>
      </c>
    </row>
    <row r="497" spans="1:18" ht="45" hidden="1" customHeight="1">
      <c r="A497" s="84">
        <v>496</v>
      </c>
      <c r="B497" s="25">
        <v>55</v>
      </c>
      <c r="C497" s="91" t="s">
        <v>1635</v>
      </c>
      <c r="D497" s="91" t="s">
        <v>1634</v>
      </c>
      <c r="E497" s="91" t="s">
        <v>625</v>
      </c>
      <c r="F497" s="91">
        <v>2019</v>
      </c>
      <c r="G497" s="91" t="s">
        <v>131</v>
      </c>
      <c r="H497" s="91" t="s">
        <v>629</v>
      </c>
      <c r="I497" s="98" t="s">
        <v>1636</v>
      </c>
      <c r="J497" s="480">
        <f t="shared" si="29"/>
        <v>1</v>
      </c>
      <c r="K497" s="98" t="s">
        <v>1632</v>
      </c>
      <c r="L497" s="98"/>
      <c r="M497" s="134">
        <v>44853</v>
      </c>
      <c r="N497" s="91">
        <v>12</v>
      </c>
      <c r="O497" s="303">
        <f t="shared" si="32"/>
        <v>45218</v>
      </c>
      <c r="P497" s="93" t="str">
        <f t="shared" ca="1" si="30"/>
        <v>Przekroczony termin</v>
      </c>
      <c r="Q497" s="94" t="str">
        <f t="shared" ca="1" si="31"/>
        <v>WYKONAĆ PRZEGLĄD</v>
      </c>
      <c r="R497" s="258" t="s">
        <v>1086</v>
      </c>
    </row>
    <row r="498" spans="1:18" ht="45" hidden="1" customHeight="1">
      <c r="A498" s="84">
        <v>497</v>
      </c>
      <c r="B498" s="25">
        <v>55</v>
      </c>
      <c r="C498" s="91" t="s">
        <v>1635</v>
      </c>
      <c r="D498" s="91" t="s">
        <v>1634</v>
      </c>
      <c r="E498" s="91" t="s">
        <v>625</v>
      </c>
      <c r="F498" s="91">
        <v>2019</v>
      </c>
      <c r="G498" s="91" t="s">
        <v>64</v>
      </c>
      <c r="H498" s="91" t="s">
        <v>630</v>
      </c>
      <c r="I498" s="98" t="s">
        <v>1633</v>
      </c>
      <c r="J498" s="480">
        <f t="shared" si="29"/>
        <v>1</v>
      </c>
      <c r="K498" s="98" t="s">
        <v>1632</v>
      </c>
      <c r="L498" s="98"/>
      <c r="M498" s="134">
        <v>44853</v>
      </c>
      <c r="N498" s="91">
        <v>12</v>
      </c>
      <c r="O498" s="303">
        <f t="shared" si="32"/>
        <v>45218</v>
      </c>
      <c r="P498" s="93" t="str">
        <f t="shared" ca="1" si="30"/>
        <v>Przekroczony termin</v>
      </c>
      <c r="Q498" s="94" t="str">
        <f t="shared" ca="1" si="31"/>
        <v>WYKONAĆ PRZEGLĄD</v>
      </c>
      <c r="R498" s="258" t="s">
        <v>1086</v>
      </c>
    </row>
    <row r="499" spans="1:18" ht="105" hidden="1" customHeight="1">
      <c r="A499" s="304">
        <v>498</v>
      </c>
      <c r="B499" s="11">
        <v>67</v>
      </c>
      <c r="C499" s="305" t="s">
        <v>1631</v>
      </c>
      <c r="D499" s="305" t="s">
        <v>1630</v>
      </c>
      <c r="E499" s="305"/>
      <c r="F499" s="305">
        <v>2017</v>
      </c>
      <c r="G499" s="305" t="s">
        <v>158</v>
      </c>
      <c r="H499" s="306" t="s">
        <v>698</v>
      </c>
      <c r="I499" s="305"/>
      <c r="J499" s="480">
        <f t="shared" si="29"/>
        <v>1</v>
      </c>
      <c r="K499" s="305" t="s">
        <v>1629</v>
      </c>
      <c r="L499" s="307" t="s">
        <v>1628</v>
      </c>
      <c r="M499" s="308">
        <v>45337</v>
      </c>
      <c r="N499" s="309">
        <v>12</v>
      </c>
      <c r="O499" s="303">
        <f t="shared" si="32"/>
        <v>45703</v>
      </c>
      <c r="P499" s="93" t="str">
        <f t="shared" ca="1" si="30"/>
        <v>Do terminu brakuje 88 dni</v>
      </c>
      <c r="Q499" s="94" t="str">
        <f t="shared" ca="1" si="31"/>
        <v>WAŻNY PRZEGLĄD</v>
      </c>
      <c r="R499" s="258" t="s">
        <v>1086</v>
      </c>
    </row>
    <row r="500" spans="1:18" ht="60" hidden="1" customHeight="1">
      <c r="A500" s="304">
        <v>499</v>
      </c>
      <c r="B500" s="11" t="s">
        <v>985</v>
      </c>
      <c r="C500" s="305" t="s">
        <v>1627</v>
      </c>
      <c r="D500" s="305" t="s">
        <v>1626</v>
      </c>
      <c r="E500" s="305"/>
      <c r="F500" s="305"/>
      <c r="G500" s="305" t="s">
        <v>141</v>
      </c>
      <c r="H500" s="306" t="s">
        <v>1625</v>
      </c>
      <c r="I500" s="305" t="s">
        <v>1624</v>
      </c>
      <c r="J500" s="480">
        <f t="shared" si="29"/>
        <v>1</v>
      </c>
      <c r="K500" s="305"/>
      <c r="L500" s="310" t="s">
        <v>979</v>
      </c>
      <c r="M500" s="308">
        <v>45205</v>
      </c>
      <c r="N500" s="309">
        <v>12</v>
      </c>
      <c r="O500" s="303">
        <f t="shared" si="32"/>
        <v>45571</v>
      </c>
      <c r="P500" s="93" t="str">
        <f t="shared" ca="1" si="30"/>
        <v>Przekroczony termin</v>
      </c>
      <c r="Q500" s="94" t="str">
        <f t="shared" ca="1" si="31"/>
        <v>WYKONAĆ PRZEGLĄD</v>
      </c>
      <c r="R500" s="258" t="s">
        <v>1086</v>
      </c>
    </row>
    <row r="501" spans="1:18" ht="45" hidden="1" customHeight="1">
      <c r="A501" s="311">
        <v>500</v>
      </c>
      <c r="B501" s="11" t="s">
        <v>985</v>
      </c>
      <c r="C501" s="312" t="s">
        <v>1248</v>
      </c>
      <c r="D501" s="312"/>
      <c r="E501" s="312" t="s">
        <v>1552</v>
      </c>
      <c r="F501" s="312"/>
      <c r="G501" s="312" t="s">
        <v>126</v>
      </c>
      <c r="H501" s="313" t="s">
        <v>1619</v>
      </c>
      <c r="I501" s="312">
        <v>96068200</v>
      </c>
      <c r="J501" s="480">
        <f t="shared" si="29"/>
        <v>1</v>
      </c>
      <c r="K501" s="312" t="s">
        <v>1623</v>
      </c>
      <c r="L501" s="314" t="s">
        <v>1412</v>
      </c>
      <c r="M501" s="315">
        <v>44726</v>
      </c>
      <c r="N501" s="316">
        <v>12</v>
      </c>
      <c r="O501" s="317">
        <f t="shared" si="32"/>
        <v>45091</v>
      </c>
      <c r="P501" s="93" t="str">
        <f t="shared" ca="1" si="30"/>
        <v>Przekroczony termin</v>
      </c>
      <c r="Q501" s="94" t="str">
        <f t="shared" ca="1" si="31"/>
        <v>WYKONAĆ PRZEGLĄD</v>
      </c>
      <c r="R501" s="258" t="s">
        <v>1086</v>
      </c>
    </row>
    <row r="502" spans="1:18" ht="45" hidden="1" customHeight="1">
      <c r="A502" s="311">
        <v>501</v>
      </c>
      <c r="B502" s="11" t="s">
        <v>985</v>
      </c>
      <c r="C502" s="312" t="s">
        <v>1248</v>
      </c>
      <c r="D502" s="312"/>
      <c r="E502" s="312" t="s">
        <v>1622</v>
      </c>
      <c r="F502" s="312"/>
      <c r="G502" s="312" t="s">
        <v>126</v>
      </c>
      <c r="H502" s="313" t="s">
        <v>1619</v>
      </c>
      <c r="I502" s="312">
        <v>96068197</v>
      </c>
      <c r="J502" s="480">
        <f t="shared" si="29"/>
        <v>1</v>
      </c>
      <c r="K502" s="312" t="s">
        <v>1621</v>
      </c>
      <c r="L502" s="314" t="s">
        <v>1412</v>
      </c>
      <c r="M502" s="315">
        <v>44726</v>
      </c>
      <c r="N502" s="316">
        <v>12</v>
      </c>
      <c r="O502" s="317">
        <f t="shared" si="32"/>
        <v>45091</v>
      </c>
      <c r="P502" s="93" t="str">
        <f t="shared" ca="1" si="30"/>
        <v>Przekroczony termin</v>
      </c>
      <c r="Q502" s="94" t="str">
        <f t="shared" ca="1" si="31"/>
        <v>WYKONAĆ PRZEGLĄD</v>
      </c>
      <c r="R502" s="258" t="s">
        <v>1086</v>
      </c>
    </row>
    <row r="503" spans="1:18" ht="45" hidden="1" customHeight="1">
      <c r="A503" s="311">
        <v>502</v>
      </c>
      <c r="B503" s="11" t="s">
        <v>985</v>
      </c>
      <c r="C503" s="312" t="s">
        <v>1248</v>
      </c>
      <c r="D503" s="312"/>
      <c r="E503" s="312" t="s">
        <v>1620</v>
      </c>
      <c r="F503" s="312"/>
      <c r="G503" s="312" t="s">
        <v>126</v>
      </c>
      <c r="H503" s="313" t="s">
        <v>1619</v>
      </c>
      <c r="I503" s="312"/>
      <c r="J503" s="480">
        <f t="shared" si="29"/>
        <v>1</v>
      </c>
      <c r="K503" s="312" t="s">
        <v>1618</v>
      </c>
      <c r="L503" s="314" t="s">
        <v>1412</v>
      </c>
      <c r="M503" s="315">
        <v>44726</v>
      </c>
      <c r="N503" s="316">
        <v>12</v>
      </c>
      <c r="O503" s="317">
        <f t="shared" si="32"/>
        <v>45091</v>
      </c>
      <c r="P503" s="93" t="str">
        <f t="shared" ca="1" si="30"/>
        <v>Przekroczony termin</v>
      </c>
      <c r="Q503" s="94" t="str">
        <f t="shared" ca="1" si="31"/>
        <v>WYKONAĆ PRZEGLĄD</v>
      </c>
      <c r="R503" s="258" t="s">
        <v>1086</v>
      </c>
    </row>
    <row r="504" spans="1:18" ht="45" hidden="1" customHeight="1">
      <c r="A504" s="311">
        <v>503</v>
      </c>
      <c r="B504" s="11" t="s">
        <v>985</v>
      </c>
      <c r="C504" s="312" t="s">
        <v>1248</v>
      </c>
      <c r="D504" s="312" t="s">
        <v>1526</v>
      </c>
      <c r="E504" s="312"/>
      <c r="F504" s="312"/>
      <c r="G504" s="312" t="s">
        <v>64</v>
      </c>
      <c r="H504" s="313" t="s">
        <v>1600</v>
      </c>
      <c r="I504" s="312" t="s">
        <v>1617</v>
      </c>
      <c r="J504" s="480">
        <f t="shared" si="29"/>
        <v>1</v>
      </c>
      <c r="K504" s="312" t="s">
        <v>1616</v>
      </c>
      <c r="L504" s="314" t="s">
        <v>1412</v>
      </c>
      <c r="M504" s="315">
        <v>44336</v>
      </c>
      <c r="N504" s="316">
        <v>12</v>
      </c>
      <c r="O504" s="317">
        <f t="shared" si="32"/>
        <v>44701</v>
      </c>
      <c r="P504" s="93" t="str">
        <f t="shared" ca="1" si="30"/>
        <v>Przekroczony termin</v>
      </c>
      <c r="Q504" s="94" t="str">
        <f t="shared" ca="1" si="31"/>
        <v>WYKONAĆ PRZEGLĄD</v>
      </c>
      <c r="R504" s="258" t="s">
        <v>1086</v>
      </c>
    </row>
    <row r="505" spans="1:18" s="199" customFormat="1" ht="45" hidden="1" customHeight="1">
      <c r="A505" s="318">
        <v>504</v>
      </c>
      <c r="B505" s="31" t="s">
        <v>985</v>
      </c>
      <c r="C505" s="319" t="s">
        <v>1248</v>
      </c>
      <c r="D505" s="319"/>
      <c r="E505" s="319" t="s">
        <v>1614</v>
      </c>
      <c r="F505" s="319"/>
      <c r="G505" s="319" t="s">
        <v>64</v>
      </c>
      <c r="H505" s="320" t="s">
        <v>1611</v>
      </c>
      <c r="I505" s="319">
        <v>150450</v>
      </c>
      <c r="J505" s="480">
        <f t="shared" si="29"/>
        <v>1</v>
      </c>
      <c r="K505" s="319" t="s">
        <v>1615</v>
      </c>
      <c r="L505" s="321" t="s">
        <v>1412</v>
      </c>
      <c r="M505" s="322">
        <v>44400</v>
      </c>
      <c r="N505" s="318">
        <v>12</v>
      </c>
      <c r="O505" s="323">
        <f t="shared" si="32"/>
        <v>44765</v>
      </c>
      <c r="P505" s="196" t="str">
        <f t="shared" ca="1" si="30"/>
        <v>Przekroczony termin</v>
      </c>
      <c r="Q505" s="197" t="str">
        <f t="shared" ca="1" si="31"/>
        <v>WYKONAĆ PRZEGLĄD</v>
      </c>
      <c r="R505" s="324" t="s">
        <v>1086</v>
      </c>
    </row>
    <row r="506" spans="1:18" ht="45" hidden="1" customHeight="1">
      <c r="A506" s="311">
        <v>505</v>
      </c>
      <c r="B506" s="11" t="s">
        <v>985</v>
      </c>
      <c r="C506" s="312" t="s">
        <v>1248</v>
      </c>
      <c r="D506" s="312"/>
      <c r="E506" s="312" t="s">
        <v>1614</v>
      </c>
      <c r="F506" s="312"/>
      <c r="G506" s="312" t="s">
        <v>64</v>
      </c>
      <c r="H506" s="313" t="s">
        <v>1611</v>
      </c>
      <c r="I506" s="312" t="s">
        <v>1613</v>
      </c>
      <c r="J506" s="480">
        <f t="shared" si="29"/>
        <v>1</v>
      </c>
      <c r="K506" s="312" t="s">
        <v>1612</v>
      </c>
      <c r="L506" s="314" t="s">
        <v>1412</v>
      </c>
      <c r="M506" s="315">
        <v>44338</v>
      </c>
      <c r="N506" s="316">
        <v>12</v>
      </c>
      <c r="O506" s="317">
        <f t="shared" si="32"/>
        <v>44703</v>
      </c>
      <c r="P506" s="93" t="str">
        <f t="shared" ca="1" si="30"/>
        <v>Przekroczony termin</v>
      </c>
      <c r="Q506" s="94" t="str">
        <f t="shared" ca="1" si="31"/>
        <v>WYKONAĆ PRZEGLĄD</v>
      </c>
      <c r="R506" s="258" t="s">
        <v>1086</v>
      </c>
    </row>
    <row r="507" spans="1:18" s="199" customFormat="1" ht="45" hidden="1" customHeight="1">
      <c r="A507" s="318">
        <v>506</v>
      </c>
      <c r="B507" s="31" t="s">
        <v>985</v>
      </c>
      <c r="C507" s="319" t="s">
        <v>1248</v>
      </c>
      <c r="D507" s="319"/>
      <c r="E507" s="319" t="s">
        <v>1543</v>
      </c>
      <c r="F507" s="319"/>
      <c r="G507" s="319" t="s">
        <v>64</v>
      </c>
      <c r="H507" s="320" t="s">
        <v>1611</v>
      </c>
      <c r="I507" s="319">
        <v>120521</v>
      </c>
      <c r="J507" s="480">
        <f t="shared" si="29"/>
        <v>1</v>
      </c>
      <c r="K507" s="319" t="s">
        <v>1610</v>
      </c>
      <c r="L507" s="321" t="s">
        <v>1412</v>
      </c>
      <c r="M507" s="322">
        <v>44400</v>
      </c>
      <c r="N507" s="318">
        <v>12</v>
      </c>
      <c r="O507" s="323">
        <f t="shared" si="32"/>
        <v>44765</v>
      </c>
      <c r="P507" s="196" t="str">
        <f t="shared" ca="1" si="30"/>
        <v>Przekroczony termin</v>
      </c>
      <c r="Q507" s="197" t="str">
        <f t="shared" ca="1" si="31"/>
        <v>WYKONAĆ PRZEGLĄD</v>
      </c>
      <c r="R507" s="324" t="s">
        <v>1086</v>
      </c>
    </row>
    <row r="508" spans="1:18" ht="45" hidden="1" customHeight="1">
      <c r="A508" s="311">
        <v>507</v>
      </c>
      <c r="B508" s="11" t="s">
        <v>985</v>
      </c>
      <c r="C508" s="312" t="s">
        <v>1248</v>
      </c>
      <c r="D508" s="312" t="s">
        <v>1526</v>
      </c>
      <c r="E508" s="312"/>
      <c r="F508" s="312"/>
      <c r="G508" s="312" t="s">
        <v>64</v>
      </c>
      <c r="H508" s="313" t="s">
        <v>1607</v>
      </c>
      <c r="I508" s="312" t="s">
        <v>1609</v>
      </c>
      <c r="J508" s="480">
        <f t="shared" si="29"/>
        <v>1</v>
      </c>
      <c r="K508" s="312" t="s">
        <v>1608</v>
      </c>
      <c r="L508" s="314" t="s">
        <v>1412</v>
      </c>
      <c r="M508" s="315">
        <v>44693</v>
      </c>
      <c r="N508" s="316">
        <v>12</v>
      </c>
      <c r="O508" s="317">
        <f t="shared" si="32"/>
        <v>45058</v>
      </c>
      <c r="P508" s="93" t="str">
        <f t="shared" ca="1" si="30"/>
        <v>Przekroczony termin</v>
      </c>
      <c r="Q508" s="94" t="str">
        <f t="shared" ca="1" si="31"/>
        <v>WYKONAĆ PRZEGLĄD</v>
      </c>
      <c r="R508" s="258" t="s">
        <v>1086</v>
      </c>
    </row>
    <row r="509" spans="1:18" ht="45" hidden="1" customHeight="1">
      <c r="A509" s="311">
        <v>508</v>
      </c>
      <c r="B509" s="11" t="s">
        <v>985</v>
      </c>
      <c r="C509" s="312" t="s">
        <v>1248</v>
      </c>
      <c r="D509" s="312" t="s">
        <v>1526</v>
      </c>
      <c r="E509" s="312"/>
      <c r="F509" s="312"/>
      <c r="G509" s="312" t="s">
        <v>64</v>
      </c>
      <c r="H509" s="313" t="s">
        <v>1607</v>
      </c>
      <c r="I509" s="312" t="s">
        <v>1606</v>
      </c>
      <c r="J509" s="480">
        <f t="shared" si="29"/>
        <v>1</v>
      </c>
      <c r="K509" s="312" t="s">
        <v>1605</v>
      </c>
      <c r="L509" s="314" t="s">
        <v>1412</v>
      </c>
      <c r="M509" s="315">
        <v>44693</v>
      </c>
      <c r="N509" s="316">
        <v>12</v>
      </c>
      <c r="O509" s="317">
        <f t="shared" si="32"/>
        <v>45058</v>
      </c>
      <c r="P509" s="93" t="str">
        <f t="shared" ca="1" si="30"/>
        <v>Przekroczony termin</v>
      </c>
      <c r="Q509" s="94" t="str">
        <f t="shared" ca="1" si="31"/>
        <v>WYKONAĆ PRZEGLĄD</v>
      </c>
      <c r="R509" s="258" t="s">
        <v>1086</v>
      </c>
    </row>
    <row r="510" spans="1:18" ht="45" hidden="1" customHeight="1">
      <c r="A510" s="311">
        <v>509</v>
      </c>
      <c r="B510" s="11" t="s">
        <v>985</v>
      </c>
      <c r="C510" s="312" t="s">
        <v>1248</v>
      </c>
      <c r="D510" s="312"/>
      <c r="E510" s="325" t="s">
        <v>1552</v>
      </c>
      <c r="F510" s="312"/>
      <c r="G510" s="312" t="s">
        <v>64</v>
      </c>
      <c r="H510" s="313" t="s">
        <v>1604</v>
      </c>
      <c r="I510" s="326" t="s">
        <v>1603</v>
      </c>
      <c r="J510" s="480">
        <f t="shared" si="29"/>
        <v>1</v>
      </c>
      <c r="K510" s="312" t="s">
        <v>1602</v>
      </c>
      <c r="L510" s="314" t="s">
        <v>1601</v>
      </c>
      <c r="M510" s="315">
        <v>44336</v>
      </c>
      <c r="N510" s="316">
        <v>12</v>
      </c>
      <c r="O510" s="317">
        <f t="shared" si="32"/>
        <v>44701</v>
      </c>
      <c r="P510" s="93" t="str">
        <f t="shared" ca="1" si="30"/>
        <v>Przekroczony termin</v>
      </c>
      <c r="Q510" s="94" t="str">
        <f t="shared" ca="1" si="31"/>
        <v>WYKONAĆ PRZEGLĄD</v>
      </c>
      <c r="R510" s="258" t="s">
        <v>1086</v>
      </c>
    </row>
    <row r="511" spans="1:18" ht="45" hidden="1" customHeight="1">
      <c r="A511" s="311">
        <v>510</v>
      </c>
      <c r="B511" s="11" t="s">
        <v>985</v>
      </c>
      <c r="C511" s="312" t="s">
        <v>1248</v>
      </c>
      <c r="D511" s="312" t="s">
        <v>1526</v>
      </c>
      <c r="E511" s="312"/>
      <c r="F511" s="312"/>
      <c r="G511" s="312" t="s">
        <v>64</v>
      </c>
      <c r="H511" s="313" t="s">
        <v>1600</v>
      </c>
      <c r="I511" s="312">
        <v>175443</v>
      </c>
      <c r="J511" s="480">
        <f t="shared" si="29"/>
        <v>1</v>
      </c>
      <c r="K511" s="312" t="s">
        <v>1597</v>
      </c>
      <c r="L511" s="314" t="s">
        <v>1412</v>
      </c>
      <c r="M511" s="315">
        <v>44336</v>
      </c>
      <c r="N511" s="316">
        <v>12</v>
      </c>
      <c r="O511" s="317">
        <f t="shared" si="32"/>
        <v>44701</v>
      </c>
      <c r="P511" s="93" t="str">
        <f t="shared" ca="1" si="30"/>
        <v>Przekroczony termin</v>
      </c>
      <c r="Q511" s="94" t="str">
        <f t="shared" ca="1" si="31"/>
        <v>WYKONAĆ PRZEGLĄD</v>
      </c>
      <c r="R511" s="258" t="s">
        <v>1086</v>
      </c>
    </row>
    <row r="512" spans="1:18" ht="45" hidden="1" customHeight="1">
      <c r="A512" s="311">
        <v>511</v>
      </c>
      <c r="B512" s="11" t="s">
        <v>985</v>
      </c>
      <c r="C512" s="312" t="s">
        <v>1248</v>
      </c>
      <c r="D512" s="312" t="s">
        <v>1599</v>
      </c>
      <c r="E512" s="312" t="s">
        <v>1552</v>
      </c>
      <c r="F512" s="312"/>
      <c r="G512" s="312" t="s">
        <v>64</v>
      </c>
      <c r="H512" s="313" t="s">
        <v>1598</v>
      </c>
      <c r="I512" s="312">
        <v>94115496</v>
      </c>
      <c r="J512" s="480">
        <f t="shared" si="29"/>
        <v>1</v>
      </c>
      <c r="K512" s="312" t="s">
        <v>1597</v>
      </c>
      <c r="L512" s="314" t="s">
        <v>1412</v>
      </c>
      <c r="M512" s="315">
        <v>44693</v>
      </c>
      <c r="N512" s="316">
        <v>12</v>
      </c>
      <c r="O512" s="317">
        <f t="shared" si="32"/>
        <v>45058</v>
      </c>
      <c r="P512" s="93" t="str">
        <f t="shared" ca="1" si="30"/>
        <v>Przekroczony termin</v>
      </c>
      <c r="Q512" s="94" t="str">
        <f t="shared" ca="1" si="31"/>
        <v>WYKONAĆ PRZEGLĄD</v>
      </c>
      <c r="R512" s="258" t="s">
        <v>1086</v>
      </c>
    </row>
    <row r="513" spans="1:18" ht="45" hidden="1" customHeight="1">
      <c r="A513" s="311">
        <v>512</v>
      </c>
      <c r="B513" s="11" t="s">
        <v>985</v>
      </c>
      <c r="C513" s="312" t="s">
        <v>1248</v>
      </c>
      <c r="D513" s="312" t="s">
        <v>1592</v>
      </c>
      <c r="E513" s="312"/>
      <c r="F513" s="312">
        <v>2019</v>
      </c>
      <c r="G513" s="312" t="s">
        <v>83</v>
      </c>
      <c r="H513" s="313" t="s">
        <v>1594</v>
      </c>
      <c r="I513" s="312">
        <v>94113676</v>
      </c>
      <c r="J513" s="480">
        <f t="shared" si="29"/>
        <v>1</v>
      </c>
      <c r="K513" s="312" t="s">
        <v>1596</v>
      </c>
      <c r="L513" s="314" t="s">
        <v>1412</v>
      </c>
      <c r="M513" s="315">
        <v>44673</v>
      </c>
      <c r="N513" s="316">
        <v>12</v>
      </c>
      <c r="O513" s="317">
        <f t="shared" si="32"/>
        <v>45038</v>
      </c>
      <c r="P513" s="93" t="str">
        <f t="shared" ca="1" si="30"/>
        <v>Przekroczony termin</v>
      </c>
      <c r="Q513" s="94" t="str">
        <f t="shared" ca="1" si="31"/>
        <v>WYKONAĆ PRZEGLĄD</v>
      </c>
      <c r="R513" s="258" t="s">
        <v>1086</v>
      </c>
    </row>
    <row r="514" spans="1:18" ht="45" hidden="1" customHeight="1">
      <c r="A514" s="311">
        <v>513</v>
      </c>
      <c r="B514" s="11" t="s">
        <v>985</v>
      </c>
      <c r="C514" s="312" t="s">
        <v>1248</v>
      </c>
      <c r="D514" s="312" t="s">
        <v>1592</v>
      </c>
      <c r="E514" s="312"/>
      <c r="F514" s="312">
        <v>2019</v>
      </c>
      <c r="G514" s="312" t="s">
        <v>83</v>
      </c>
      <c r="H514" s="313" t="s">
        <v>1591</v>
      </c>
      <c r="I514" s="312">
        <v>94128439</v>
      </c>
      <c r="J514" s="480">
        <f t="shared" ref="J514:J577" si="33">COUNTIF($I$1:$I$996,I514)</f>
        <v>1</v>
      </c>
      <c r="K514" s="312" t="s">
        <v>1595</v>
      </c>
      <c r="L514" s="314" t="s">
        <v>1412</v>
      </c>
      <c r="M514" s="315">
        <v>44673</v>
      </c>
      <c r="N514" s="316">
        <v>12</v>
      </c>
      <c r="O514" s="317">
        <f t="shared" si="32"/>
        <v>45038</v>
      </c>
      <c r="P514" s="93" t="str">
        <f t="shared" ref="P514:P577" ca="1" si="34">IF(ISBLANK(M514)," ",IF(O514&lt;TODAY(),"Przekroczony termin","Do terminu brakuje " &amp; O514-TODAY()&amp; " dni"))</f>
        <v>Przekroczony termin</v>
      </c>
      <c r="Q514" s="94" t="str">
        <f t="shared" ref="Q514:Q577" ca="1" si="35">IF(ISBLANK(M514)," ",IF(O514&lt;TODAY()+20,"WYKONAĆ PRZEGLĄD","WAŻNY PRZEGLĄD"))</f>
        <v>WYKONAĆ PRZEGLĄD</v>
      </c>
      <c r="R514" s="258" t="s">
        <v>1086</v>
      </c>
    </row>
    <row r="515" spans="1:18" ht="45" hidden="1" customHeight="1">
      <c r="A515" s="311">
        <v>514</v>
      </c>
      <c r="B515" s="11" t="s">
        <v>985</v>
      </c>
      <c r="C515" s="312" t="s">
        <v>1248</v>
      </c>
      <c r="D515" s="312" t="s">
        <v>1592</v>
      </c>
      <c r="E515" s="312"/>
      <c r="F515" s="312">
        <v>2019</v>
      </c>
      <c r="G515" s="312" t="s">
        <v>83</v>
      </c>
      <c r="H515" s="313" t="s">
        <v>1594</v>
      </c>
      <c r="I515" s="312">
        <v>94113679</v>
      </c>
      <c r="J515" s="480">
        <f t="shared" si="33"/>
        <v>1</v>
      </c>
      <c r="K515" s="312" t="s">
        <v>1593</v>
      </c>
      <c r="L515" s="314" t="s">
        <v>1412</v>
      </c>
      <c r="M515" s="315">
        <v>44656</v>
      </c>
      <c r="N515" s="316">
        <v>12</v>
      </c>
      <c r="O515" s="317">
        <f t="shared" si="32"/>
        <v>45021</v>
      </c>
      <c r="P515" s="93" t="str">
        <f t="shared" ca="1" si="34"/>
        <v>Przekroczony termin</v>
      </c>
      <c r="Q515" s="94" t="str">
        <f t="shared" ca="1" si="35"/>
        <v>WYKONAĆ PRZEGLĄD</v>
      </c>
      <c r="R515" s="258" t="s">
        <v>1086</v>
      </c>
    </row>
    <row r="516" spans="1:18" ht="45" hidden="1" customHeight="1">
      <c r="A516" s="311">
        <v>515</v>
      </c>
      <c r="B516" s="11" t="s">
        <v>985</v>
      </c>
      <c r="C516" s="312" t="s">
        <v>1248</v>
      </c>
      <c r="D516" s="312" t="s">
        <v>1592</v>
      </c>
      <c r="E516" s="312"/>
      <c r="F516" s="312">
        <v>2019</v>
      </c>
      <c r="G516" s="312" t="s">
        <v>83</v>
      </c>
      <c r="H516" s="313" t="s">
        <v>1591</v>
      </c>
      <c r="I516" s="312">
        <v>93113124</v>
      </c>
      <c r="J516" s="480">
        <f t="shared" si="33"/>
        <v>1</v>
      </c>
      <c r="K516" s="312" t="s">
        <v>1590</v>
      </c>
      <c r="L516" s="314" t="s">
        <v>1412</v>
      </c>
      <c r="M516" s="315">
        <v>44656</v>
      </c>
      <c r="N516" s="316">
        <v>12</v>
      </c>
      <c r="O516" s="317">
        <f t="shared" si="32"/>
        <v>45021</v>
      </c>
      <c r="P516" s="93" t="str">
        <f t="shared" ca="1" si="34"/>
        <v>Przekroczony termin</v>
      </c>
      <c r="Q516" s="94" t="str">
        <f t="shared" ca="1" si="35"/>
        <v>WYKONAĆ PRZEGLĄD</v>
      </c>
      <c r="R516" s="258" t="s">
        <v>1086</v>
      </c>
    </row>
    <row r="517" spans="1:18" ht="45" hidden="1" customHeight="1">
      <c r="A517" s="311">
        <v>516</v>
      </c>
      <c r="B517" s="11" t="s">
        <v>985</v>
      </c>
      <c r="C517" s="312" t="s">
        <v>1248</v>
      </c>
      <c r="D517" s="312" t="s">
        <v>1589</v>
      </c>
      <c r="E517" s="312" t="s">
        <v>1586</v>
      </c>
      <c r="F517" s="312">
        <v>2019</v>
      </c>
      <c r="G517" s="312" t="s">
        <v>83</v>
      </c>
      <c r="H517" s="313" t="s">
        <v>1588</v>
      </c>
      <c r="I517" s="312"/>
      <c r="J517" s="480">
        <f t="shared" si="33"/>
        <v>1</v>
      </c>
      <c r="K517" s="312"/>
      <c r="L517" s="314" t="s">
        <v>1412</v>
      </c>
      <c r="M517" s="315">
        <v>44656</v>
      </c>
      <c r="N517" s="316">
        <v>12</v>
      </c>
      <c r="O517" s="317">
        <f t="shared" si="32"/>
        <v>45021</v>
      </c>
      <c r="P517" s="93" t="str">
        <f t="shared" ca="1" si="34"/>
        <v>Przekroczony termin</v>
      </c>
      <c r="Q517" s="94" t="str">
        <f t="shared" ca="1" si="35"/>
        <v>WYKONAĆ PRZEGLĄD</v>
      </c>
      <c r="R517" s="258" t="s">
        <v>1086</v>
      </c>
    </row>
    <row r="518" spans="1:18" ht="45" hidden="1" customHeight="1">
      <c r="A518" s="311">
        <v>517</v>
      </c>
      <c r="B518" s="11" t="s">
        <v>985</v>
      </c>
      <c r="C518" s="312" t="s">
        <v>1248</v>
      </c>
      <c r="D518" s="312" t="s">
        <v>1587</v>
      </c>
      <c r="E518" s="312" t="s">
        <v>1586</v>
      </c>
      <c r="F518" s="312">
        <v>2019</v>
      </c>
      <c r="G518" s="312" t="s">
        <v>83</v>
      </c>
      <c r="H518" s="313" t="s">
        <v>1581</v>
      </c>
      <c r="I518" s="312">
        <v>163049</v>
      </c>
      <c r="J518" s="480">
        <f t="shared" si="33"/>
        <v>1</v>
      </c>
      <c r="K518" s="312" t="s">
        <v>1547</v>
      </c>
      <c r="L518" s="314" t="s">
        <v>1412</v>
      </c>
      <c r="M518" s="315">
        <v>44656</v>
      </c>
      <c r="N518" s="316">
        <v>12</v>
      </c>
      <c r="O518" s="317">
        <f t="shared" si="32"/>
        <v>45021</v>
      </c>
      <c r="P518" s="93" t="str">
        <f t="shared" ca="1" si="34"/>
        <v>Przekroczony termin</v>
      </c>
      <c r="Q518" s="94" t="str">
        <f t="shared" ca="1" si="35"/>
        <v>WYKONAĆ PRZEGLĄD</v>
      </c>
      <c r="R518" s="258" t="s">
        <v>1086</v>
      </c>
    </row>
    <row r="519" spans="1:18" ht="45" hidden="1" customHeight="1">
      <c r="A519" s="311">
        <v>518</v>
      </c>
      <c r="B519" s="11" t="s">
        <v>985</v>
      </c>
      <c r="C519" s="312" t="s">
        <v>1248</v>
      </c>
      <c r="D519" s="312" t="s">
        <v>1585</v>
      </c>
      <c r="E519" s="312" t="s">
        <v>1584</v>
      </c>
      <c r="F519" s="312">
        <v>2017</v>
      </c>
      <c r="G519" s="312" t="s">
        <v>83</v>
      </c>
      <c r="H519" s="313" t="s">
        <v>1581</v>
      </c>
      <c r="I519" s="312">
        <v>165168</v>
      </c>
      <c r="J519" s="480">
        <f t="shared" si="33"/>
        <v>1</v>
      </c>
      <c r="K519" s="312" t="s">
        <v>1583</v>
      </c>
      <c r="L519" s="314" t="s">
        <v>1412</v>
      </c>
      <c r="M519" s="315">
        <v>44656</v>
      </c>
      <c r="N519" s="316">
        <v>12</v>
      </c>
      <c r="O519" s="317">
        <f t="shared" si="32"/>
        <v>45021</v>
      </c>
      <c r="P519" s="93" t="str">
        <f t="shared" ca="1" si="34"/>
        <v>Przekroczony termin</v>
      </c>
      <c r="Q519" s="94" t="str">
        <f t="shared" ca="1" si="35"/>
        <v>WYKONAĆ PRZEGLĄD</v>
      </c>
      <c r="R519" s="258" t="s">
        <v>1086</v>
      </c>
    </row>
    <row r="520" spans="1:18" s="336" customFormat="1" ht="60" hidden="1" customHeight="1">
      <c r="A520" s="311">
        <v>519</v>
      </c>
      <c r="B520" s="11" t="s">
        <v>985</v>
      </c>
      <c r="C520" s="327" t="s">
        <v>1248</v>
      </c>
      <c r="D520" s="328"/>
      <c r="E520" s="328" t="s">
        <v>1582</v>
      </c>
      <c r="F520" s="328">
        <v>2017</v>
      </c>
      <c r="G520" s="328" t="s">
        <v>83</v>
      </c>
      <c r="H520" s="311" t="s">
        <v>1581</v>
      </c>
      <c r="I520" s="329">
        <v>59904</v>
      </c>
      <c r="J520" s="480">
        <f t="shared" si="33"/>
        <v>1</v>
      </c>
      <c r="K520" s="330" t="s">
        <v>1580</v>
      </c>
      <c r="L520" s="331" t="s">
        <v>1412</v>
      </c>
      <c r="M520" s="332">
        <v>44295</v>
      </c>
      <c r="N520" s="311">
        <v>12</v>
      </c>
      <c r="O520" s="333">
        <f t="shared" si="32"/>
        <v>44660</v>
      </c>
      <c r="P520" s="334" t="str">
        <f t="shared" ca="1" si="34"/>
        <v>Przekroczony termin</v>
      </c>
      <c r="Q520" s="335" t="str">
        <f t="shared" ca="1" si="35"/>
        <v>WYKONAĆ PRZEGLĄD</v>
      </c>
      <c r="R520" s="258" t="s">
        <v>1356</v>
      </c>
    </row>
    <row r="521" spans="1:18" ht="45" hidden="1" customHeight="1">
      <c r="A521" s="311">
        <v>520</v>
      </c>
      <c r="B521" s="11" t="s">
        <v>985</v>
      </c>
      <c r="C521" s="337" t="s">
        <v>1248</v>
      </c>
      <c r="D521" s="338" t="s">
        <v>1579</v>
      </c>
      <c r="E521" s="338" t="s">
        <v>1578</v>
      </c>
      <c r="F521" s="338">
        <v>2019</v>
      </c>
      <c r="G521" s="338" t="s">
        <v>83</v>
      </c>
      <c r="H521" s="339" t="s">
        <v>1577</v>
      </c>
      <c r="I521" s="340" t="s">
        <v>1576</v>
      </c>
      <c r="J521" s="480">
        <f t="shared" si="33"/>
        <v>1</v>
      </c>
      <c r="K521" s="341" t="s">
        <v>1575</v>
      </c>
      <c r="L521" s="342" t="s">
        <v>1412</v>
      </c>
      <c r="M521" s="315">
        <v>44747</v>
      </c>
      <c r="N521" s="316">
        <v>12</v>
      </c>
      <c r="O521" s="317">
        <f t="shared" si="32"/>
        <v>45112</v>
      </c>
      <c r="P521" s="93" t="str">
        <f t="shared" ca="1" si="34"/>
        <v>Przekroczony termin</v>
      </c>
      <c r="Q521" s="94" t="str">
        <f t="shared" ca="1" si="35"/>
        <v>WYKONAĆ PRZEGLĄD</v>
      </c>
      <c r="R521" s="258" t="s">
        <v>1086</v>
      </c>
    </row>
    <row r="522" spans="1:18" s="199" customFormat="1" ht="45" hidden="1" customHeight="1">
      <c r="A522" s="318">
        <v>521</v>
      </c>
      <c r="B522" s="31" t="s">
        <v>985</v>
      </c>
      <c r="C522" s="343" t="s">
        <v>1574</v>
      </c>
      <c r="D522" s="344"/>
      <c r="E522" s="344"/>
      <c r="F522" s="344"/>
      <c r="G522" s="344" t="s">
        <v>131</v>
      </c>
      <c r="H522" s="318" t="s">
        <v>1562</v>
      </c>
      <c r="I522" s="345"/>
      <c r="J522" s="480">
        <f t="shared" si="33"/>
        <v>1</v>
      </c>
      <c r="K522" s="346" t="s">
        <v>1573</v>
      </c>
      <c r="L522" s="347" t="s">
        <v>1412</v>
      </c>
      <c r="M522" s="322">
        <v>44622</v>
      </c>
      <c r="N522" s="318">
        <v>12</v>
      </c>
      <c r="O522" s="323">
        <f t="shared" si="32"/>
        <v>44987</v>
      </c>
      <c r="P522" s="196" t="str">
        <f t="shared" ca="1" si="34"/>
        <v>Przekroczony termin</v>
      </c>
      <c r="Q522" s="197" t="str">
        <f t="shared" ca="1" si="35"/>
        <v>WYKONAĆ PRZEGLĄD</v>
      </c>
      <c r="R522" s="324" t="s">
        <v>1086</v>
      </c>
    </row>
    <row r="523" spans="1:18" s="199" customFormat="1" ht="75" hidden="1" customHeight="1">
      <c r="A523" s="318">
        <v>522</v>
      </c>
      <c r="B523" s="31" t="s">
        <v>985</v>
      </c>
      <c r="C523" s="343" t="s">
        <v>1572</v>
      </c>
      <c r="D523" s="344"/>
      <c r="E523" s="344" t="s">
        <v>1569</v>
      </c>
      <c r="F523" s="344"/>
      <c r="G523" s="344" t="s">
        <v>131</v>
      </c>
      <c r="H523" s="318" t="s">
        <v>1562</v>
      </c>
      <c r="I523" s="345">
        <v>5291173</v>
      </c>
      <c r="J523" s="480">
        <f t="shared" si="33"/>
        <v>1</v>
      </c>
      <c r="K523" s="346" t="s">
        <v>1571</v>
      </c>
      <c r="L523" s="347" t="s">
        <v>1412</v>
      </c>
      <c r="M523" s="322">
        <v>44622</v>
      </c>
      <c r="N523" s="318">
        <v>12</v>
      </c>
      <c r="O523" s="323">
        <f t="shared" si="32"/>
        <v>44987</v>
      </c>
      <c r="P523" s="196" t="str">
        <f t="shared" ca="1" si="34"/>
        <v>Przekroczony termin</v>
      </c>
      <c r="Q523" s="197" t="str">
        <f t="shared" ca="1" si="35"/>
        <v>WYKONAĆ PRZEGLĄD</v>
      </c>
      <c r="R523" s="324" t="s">
        <v>1086</v>
      </c>
    </row>
    <row r="524" spans="1:18" s="199" customFormat="1" ht="45" hidden="1" customHeight="1">
      <c r="A524" s="318">
        <v>523</v>
      </c>
      <c r="B524" s="31" t="s">
        <v>985</v>
      </c>
      <c r="C524" s="343" t="s">
        <v>1510</v>
      </c>
      <c r="D524" s="344" t="s">
        <v>1570</v>
      </c>
      <c r="E524" s="344" t="s">
        <v>1569</v>
      </c>
      <c r="F524" s="344"/>
      <c r="G524" s="344" t="s">
        <v>131</v>
      </c>
      <c r="H524" s="318" t="s">
        <v>1562</v>
      </c>
      <c r="I524" s="345" t="s">
        <v>1568</v>
      </c>
      <c r="J524" s="480">
        <f t="shared" si="33"/>
        <v>1</v>
      </c>
      <c r="K524" s="346" t="s">
        <v>1567</v>
      </c>
      <c r="L524" s="347" t="s">
        <v>1412</v>
      </c>
      <c r="M524" s="322">
        <v>44622</v>
      </c>
      <c r="N524" s="318">
        <v>12</v>
      </c>
      <c r="O524" s="323">
        <f t="shared" si="32"/>
        <v>44987</v>
      </c>
      <c r="P524" s="196" t="str">
        <f t="shared" ca="1" si="34"/>
        <v>Przekroczony termin</v>
      </c>
      <c r="Q524" s="197" t="str">
        <f t="shared" ca="1" si="35"/>
        <v>WYKONAĆ PRZEGLĄD</v>
      </c>
      <c r="R524" s="324" t="s">
        <v>1086</v>
      </c>
    </row>
    <row r="525" spans="1:18" ht="45" hidden="1" customHeight="1">
      <c r="A525" s="311">
        <v>524</v>
      </c>
      <c r="B525" s="11" t="s">
        <v>985</v>
      </c>
      <c r="C525" s="337" t="s">
        <v>1566</v>
      </c>
      <c r="D525" s="338"/>
      <c r="E525" s="338" t="s">
        <v>1563</v>
      </c>
      <c r="F525" s="338"/>
      <c r="G525" s="338" t="s">
        <v>131</v>
      </c>
      <c r="H525" s="339" t="s">
        <v>1562</v>
      </c>
      <c r="I525" s="340"/>
      <c r="J525" s="480">
        <f t="shared" si="33"/>
        <v>1</v>
      </c>
      <c r="K525" s="341" t="s">
        <v>1565</v>
      </c>
      <c r="L525" s="342" t="s">
        <v>1412</v>
      </c>
      <c r="M525" s="315">
        <v>44257</v>
      </c>
      <c r="N525" s="316">
        <v>12</v>
      </c>
      <c r="O525" s="317">
        <f t="shared" si="32"/>
        <v>44622</v>
      </c>
      <c r="P525" s="93" t="str">
        <f t="shared" ca="1" si="34"/>
        <v>Przekroczony termin</v>
      </c>
      <c r="Q525" s="94" t="str">
        <f t="shared" ca="1" si="35"/>
        <v>WYKONAĆ PRZEGLĄD</v>
      </c>
      <c r="R525" s="258" t="s">
        <v>1086</v>
      </c>
    </row>
    <row r="526" spans="1:18" ht="45" hidden="1" customHeight="1">
      <c r="A526" s="311">
        <v>525</v>
      </c>
      <c r="B526" s="11" t="s">
        <v>985</v>
      </c>
      <c r="C526" s="337" t="s">
        <v>1248</v>
      </c>
      <c r="D526" s="338"/>
      <c r="E526" s="338"/>
      <c r="F526" s="338"/>
      <c r="G526" s="338" t="s">
        <v>131</v>
      </c>
      <c r="H526" s="339" t="s">
        <v>1562</v>
      </c>
      <c r="I526" s="340">
        <v>123</v>
      </c>
      <c r="J526" s="480">
        <f t="shared" si="33"/>
        <v>1</v>
      </c>
      <c r="K526" s="341" t="s">
        <v>1564</v>
      </c>
      <c r="L526" s="342" t="s">
        <v>1412</v>
      </c>
      <c r="M526" s="315">
        <v>44257</v>
      </c>
      <c r="N526" s="316">
        <v>12</v>
      </c>
      <c r="O526" s="317">
        <f t="shared" si="32"/>
        <v>44622</v>
      </c>
      <c r="P526" s="93" t="str">
        <f t="shared" ca="1" si="34"/>
        <v>Przekroczony termin</v>
      </c>
      <c r="Q526" s="94" t="str">
        <f t="shared" ca="1" si="35"/>
        <v>WYKONAĆ PRZEGLĄD</v>
      </c>
      <c r="R526" s="258" t="s">
        <v>1086</v>
      </c>
    </row>
    <row r="527" spans="1:18" ht="45" hidden="1" customHeight="1">
      <c r="A527" s="311">
        <v>526</v>
      </c>
      <c r="B527" s="11" t="s">
        <v>985</v>
      </c>
      <c r="C527" s="337" t="s">
        <v>1248</v>
      </c>
      <c r="D527" s="338"/>
      <c r="E527" s="338" t="s">
        <v>1563</v>
      </c>
      <c r="F527" s="338"/>
      <c r="G527" s="338" t="s">
        <v>131</v>
      </c>
      <c r="H527" s="339" t="s">
        <v>1562</v>
      </c>
      <c r="I527" s="340">
        <v>197</v>
      </c>
      <c r="J527" s="480">
        <f t="shared" si="33"/>
        <v>1</v>
      </c>
      <c r="K527" s="341" t="s">
        <v>1561</v>
      </c>
      <c r="L527" s="342" t="s">
        <v>1412</v>
      </c>
      <c r="M527" s="315">
        <v>44257</v>
      </c>
      <c r="N527" s="316">
        <v>12</v>
      </c>
      <c r="O527" s="317">
        <f t="shared" si="32"/>
        <v>44622</v>
      </c>
      <c r="P527" s="93" t="str">
        <f t="shared" ca="1" si="34"/>
        <v>Przekroczony termin</v>
      </c>
      <c r="Q527" s="94" t="str">
        <f t="shared" ca="1" si="35"/>
        <v>WYKONAĆ PRZEGLĄD</v>
      </c>
      <c r="R527" s="258" t="s">
        <v>1086</v>
      </c>
    </row>
    <row r="528" spans="1:18" ht="45" hidden="1" customHeight="1">
      <c r="A528" s="311">
        <v>527</v>
      </c>
      <c r="B528" s="11" t="s">
        <v>985</v>
      </c>
      <c r="C528" s="337" t="s">
        <v>1248</v>
      </c>
      <c r="D528" s="338"/>
      <c r="E528" s="338" t="s">
        <v>1549</v>
      </c>
      <c r="F528" s="338">
        <v>2015</v>
      </c>
      <c r="G528" s="338" t="s">
        <v>141</v>
      </c>
      <c r="H528" s="339" t="s">
        <v>1558</v>
      </c>
      <c r="I528" s="340">
        <v>162434</v>
      </c>
      <c r="J528" s="480">
        <f t="shared" si="33"/>
        <v>1</v>
      </c>
      <c r="K528" s="341" t="s">
        <v>1560</v>
      </c>
      <c r="L528" s="342" t="s">
        <v>1412</v>
      </c>
      <c r="M528" s="315">
        <v>44727</v>
      </c>
      <c r="N528" s="316">
        <v>12</v>
      </c>
      <c r="O528" s="317">
        <f t="shared" si="32"/>
        <v>45092</v>
      </c>
      <c r="P528" s="93" t="str">
        <f t="shared" ca="1" si="34"/>
        <v>Przekroczony termin</v>
      </c>
      <c r="Q528" s="94" t="str">
        <f t="shared" ca="1" si="35"/>
        <v>WYKONAĆ PRZEGLĄD</v>
      </c>
      <c r="R528" s="258" t="s">
        <v>1086</v>
      </c>
    </row>
    <row r="529" spans="1:18" ht="45" hidden="1" customHeight="1">
      <c r="A529" s="311">
        <v>528</v>
      </c>
      <c r="B529" s="11" t="s">
        <v>985</v>
      </c>
      <c r="C529" s="337" t="s">
        <v>1248</v>
      </c>
      <c r="D529" s="338"/>
      <c r="E529" s="338"/>
      <c r="F529" s="338">
        <v>2015</v>
      </c>
      <c r="G529" s="338" t="s">
        <v>141</v>
      </c>
      <c r="H529" s="339" t="s">
        <v>1558</v>
      </c>
      <c r="I529" s="340" t="s">
        <v>1557</v>
      </c>
      <c r="J529" s="480">
        <f t="shared" si="33"/>
        <v>5</v>
      </c>
      <c r="K529" s="341" t="s">
        <v>1559</v>
      </c>
      <c r="L529" s="342" t="s">
        <v>1412</v>
      </c>
      <c r="M529" s="315">
        <v>44362</v>
      </c>
      <c r="N529" s="316">
        <v>12</v>
      </c>
      <c r="O529" s="317">
        <f t="shared" si="32"/>
        <v>44727</v>
      </c>
      <c r="P529" s="93" t="str">
        <f t="shared" ca="1" si="34"/>
        <v>Przekroczony termin</v>
      </c>
      <c r="Q529" s="94" t="str">
        <f t="shared" ca="1" si="35"/>
        <v>WYKONAĆ PRZEGLĄD</v>
      </c>
      <c r="R529" s="258" t="s">
        <v>1086</v>
      </c>
    </row>
    <row r="530" spans="1:18" ht="45" hidden="1" customHeight="1">
      <c r="A530" s="311">
        <v>529</v>
      </c>
      <c r="B530" s="11" t="s">
        <v>985</v>
      </c>
      <c r="C530" s="337" t="s">
        <v>1248</v>
      </c>
      <c r="D530" s="338"/>
      <c r="E530" s="338"/>
      <c r="F530" s="338">
        <v>2015</v>
      </c>
      <c r="G530" s="338" t="s">
        <v>141</v>
      </c>
      <c r="H530" s="339" t="s">
        <v>1558</v>
      </c>
      <c r="I530" s="340" t="s">
        <v>1557</v>
      </c>
      <c r="J530" s="480">
        <f t="shared" si="33"/>
        <v>5</v>
      </c>
      <c r="K530" s="341" t="s">
        <v>1556</v>
      </c>
      <c r="L530" s="342" t="s">
        <v>1412</v>
      </c>
      <c r="M530" s="315"/>
      <c r="N530" s="316"/>
      <c r="O530" s="317" t="str">
        <f t="shared" si="32"/>
        <v/>
      </c>
      <c r="P530" s="93" t="str">
        <f t="shared" ca="1" si="34"/>
        <v xml:space="preserve"> </v>
      </c>
      <c r="Q530" s="94" t="str">
        <f t="shared" ca="1" si="35"/>
        <v xml:space="preserve"> </v>
      </c>
      <c r="R530" s="258" t="s">
        <v>1086</v>
      </c>
    </row>
    <row r="531" spans="1:18" ht="45" hidden="1" customHeight="1">
      <c r="A531" s="311">
        <v>530</v>
      </c>
      <c r="B531" s="11" t="s">
        <v>985</v>
      </c>
      <c r="C531" s="337" t="s">
        <v>1248</v>
      </c>
      <c r="D531" s="338"/>
      <c r="E531" s="338"/>
      <c r="F531" s="338">
        <v>2015</v>
      </c>
      <c r="G531" s="338" t="s">
        <v>141</v>
      </c>
      <c r="H531" s="339" t="s">
        <v>1558</v>
      </c>
      <c r="I531" s="340" t="s">
        <v>1557</v>
      </c>
      <c r="J531" s="480">
        <f t="shared" si="33"/>
        <v>5</v>
      </c>
      <c r="K531" s="341" t="s">
        <v>1556</v>
      </c>
      <c r="L531" s="342" t="s">
        <v>1412</v>
      </c>
      <c r="M531" s="315">
        <v>44362</v>
      </c>
      <c r="N531" s="316">
        <v>12</v>
      </c>
      <c r="O531" s="317">
        <f t="shared" si="32"/>
        <v>44727</v>
      </c>
      <c r="P531" s="93" t="str">
        <f t="shared" ca="1" si="34"/>
        <v>Przekroczony termin</v>
      </c>
      <c r="Q531" s="94" t="str">
        <f t="shared" ca="1" si="35"/>
        <v>WYKONAĆ PRZEGLĄD</v>
      </c>
      <c r="R531" s="258" t="s">
        <v>1086</v>
      </c>
    </row>
    <row r="532" spans="1:18" ht="45" hidden="1" customHeight="1">
      <c r="A532" s="311">
        <v>531</v>
      </c>
      <c r="B532" s="11" t="s">
        <v>985</v>
      </c>
      <c r="C532" s="337" t="s">
        <v>1248</v>
      </c>
      <c r="D532" s="338"/>
      <c r="E532" s="338"/>
      <c r="F532" s="338">
        <v>2015</v>
      </c>
      <c r="G532" s="338" t="s">
        <v>141</v>
      </c>
      <c r="H532" s="339" t="s">
        <v>1558</v>
      </c>
      <c r="I532" s="340" t="s">
        <v>1557</v>
      </c>
      <c r="J532" s="480">
        <f t="shared" si="33"/>
        <v>5</v>
      </c>
      <c r="K532" s="341" t="s">
        <v>1556</v>
      </c>
      <c r="L532" s="342" t="s">
        <v>1412</v>
      </c>
      <c r="M532" s="315"/>
      <c r="N532" s="316"/>
      <c r="O532" s="317" t="str">
        <f t="shared" si="32"/>
        <v/>
      </c>
      <c r="P532" s="93" t="str">
        <f t="shared" ca="1" si="34"/>
        <v xml:space="preserve"> </v>
      </c>
      <c r="Q532" s="94" t="str">
        <f t="shared" ca="1" si="35"/>
        <v xml:space="preserve"> </v>
      </c>
      <c r="R532" s="258" t="s">
        <v>1086</v>
      </c>
    </row>
    <row r="533" spans="1:18" ht="45" hidden="1" customHeight="1">
      <c r="A533" s="311">
        <v>532</v>
      </c>
      <c r="B533" s="11" t="s">
        <v>985</v>
      </c>
      <c r="C533" s="337" t="s">
        <v>1248</v>
      </c>
      <c r="D533" s="338"/>
      <c r="E533" s="338"/>
      <c r="F533" s="338">
        <v>2015</v>
      </c>
      <c r="G533" s="338" t="s">
        <v>141</v>
      </c>
      <c r="H533" s="339" t="s">
        <v>1558</v>
      </c>
      <c r="I533" s="340" t="s">
        <v>1557</v>
      </c>
      <c r="J533" s="480">
        <f t="shared" si="33"/>
        <v>5</v>
      </c>
      <c r="K533" s="341" t="s">
        <v>1556</v>
      </c>
      <c r="L533" s="342" t="s">
        <v>1412</v>
      </c>
      <c r="M533" s="315"/>
      <c r="N533" s="316"/>
      <c r="O533" s="317" t="str">
        <f t="shared" si="32"/>
        <v/>
      </c>
      <c r="P533" s="93" t="str">
        <f t="shared" ca="1" si="34"/>
        <v xml:space="preserve"> </v>
      </c>
      <c r="Q533" s="94" t="str">
        <f t="shared" ca="1" si="35"/>
        <v xml:space="preserve"> </v>
      </c>
      <c r="R533" s="258" t="s">
        <v>1086</v>
      </c>
    </row>
    <row r="534" spans="1:18" ht="45" hidden="1" customHeight="1">
      <c r="A534" s="311">
        <v>533</v>
      </c>
      <c r="B534" s="11" t="s">
        <v>985</v>
      </c>
      <c r="C534" s="337" t="s">
        <v>1248</v>
      </c>
      <c r="D534" s="338"/>
      <c r="E534" s="338" t="s">
        <v>1552</v>
      </c>
      <c r="F534" s="338">
        <v>2000</v>
      </c>
      <c r="G534" s="338" t="s">
        <v>141</v>
      </c>
      <c r="H534" s="339" t="s">
        <v>1551</v>
      </c>
      <c r="I534" s="340">
        <v>94113686</v>
      </c>
      <c r="J534" s="480">
        <f t="shared" si="33"/>
        <v>1</v>
      </c>
      <c r="K534" s="341" t="s">
        <v>1555</v>
      </c>
      <c r="L534" s="342" t="s">
        <v>1412</v>
      </c>
      <c r="M534" s="315">
        <v>44727</v>
      </c>
      <c r="N534" s="316">
        <v>12</v>
      </c>
      <c r="O534" s="317">
        <f t="shared" si="32"/>
        <v>45092</v>
      </c>
      <c r="P534" s="93" t="str">
        <f t="shared" ca="1" si="34"/>
        <v>Przekroczony termin</v>
      </c>
      <c r="Q534" s="94" t="str">
        <f t="shared" ca="1" si="35"/>
        <v>WYKONAĆ PRZEGLĄD</v>
      </c>
      <c r="R534" s="258" t="s">
        <v>1086</v>
      </c>
    </row>
    <row r="535" spans="1:18" ht="45" hidden="1" customHeight="1">
      <c r="A535" s="311">
        <v>534</v>
      </c>
      <c r="B535" s="11" t="s">
        <v>985</v>
      </c>
      <c r="C535" s="337" t="s">
        <v>1248</v>
      </c>
      <c r="D535" s="338"/>
      <c r="E535" s="338" t="s">
        <v>1552</v>
      </c>
      <c r="F535" s="338">
        <v>2000</v>
      </c>
      <c r="G535" s="338" t="s">
        <v>141</v>
      </c>
      <c r="H535" s="339" t="s">
        <v>1551</v>
      </c>
      <c r="I535" s="340">
        <v>94113690</v>
      </c>
      <c r="J535" s="480">
        <f t="shared" si="33"/>
        <v>1</v>
      </c>
      <c r="K535" s="341" t="s">
        <v>1554</v>
      </c>
      <c r="L535" s="342" t="s">
        <v>1412</v>
      </c>
      <c r="M535" s="315">
        <v>44727</v>
      </c>
      <c r="N535" s="316">
        <v>12</v>
      </c>
      <c r="O535" s="317">
        <f t="shared" si="32"/>
        <v>45092</v>
      </c>
      <c r="P535" s="93" t="str">
        <f t="shared" ca="1" si="34"/>
        <v>Przekroczony termin</v>
      </c>
      <c r="Q535" s="94" t="str">
        <f t="shared" ca="1" si="35"/>
        <v>WYKONAĆ PRZEGLĄD</v>
      </c>
      <c r="R535" s="258" t="s">
        <v>1086</v>
      </c>
    </row>
    <row r="536" spans="1:18" ht="45" hidden="1" customHeight="1">
      <c r="A536" s="311">
        <v>535</v>
      </c>
      <c r="B536" s="11" t="s">
        <v>985</v>
      </c>
      <c r="C536" s="337" t="s">
        <v>1248</v>
      </c>
      <c r="D536" s="338"/>
      <c r="E536" s="338" t="s">
        <v>1552</v>
      </c>
      <c r="F536" s="338">
        <v>2000</v>
      </c>
      <c r="G536" s="338" t="s">
        <v>141</v>
      </c>
      <c r="H536" s="339" t="s">
        <v>1551</v>
      </c>
      <c r="I536" s="340">
        <v>95033984</v>
      </c>
      <c r="J536" s="480">
        <f t="shared" si="33"/>
        <v>1</v>
      </c>
      <c r="K536" s="341" t="s">
        <v>1553</v>
      </c>
      <c r="L536" s="342" t="s">
        <v>1412</v>
      </c>
      <c r="M536" s="315">
        <v>44727</v>
      </c>
      <c r="N536" s="316">
        <v>12</v>
      </c>
      <c r="O536" s="317">
        <f t="shared" si="32"/>
        <v>45092</v>
      </c>
      <c r="P536" s="93" t="str">
        <f t="shared" ca="1" si="34"/>
        <v>Przekroczony termin</v>
      </c>
      <c r="Q536" s="94" t="str">
        <f t="shared" ca="1" si="35"/>
        <v>WYKONAĆ PRZEGLĄD</v>
      </c>
      <c r="R536" s="258" t="s">
        <v>1086</v>
      </c>
    </row>
    <row r="537" spans="1:18" ht="45" hidden="1" customHeight="1">
      <c r="A537" s="311">
        <v>536</v>
      </c>
      <c r="B537" s="11" t="s">
        <v>985</v>
      </c>
      <c r="C537" s="337" t="s">
        <v>1248</v>
      </c>
      <c r="D537" s="338"/>
      <c r="E537" s="338" t="s">
        <v>1552</v>
      </c>
      <c r="F537" s="338">
        <v>2000</v>
      </c>
      <c r="G537" s="338" t="s">
        <v>141</v>
      </c>
      <c r="H537" s="339" t="s">
        <v>1551</v>
      </c>
      <c r="I537" s="340">
        <v>94113684</v>
      </c>
      <c r="J537" s="480">
        <f t="shared" si="33"/>
        <v>1</v>
      </c>
      <c r="K537" s="341" t="s">
        <v>1550</v>
      </c>
      <c r="L537" s="342" t="s">
        <v>1412</v>
      </c>
      <c r="M537" s="315">
        <v>44727</v>
      </c>
      <c r="N537" s="316">
        <v>12</v>
      </c>
      <c r="O537" s="317">
        <f t="shared" si="32"/>
        <v>45092</v>
      </c>
      <c r="P537" s="93" t="str">
        <f t="shared" ca="1" si="34"/>
        <v>Przekroczony termin</v>
      </c>
      <c r="Q537" s="94" t="str">
        <f t="shared" ca="1" si="35"/>
        <v>WYKONAĆ PRZEGLĄD</v>
      </c>
      <c r="R537" s="258" t="s">
        <v>1086</v>
      </c>
    </row>
    <row r="538" spans="1:18" ht="45" hidden="1" customHeight="1">
      <c r="A538" s="311">
        <v>537</v>
      </c>
      <c r="B538" s="11" t="s">
        <v>985</v>
      </c>
      <c r="C538" s="337" t="s">
        <v>1248</v>
      </c>
      <c r="D538" s="338"/>
      <c r="E538" s="338" t="s">
        <v>1549</v>
      </c>
      <c r="F538" s="338"/>
      <c r="G538" s="338" t="s">
        <v>14</v>
      </c>
      <c r="H538" s="339" t="s">
        <v>1546</v>
      </c>
      <c r="I538" s="340">
        <v>176762</v>
      </c>
      <c r="J538" s="480">
        <f t="shared" si="33"/>
        <v>1</v>
      </c>
      <c r="K538" s="341" t="s">
        <v>1548</v>
      </c>
      <c r="L538" s="342" t="s">
        <v>1412</v>
      </c>
      <c r="M538" s="315">
        <v>44755</v>
      </c>
      <c r="N538" s="316">
        <v>12</v>
      </c>
      <c r="O538" s="317">
        <f t="shared" si="32"/>
        <v>45120</v>
      </c>
      <c r="P538" s="93" t="str">
        <f t="shared" ca="1" si="34"/>
        <v>Przekroczony termin</v>
      </c>
      <c r="Q538" s="94" t="str">
        <f t="shared" ca="1" si="35"/>
        <v>WYKONAĆ PRZEGLĄD</v>
      </c>
      <c r="R538" s="258" t="s">
        <v>1086</v>
      </c>
    </row>
    <row r="539" spans="1:18" ht="45" hidden="1" customHeight="1">
      <c r="A539" s="311">
        <v>538</v>
      </c>
      <c r="B539" s="11" t="s">
        <v>985</v>
      </c>
      <c r="C539" s="337" t="s">
        <v>1248</v>
      </c>
      <c r="D539" s="338"/>
      <c r="E539" s="338"/>
      <c r="F539" s="338"/>
      <c r="G539" s="338" t="s">
        <v>14</v>
      </c>
      <c r="H539" s="339" t="s">
        <v>1546</v>
      </c>
      <c r="I539" s="340"/>
      <c r="J539" s="480">
        <f t="shared" si="33"/>
        <v>1</v>
      </c>
      <c r="K539" s="341" t="s">
        <v>1547</v>
      </c>
      <c r="L539" s="342" t="s">
        <v>1412</v>
      </c>
      <c r="M539" s="315">
        <v>44755</v>
      </c>
      <c r="N539" s="316">
        <v>12</v>
      </c>
      <c r="O539" s="317">
        <f t="shared" si="32"/>
        <v>45120</v>
      </c>
      <c r="P539" s="93" t="str">
        <f t="shared" ca="1" si="34"/>
        <v>Przekroczony termin</v>
      </c>
      <c r="Q539" s="94" t="str">
        <f t="shared" ca="1" si="35"/>
        <v>WYKONAĆ PRZEGLĄD</v>
      </c>
      <c r="R539" s="258" t="s">
        <v>1086</v>
      </c>
    </row>
    <row r="540" spans="1:18" ht="30" hidden="1" customHeight="1">
      <c r="A540" s="311">
        <v>539</v>
      </c>
      <c r="B540" s="11" t="s">
        <v>985</v>
      </c>
      <c r="C540" s="337" t="s">
        <v>1248</v>
      </c>
      <c r="D540" s="338"/>
      <c r="E540" s="338"/>
      <c r="F540" s="338"/>
      <c r="G540" s="338" t="s">
        <v>14</v>
      </c>
      <c r="H540" s="339" t="s">
        <v>1546</v>
      </c>
      <c r="I540" s="340"/>
      <c r="J540" s="480">
        <f t="shared" si="33"/>
        <v>1</v>
      </c>
      <c r="K540" s="348" t="s">
        <v>1545</v>
      </c>
      <c r="L540" s="349"/>
      <c r="M540" s="315">
        <v>44390</v>
      </c>
      <c r="N540" s="316">
        <v>12</v>
      </c>
      <c r="O540" s="317">
        <f t="shared" si="32"/>
        <v>44755</v>
      </c>
      <c r="P540" s="93" t="str">
        <f t="shared" ca="1" si="34"/>
        <v>Przekroczony termin</v>
      </c>
      <c r="Q540" s="94" t="str">
        <f t="shared" ca="1" si="35"/>
        <v>WYKONAĆ PRZEGLĄD</v>
      </c>
      <c r="R540" s="258" t="s">
        <v>1356</v>
      </c>
    </row>
    <row r="541" spans="1:18" ht="30" hidden="1" customHeight="1">
      <c r="A541" s="311">
        <v>540</v>
      </c>
      <c r="B541" s="11" t="s">
        <v>985</v>
      </c>
      <c r="C541" s="337" t="s">
        <v>1248</v>
      </c>
      <c r="D541" s="337" t="s">
        <v>1526</v>
      </c>
      <c r="E541" s="338"/>
      <c r="F541" s="338"/>
      <c r="G541" s="338" t="s">
        <v>121</v>
      </c>
      <c r="H541" s="339"/>
      <c r="I541" s="340">
        <v>163344</v>
      </c>
      <c r="J541" s="480">
        <f t="shared" si="33"/>
        <v>1</v>
      </c>
      <c r="K541" s="341" t="s">
        <v>1544</v>
      </c>
      <c r="L541" s="349"/>
      <c r="M541" s="315"/>
      <c r="N541" s="316"/>
      <c r="O541" s="317" t="str">
        <f t="shared" si="32"/>
        <v/>
      </c>
      <c r="P541" s="93" t="str">
        <f t="shared" ca="1" si="34"/>
        <v xml:space="preserve"> </v>
      </c>
      <c r="Q541" s="94" t="str">
        <f t="shared" ca="1" si="35"/>
        <v xml:space="preserve"> </v>
      </c>
      <c r="R541" s="258" t="s">
        <v>1086</v>
      </c>
    </row>
    <row r="542" spans="1:18" ht="45" hidden="1" customHeight="1">
      <c r="A542" s="311">
        <v>541</v>
      </c>
      <c r="B542" s="11" t="s">
        <v>985</v>
      </c>
      <c r="C542" s="337" t="s">
        <v>1248</v>
      </c>
      <c r="D542" s="337" t="s">
        <v>1526</v>
      </c>
      <c r="E542" s="338"/>
      <c r="F542" s="338"/>
      <c r="G542" s="338" t="s">
        <v>121</v>
      </c>
      <c r="H542" s="339"/>
      <c r="I542" s="340">
        <v>164326</v>
      </c>
      <c r="J542" s="480">
        <f t="shared" si="33"/>
        <v>1</v>
      </c>
      <c r="K542" s="341"/>
      <c r="L542" s="342" t="s">
        <v>1521</v>
      </c>
      <c r="M542" s="315"/>
      <c r="N542" s="316"/>
      <c r="O542" s="317" t="str">
        <f t="shared" si="32"/>
        <v/>
      </c>
      <c r="P542" s="93" t="str">
        <f t="shared" ca="1" si="34"/>
        <v xml:space="preserve"> </v>
      </c>
      <c r="Q542" s="94" t="str">
        <f t="shared" ca="1" si="35"/>
        <v xml:space="preserve"> </v>
      </c>
      <c r="R542" s="258" t="s">
        <v>1086</v>
      </c>
    </row>
    <row r="543" spans="1:18" ht="45" hidden="1" customHeight="1">
      <c r="A543" s="311">
        <v>542</v>
      </c>
      <c r="B543" s="11" t="s">
        <v>985</v>
      </c>
      <c r="C543" s="337" t="s">
        <v>1248</v>
      </c>
      <c r="D543" s="337"/>
      <c r="E543" s="338" t="s">
        <v>1543</v>
      </c>
      <c r="F543" s="338"/>
      <c r="G543" s="338" t="s">
        <v>121</v>
      </c>
      <c r="H543" s="339"/>
      <c r="I543" s="340">
        <v>6021143</v>
      </c>
      <c r="J543" s="480">
        <f t="shared" si="33"/>
        <v>1</v>
      </c>
      <c r="K543" s="341"/>
      <c r="L543" s="342" t="s">
        <v>1521</v>
      </c>
      <c r="M543" s="315"/>
      <c r="N543" s="316"/>
      <c r="O543" s="317" t="str">
        <f t="shared" si="32"/>
        <v/>
      </c>
      <c r="P543" s="93" t="str">
        <f t="shared" ca="1" si="34"/>
        <v xml:space="preserve"> </v>
      </c>
      <c r="Q543" s="94" t="str">
        <f t="shared" ca="1" si="35"/>
        <v xml:space="preserve"> </v>
      </c>
      <c r="R543" s="258" t="s">
        <v>1086</v>
      </c>
    </row>
    <row r="544" spans="1:18" ht="45" hidden="1" customHeight="1">
      <c r="A544" s="311">
        <v>543</v>
      </c>
      <c r="B544" s="11" t="s">
        <v>985</v>
      </c>
      <c r="C544" s="337" t="s">
        <v>1248</v>
      </c>
      <c r="D544" s="337"/>
      <c r="E544" s="338" t="s">
        <v>1542</v>
      </c>
      <c r="F544" s="338"/>
      <c r="G544" s="338" t="s">
        <v>121</v>
      </c>
      <c r="H544" s="339"/>
      <c r="I544" s="340" t="s">
        <v>1541</v>
      </c>
      <c r="J544" s="480">
        <f t="shared" si="33"/>
        <v>1</v>
      </c>
      <c r="K544" s="341" t="s">
        <v>1540</v>
      </c>
      <c r="L544" s="342" t="s">
        <v>1521</v>
      </c>
      <c r="M544" s="315">
        <v>44819</v>
      </c>
      <c r="N544" s="316">
        <v>12</v>
      </c>
      <c r="O544" s="317">
        <f t="shared" si="32"/>
        <v>45184</v>
      </c>
      <c r="P544" s="93" t="str">
        <f t="shared" ca="1" si="34"/>
        <v>Przekroczony termin</v>
      </c>
      <c r="Q544" s="94" t="str">
        <f t="shared" ca="1" si="35"/>
        <v>WYKONAĆ PRZEGLĄD</v>
      </c>
      <c r="R544" s="258" t="s">
        <v>1086</v>
      </c>
    </row>
    <row r="545" spans="1:18" ht="45" hidden="1" customHeight="1">
      <c r="A545" s="311">
        <v>544</v>
      </c>
      <c r="B545" s="11" t="s">
        <v>985</v>
      </c>
      <c r="C545" s="337" t="s">
        <v>1248</v>
      </c>
      <c r="D545" s="337" t="s">
        <v>1539</v>
      </c>
      <c r="E545" s="338" t="s">
        <v>1538</v>
      </c>
      <c r="F545" s="338">
        <v>2012</v>
      </c>
      <c r="G545" s="338" t="s">
        <v>121</v>
      </c>
      <c r="H545" s="339"/>
      <c r="I545" s="350" t="s">
        <v>1537</v>
      </c>
      <c r="J545" s="480">
        <f t="shared" si="33"/>
        <v>1</v>
      </c>
      <c r="K545" s="341" t="s">
        <v>1523</v>
      </c>
      <c r="L545" s="342" t="s">
        <v>1521</v>
      </c>
      <c r="M545" s="315">
        <v>44819</v>
      </c>
      <c r="N545" s="316">
        <v>12</v>
      </c>
      <c r="O545" s="317">
        <f t="shared" si="32"/>
        <v>45184</v>
      </c>
      <c r="P545" s="93" t="str">
        <f t="shared" ca="1" si="34"/>
        <v>Przekroczony termin</v>
      </c>
      <c r="Q545" s="94" t="str">
        <f t="shared" ca="1" si="35"/>
        <v>WYKONAĆ PRZEGLĄD</v>
      </c>
      <c r="R545" s="258" t="s">
        <v>1086</v>
      </c>
    </row>
    <row r="546" spans="1:18" ht="45" hidden="1" customHeight="1">
      <c r="A546" s="311">
        <v>545</v>
      </c>
      <c r="B546" s="11" t="s">
        <v>985</v>
      </c>
      <c r="C546" s="337" t="s">
        <v>1248</v>
      </c>
      <c r="D546" s="337" t="s">
        <v>1526</v>
      </c>
      <c r="E546" s="338"/>
      <c r="F546" s="338"/>
      <c r="G546" s="338" t="s">
        <v>121</v>
      </c>
      <c r="H546" s="339"/>
      <c r="I546" s="350" t="s">
        <v>1535</v>
      </c>
      <c r="J546" s="480">
        <f t="shared" si="33"/>
        <v>3</v>
      </c>
      <c r="K546" s="341" t="s">
        <v>1536</v>
      </c>
      <c r="L546" s="342" t="s">
        <v>1521</v>
      </c>
      <c r="M546" s="315">
        <v>44819</v>
      </c>
      <c r="N546" s="316">
        <v>12</v>
      </c>
      <c r="O546" s="317">
        <f t="shared" si="32"/>
        <v>45184</v>
      </c>
      <c r="P546" s="93" t="str">
        <f t="shared" ca="1" si="34"/>
        <v>Przekroczony termin</v>
      </c>
      <c r="Q546" s="94" t="str">
        <f t="shared" ca="1" si="35"/>
        <v>WYKONAĆ PRZEGLĄD</v>
      </c>
      <c r="R546" s="258" t="s">
        <v>1086</v>
      </c>
    </row>
    <row r="547" spans="1:18" ht="45" hidden="1" customHeight="1">
      <c r="A547" s="311">
        <v>546</v>
      </c>
      <c r="B547" s="11" t="s">
        <v>985</v>
      </c>
      <c r="C547" s="337" t="s">
        <v>1248</v>
      </c>
      <c r="D547" s="337" t="s">
        <v>1526</v>
      </c>
      <c r="E547" s="338"/>
      <c r="F547" s="338"/>
      <c r="G547" s="338" t="s">
        <v>121</v>
      </c>
      <c r="H547" s="339"/>
      <c r="I547" s="340" t="s">
        <v>1535</v>
      </c>
      <c r="J547" s="480">
        <f t="shared" si="33"/>
        <v>3</v>
      </c>
      <c r="K547" s="341"/>
      <c r="L547" s="342" t="s">
        <v>1521</v>
      </c>
      <c r="M547" s="315"/>
      <c r="N547" s="316"/>
      <c r="O547" s="317" t="str">
        <f t="shared" si="32"/>
        <v/>
      </c>
      <c r="P547" s="93" t="str">
        <f t="shared" ca="1" si="34"/>
        <v xml:space="preserve"> </v>
      </c>
      <c r="Q547" s="94" t="str">
        <f t="shared" ca="1" si="35"/>
        <v xml:space="preserve"> </v>
      </c>
      <c r="R547" s="258" t="s">
        <v>1086</v>
      </c>
    </row>
    <row r="548" spans="1:18" ht="45" hidden="1" customHeight="1">
      <c r="A548" s="311">
        <v>547</v>
      </c>
      <c r="B548" s="11" t="s">
        <v>985</v>
      </c>
      <c r="C548" s="337" t="s">
        <v>1248</v>
      </c>
      <c r="D548" s="337" t="s">
        <v>1526</v>
      </c>
      <c r="E548" s="338"/>
      <c r="F548" s="338">
        <v>0</v>
      </c>
      <c r="G548" s="338" t="s">
        <v>121</v>
      </c>
      <c r="H548" s="339"/>
      <c r="I548" s="340" t="s">
        <v>1535</v>
      </c>
      <c r="J548" s="480">
        <f t="shared" si="33"/>
        <v>3</v>
      </c>
      <c r="K548" s="341"/>
      <c r="L548" s="342" t="s">
        <v>1521</v>
      </c>
      <c r="M548" s="315"/>
      <c r="N548" s="316"/>
      <c r="O548" s="317" t="str">
        <f t="shared" si="32"/>
        <v/>
      </c>
      <c r="P548" s="93" t="str">
        <f t="shared" ca="1" si="34"/>
        <v xml:space="preserve"> </v>
      </c>
      <c r="Q548" s="94" t="str">
        <f t="shared" ca="1" si="35"/>
        <v xml:space="preserve"> </v>
      </c>
      <c r="R548" s="258" t="s">
        <v>1086</v>
      </c>
    </row>
    <row r="549" spans="1:18" ht="45" hidden="1" customHeight="1">
      <c r="A549" s="311">
        <v>548</v>
      </c>
      <c r="B549" s="11" t="s">
        <v>985</v>
      </c>
      <c r="C549" s="337" t="s">
        <v>1248</v>
      </c>
      <c r="D549" s="337"/>
      <c r="E549" s="338" t="s">
        <v>1534</v>
      </c>
      <c r="F549" s="338"/>
      <c r="G549" s="338" t="s">
        <v>121</v>
      </c>
      <c r="H549" s="339"/>
      <c r="I549" s="340" t="s">
        <v>1533</v>
      </c>
      <c r="J549" s="480">
        <f t="shared" si="33"/>
        <v>1</v>
      </c>
      <c r="K549" s="341"/>
      <c r="L549" s="342" t="s">
        <v>1521</v>
      </c>
      <c r="M549" s="315"/>
      <c r="N549" s="316"/>
      <c r="O549" s="317" t="str">
        <f t="shared" si="32"/>
        <v/>
      </c>
      <c r="P549" s="93" t="str">
        <f t="shared" ca="1" si="34"/>
        <v xml:space="preserve"> </v>
      </c>
      <c r="Q549" s="94" t="str">
        <f t="shared" ca="1" si="35"/>
        <v xml:space="preserve"> </v>
      </c>
      <c r="R549" s="258" t="s">
        <v>1086</v>
      </c>
    </row>
    <row r="550" spans="1:18" ht="45" hidden="1" customHeight="1">
      <c r="A550" s="311">
        <v>549</v>
      </c>
      <c r="B550" s="11" t="s">
        <v>985</v>
      </c>
      <c r="C550" s="337" t="s">
        <v>1248</v>
      </c>
      <c r="D550" s="337" t="s">
        <v>1526</v>
      </c>
      <c r="E550" s="338"/>
      <c r="F550" s="338"/>
      <c r="G550" s="338" t="s">
        <v>121</v>
      </c>
      <c r="H550" s="339"/>
      <c r="I550" s="350" t="s">
        <v>1532</v>
      </c>
      <c r="J550" s="480">
        <f t="shared" si="33"/>
        <v>1</v>
      </c>
      <c r="K550" s="341" t="s">
        <v>1531</v>
      </c>
      <c r="L550" s="342" t="s">
        <v>1521</v>
      </c>
      <c r="M550" s="315">
        <v>44819</v>
      </c>
      <c r="N550" s="316">
        <v>12</v>
      </c>
      <c r="O550" s="317">
        <f t="shared" si="32"/>
        <v>45184</v>
      </c>
      <c r="P550" s="93" t="str">
        <f t="shared" ca="1" si="34"/>
        <v>Przekroczony termin</v>
      </c>
      <c r="Q550" s="94" t="str">
        <f t="shared" ca="1" si="35"/>
        <v>WYKONAĆ PRZEGLĄD</v>
      </c>
      <c r="R550" s="258" t="s">
        <v>1086</v>
      </c>
    </row>
    <row r="551" spans="1:18" ht="45" hidden="1" customHeight="1">
      <c r="A551" s="311">
        <v>550</v>
      </c>
      <c r="B551" s="11" t="s">
        <v>985</v>
      </c>
      <c r="C551" s="337" t="s">
        <v>1248</v>
      </c>
      <c r="D551" s="337" t="s">
        <v>1530</v>
      </c>
      <c r="E551" s="338"/>
      <c r="F551" s="338"/>
      <c r="G551" s="338" t="s">
        <v>121</v>
      </c>
      <c r="H551" s="339"/>
      <c r="I551" s="348" t="s">
        <v>1529</v>
      </c>
      <c r="J551" s="480">
        <f t="shared" si="33"/>
        <v>1</v>
      </c>
      <c r="K551" s="341" t="s">
        <v>1528</v>
      </c>
      <c r="L551" s="342" t="s">
        <v>1521</v>
      </c>
      <c r="M551" s="315"/>
      <c r="N551" s="316"/>
      <c r="O551" s="317" t="str">
        <f t="shared" si="32"/>
        <v/>
      </c>
      <c r="P551" s="93" t="str">
        <f t="shared" ca="1" si="34"/>
        <v xml:space="preserve"> </v>
      </c>
      <c r="Q551" s="94" t="str">
        <f t="shared" ca="1" si="35"/>
        <v xml:space="preserve"> </v>
      </c>
      <c r="R551" s="258" t="s">
        <v>1356</v>
      </c>
    </row>
    <row r="552" spans="1:18" ht="45" hidden="1" customHeight="1">
      <c r="A552" s="311">
        <v>551</v>
      </c>
      <c r="B552" s="11" t="s">
        <v>985</v>
      </c>
      <c r="C552" s="337" t="s">
        <v>1248</v>
      </c>
      <c r="D552" s="337" t="s">
        <v>1527</v>
      </c>
      <c r="E552" s="338"/>
      <c r="F552" s="338"/>
      <c r="G552" s="338" t="s">
        <v>121</v>
      </c>
      <c r="H552" s="339"/>
      <c r="I552" s="340"/>
      <c r="J552" s="480">
        <f t="shared" si="33"/>
        <v>1</v>
      </c>
      <c r="K552" s="341"/>
      <c r="L552" s="342" t="s">
        <v>1521</v>
      </c>
      <c r="M552" s="315"/>
      <c r="N552" s="316"/>
      <c r="O552" s="317" t="str">
        <f t="shared" si="32"/>
        <v/>
      </c>
      <c r="P552" s="93" t="str">
        <f t="shared" ca="1" si="34"/>
        <v xml:space="preserve"> </v>
      </c>
      <c r="Q552" s="94" t="str">
        <f t="shared" ca="1" si="35"/>
        <v xml:space="preserve"> </v>
      </c>
      <c r="R552" s="258" t="s">
        <v>1086</v>
      </c>
    </row>
    <row r="553" spans="1:18" ht="45" hidden="1" customHeight="1">
      <c r="A553" s="311">
        <v>552</v>
      </c>
      <c r="B553" s="11" t="s">
        <v>985</v>
      </c>
      <c r="C553" s="337" t="s">
        <v>1248</v>
      </c>
      <c r="D553" s="337" t="s">
        <v>1526</v>
      </c>
      <c r="E553" s="338" t="s">
        <v>1525</v>
      </c>
      <c r="F553" s="338"/>
      <c r="G553" s="338" t="s">
        <v>121</v>
      </c>
      <c r="H553" s="339"/>
      <c r="I553" s="350" t="s">
        <v>1524</v>
      </c>
      <c r="J553" s="480">
        <f t="shared" si="33"/>
        <v>1</v>
      </c>
      <c r="K553" s="341" t="s">
        <v>1523</v>
      </c>
      <c r="L553" s="342" t="s">
        <v>1521</v>
      </c>
      <c r="M553" s="315"/>
      <c r="N553" s="316"/>
      <c r="O553" s="317" t="str">
        <f t="shared" si="32"/>
        <v/>
      </c>
      <c r="P553" s="93" t="str">
        <f t="shared" ca="1" si="34"/>
        <v xml:space="preserve"> </v>
      </c>
      <c r="Q553" s="94" t="str">
        <f t="shared" ca="1" si="35"/>
        <v xml:space="preserve"> </v>
      </c>
      <c r="R553" s="258" t="s">
        <v>1086</v>
      </c>
    </row>
    <row r="554" spans="1:18" ht="45" hidden="1" customHeight="1">
      <c r="A554" s="311">
        <v>553</v>
      </c>
      <c r="B554" s="11" t="s">
        <v>985</v>
      </c>
      <c r="C554" s="337" t="s">
        <v>1248</v>
      </c>
      <c r="D554" s="337" t="s">
        <v>1522</v>
      </c>
      <c r="E554" s="338"/>
      <c r="F554" s="338"/>
      <c r="G554" s="338" t="s">
        <v>121</v>
      </c>
      <c r="H554" s="339"/>
      <c r="I554" s="340">
        <v>92586</v>
      </c>
      <c r="J554" s="480">
        <f t="shared" si="33"/>
        <v>1</v>
      </c>
      <c r="K554" s="341"/>
      <c r="L554" s="342" t="s">
        <v>1521</v>
      </c>
      <c r="M554" s="315"/>
      <c r="N554" s="316"/>
      <c r="O554" s="317" t="str">
        <f t="shared" si="32"/>
        <v/>
      </c>
      <c r="P554" s="93" t="str">
        <f t="shared" ca="1" si="34"/>
        <v xml:space="preserve"> </v>
      </c>
      <c r="Q554" s="94" t="str">
        <f t="shared" ca="1" si="35"/>
        <v xml:space="preserve"> </v>
      </c>
      <c r="R554" s="258" t="s">
        <v>1086</v>
      </c>
    </row>
    <row r="555" spans="1:18" ht="93.75" hidden="1" customHeight="1">
      <c r="A555" s="304">
        <v>554</v>
      </c>
      <c r="B555" s="11">
        <v>46</v>
      </c>
      <c r="C555" s="351" t="s">
        <v>1518</v>
      </c>
      <c r="D555" s="352" t="s">
        <v>1519</v>
      </c>
      <c r="E555" s="352" t="s">
        <v>593</v>
      </c>
      <c r="F555" s="352">
        <v>2019</v>
      </c>
      <c r="G555" s="352" t="s">
        <v>158</v>
      </c>
      <c r="H555" s="297" t="s">
        <v>611</v>
      </c>
      <c r="I555" s="353" t="s">
        <v>610</v>
      </c>
      <c r="J555" s="480">
        <f t="shared" si="33"/>
        <v>1</v>
      </c>
      <c r="K555" s="354" t="s">
        <v>1520</v>
      </c>
      <c r="L555" s="355"/>
      <c r="M555" s="308">
        <v>45462</v>
      </c>
      <c r="N555" s="309">
        <v>12</v>
      </c>
      <c r="O555" s="303">
        <f t="shared" ref="O555:O618" si="36">IF(ISBLANK(M555)," ",DATE(YEAR(M555),MONTH(M555)+N555,DAY(M555)))</f>
        <v>45827</v>
      </c>
      <c r="P555" s="93" t="str">
        <f t="shared" ca="1" si="34"/>
        <v>Do terminu brakuje 212 dni</v>
      </c>
      <c r="Q555" s="94" t="str">
        <f t="shared" ca="1" si="35"/>
        <v>WAŻNY PRZEGLĄD</v>
      </c>
      <c r="R555" s="258" t="s">
        <v>1086</v>
      </c>
    </row>
    <row r="556" spans="1:18" ht="15" hidden="1" customHeight="1">
      <c r="A556" s="304">
        <v>555</v>
      </c>
      <c r="B556" s="11">
        <v>46</v>
      </c>
      <c r="C556" s="351" t="s">
        <v>1518</v>
      </c>
      <c r="D556" s="352" t="s">
        <v>1519</v>
      </c>
      <c r="E556" s="352" t="s">
        <v>593</v>
      </c>
      <c r="F556" s="352">
        <v>2019</v>
      </c>
      <c r="G556" s="352" t="s">
        <v>158</v>
      </c>
      <c r="H556" s="297" t="s">
        <v>613</v>
      </c>
      <c r="I556" s="353" t="s">
        <v>612</v>
      </c>
      <c r="J556" s="480">
        <f t="shared" si="33"/>
        <v>1</v>
      </c>
      <c r="K556" s="354"/>
      <c r="L556" s="355"/>
      <c r="M556" s="308">
        <v>45399</v>
      </c>
      <c r="N556" s="309">
        <v>12</v>
      </c>
      <c r="O556" s="303">
        <f t="shared" si="36"/>
        <v>45764</v>
      </c>
      <c r="P556" s="93" t="str">
        <f t="shared" ca="1" si="34"/>
        <v>Do terminu brakuje 149 dni</v>
      </c>
      <c r="Q556" s="94" t="str">
        <f t="shared" ca="1" si="35"/>
        <v>WAŻNY PRZEGLĄD</v>
      </c>
      <c r="R556" s="258" t="s">
        <v>1086</v>
      </c>
    </row>
    <row r="557" spans="1:18" ht="30" hidden="1" customHeight="1">
      <c r="A557" s="84">
        <v>556</v>
      </c>
      <c r="B557" s="25">
        <v>46</v>
      </c>
      <c r="C557" s="263" t="s">
        <v>1518</v>
      </c>
      <c r="D557" s="264"/>
      <c r="E557" s="91" t="s">
        <v>614</v>
      </c>
      <c r="F557" s="265"/>
      <c r="G557" s="91" t="s">
        <v>158</v>
      </c>
      <c r="H557" s="266" t="s">
        <v>607</v>
      </c>
      <c r="I557" s="266" t="s">
        <v>606</v>
      </c>
      <c r="J557" s="480">
        <f t="shared" si="33"/>
        <v>1</v>
      </c>
      <c r="K557" s="267"/>
      <c r="L557" s="98" t="s">
        <v>1517</v>
      </c>
      <c r="M557" s="107">
        <v>45160</v>
      </c>
      <c r="N557" s="91">
        <v>12</v>
      </c>
      <c r="O557" s="225">
        <f t="shared" si="36"/>
        <v>45526</v>
      </c>
      <c r="P557" s="93" t="str">
        <f t="shared" ca="1" si="34"/>
        <v>Przekroczony termin</v>
      </c>
      <c r="Q557" s="94" t="str">
        <f t="shared" ca="1" si="35"/>
        <v>WYKONAĆ PRZEGLĄD</v>
      </c>
      <c r="R557" s="258" t="s">
        <v>1086</v>
      </c>
    </row>
    <row r="558" spans="1:18" s="72" customFormat="1" ht="45" hidden="1" customHeight="1">
      <c r="A558" s="356">
        <v>557</v>
      </c>
      <c r="B558" s="11">
        <v>7</v>
      </c>
      <c r="C558" s="357" t="s">
        <v>1516</v>
      </c>
      <c r="D558" s="358" t="s">
        <v>1515</v>
      </c>
      <c r="E558" s="358" t="s">
        <v>1514</v>
      </c>
      <c r="F558" s="358">
        <v>1998</v>
      </c>
      <c r="G558" s="358" t="s">
        <v>64</v>
      </c>
      <c r="H558" s="358" t="s">
        <v>92</v>
      </c>
      <c r="I558" s="359">
        <v>482</v>
      </c>
      <c r="J558" s="480">
        <f t="shared" si="33"/>
        <v>1</v>
      </c>
      <c r="K558" s="360" t="s">
        <v>1513</v>
      </c>
      <c r="L558" s="361" t="s">
        <v>1512</v>
      </c>
      <c r="M558" s="362">
        <v>45393</v>
      </c>
      <c r="N558" s="363">
        <v>12</v>
      </c>
      <c r="O558" s="249">
        <f t="shared" si="36"/>
        <v>45758</v>
      </c>
      <c r="P558" s="69" t="str">
        <f t="shared" ca="1" si="34"/>
        <v>Do terminu brakuje 143 dni</v>
      </c>
      <c r="Q558" s="70" t="str">
        <f t="shared" ca="1" si="35"/>
        <v>WAŻNY PRZEGLĄD</v>
      </c>
      <c r="R558" s="258" t="s">
        <v>1086</v>
      </c>
    </row>
    <row r="559" spans="1:18" ht="45" hidden="1" customHeight="1">
      <c r="A559" s="311">
        <v>558</v>
      </c>
      <c r="B559" s="11" t="s">
        <v>985</v>
      </c>
      <c r="C559" s="337" t="s">
        <v>1510</v>
      </c>
      <c r="D559" s="338"/>
      <c r="E559" s="338"/>
      <c r="F559" s="338"/>
      <c r="G559" s="338" t="s">
        <v>131</v>
      </c>
      <c r="H559" s="339"/>
      <c r="I559" s="340">
        <v>173317</v>
      </c>
      <c r="J559" s="480">
        <f t="shared" si="33"/>
        <v>1</v>
      </c>
      <c r="K559" s="341" t="s">
        <v>1511</v>
      </c>
      <c r="L559" s="342" t="s">
        <v>1412</v>
      </c>
      <c r="M559" s="315">
        <v>44600</v>
      </c>
      <c r="N559" s="316">
        <v>12</v>
      </c>
      <c r="O559" s="317">
        <f t="shared" si="36"/>
        <v>44965</v>
      </c>
      <c r="P559" s="93" t="str">
        <f t="shared" ca="1" si="34"/>
        <v>Przekroczony termin</v>
      </c>
      <c r="Q559" s="94" t="str">
        <f t="shared" ca="1" si="35"/>
        <v>WYKONAĆ PRZEGLĄD</v>
      </c>
      <c r="R559" s="258" t="s">
        <v>1086</v>
      </c>
    </row>
    <row r="560" spans="1:18" ht="45" hidden="1" customHeight="1">
      <c r="A560" s="311">
        <v>559</v>
      </c>
      <c r="B560" s="11" t="s">
        <v>985</v>
      </c>
      <c r="C560" s="337" t="s">
        <v>1510</v>
      </c>
      <c r="D560" s="338"/>
      <c r="E560" s="338"/>
      <c r="F560" s="338"/>
      <c r="G560" s="338" t="s">
        <v>131</v>
      </c>
      <c r="H560" s="339"/>
      <c r="I560" s="340">
        <v>175548</v>
      </c>
      <c r="J560" s="480">
        <f t="shared" si="33"/>
        <v>1</v>
      </c>
      <c r="K560" s="341" t="s">
        <v>1509</v>
      </c>
      <c r="L560" s="342" t="s">
        <v>1412</v>
      </c>
      <c r="M560" s="315">
        <v>44600</v>
      </c>
      <c r="N560" s="316">
        <v>12</v>
      </c>
      <c r="O560" s="317">
        <f t="shared" si="36"/>
        <v>44965</v>
      </c>
      <c r="P560" s="93" t="str">
        <f t="shared" ca="1" si="34"/>
        <v>Przekroczony termin</v>
      </c>
      <c r="Q560" s="94" t="str">
        <f t="shared" ca="1" si="35"/>
        <v>WYKONAĆ PRZEGLĄD</v>
      </c>
      <c r="R560" s="258" t="s">
        <v>1086</v>
      </c>
    </row>
    <row r="561" spans="1:18" ht="45" hidden="1" customHeight="1">
      <c r="A561" s="304">
        <v>560</v>
      </c>
      <c r="B561" s="11" t="s">
        <v>985</v>
      </c>
      <c r="C561" s="351" t="s">
        <v>1504</v>
      </c>
      <c r="D561" s="352" t="s">
        <v>1503</v>
      </c>
      <c r="E561" s="352" t="s">
        <v>1502</v>
      </c>
      <c r="F561" s="352"/>
      <c r="G561" s="352" t="s">
        <v>121</v>
      </c>
      <c r="H561" s="297" t="s">
        <v>1508</v>
      </c>
      <c r="I561" s="353">
        <v>9652</v>
      </c>
      <c r="J561" s="480">
        <f t="shared" si="33"/>
        <v>1</v>
      </c>
      <c r="K561" s="354" t="s">
        <v>1507</v>
      </c>
      <c r="L561" s="102" t="s">
        <v>979</v>
      </c>
      <c r="M561" s="308">
        <v>44979</v>
      </c>
      <c r="N561" s="309">
        <v>12</v>
      </c>
      <c r="O561" s="303">
        <f t="shared" si="36"/>
        <v>45344</v>
      </c>
      <c r="P561" s="93" t="str">
        <f t="shared" ca="1" si="34"/>
        <v>Przekroczony termin</v>
      </c>
      <c r="Q561" s="94" t="str">
        <f t="shared" ca="1" si="35"/>
        <v>WYKONAĆ PRZEGLĄD</v>
      </c>
      <c r="R561" s="258" t="s">
        <v>1086</v>
      </c>
    </row>
    <row r="562" spans="1:18" ht="45" hidden="1" customHeight="1">
      <c r="A562" s="304">
        <v>561</v>
      </c>
      <c r="B562" s="11" t="s">
        <v>985</v>
      </c>
      <c r="C562" s="351" t="s">
        <v>1504</v>
      </c>
      <c r="D562" s="352" t="s">
        <v>1503</v>
      </c>
      <c r="E562" s="352" t="s">
        <v>1502</v>
      </c>
      <c r="F562" s="352"/>
      <c r="G562" s="352" t="s">
        <v>121</v>
      </c>
      <c r="H562" s="297" t="s">
        <v>1506</v>
      </c>
      <c r="I562" s="353">
        <v>9651</v>
      </c>
      <c r="J562" s="480">
        <f t="shared" si="33"/>
        <v>1</v>
      </c>
      <c r="K562" s="354" t="s">
        <v>1505</v>
      </c>
      <c r="L562" s="102" t="s">
        <v>979</v>
      </c>
      <c r="M562" s="308">
        <v>44979</v>
      </c>
      <c r="N562" s="309">
        <v>12</v>
      </c>
      <c r="O562" s="303">
        <f t="shared" si="36"/>
        <v>45344</v>
      </c>
      <c r="P562" s="93" t="str">
        <f t="shared" ca="1" si="34"/>
        <v>Przekroczony termin</v>
      </c>
      <c r="Q562" s="94" t="str">
        <f t="shared" ca="1" si="35"/>
        <v>WYKONAĆ PRZEGLĄD</v>
      </c>
      <c r="R562" s="258" t="s">
        <v>1086</v>
      </c>
    </row>
    <row r="563" spans="1:18" ht="45" hidden="1" customHeight="1">
      <c r="A563" s="304">
        <v>562</v>
      </c>
      <c r="B563" s="11" t="s">
        <v>985</v>
      </c>
      <c r="C563" s="351" t="s">
        <v>1504</v>
      </c>
      <c r="D563" s="352" t="s">
        <v>1503</v>
      </c>
      <c r="E563" s="352" t="s">
        <v>1502</v>
      </c>
      <c r="F563" s="352"/>
      <c r="G563" s="352" t="s">
        <v>121</v>
      </c>
      <c r="H563" s="297" t="s">
        <v>1501</v>
      </c>
      <c r="I563" s="353">
        <v>9650</v>
      </c>
      <c r="J563" s="480">
        <f t="shared" si="33"/>
        <v>1</v>
      </c>
      <c r="K563" s="354" t="s">
        <v>1500</v>
      </c>
      <c r="L563" s="102" t="s">
        <v>979</v>
      </c>
      <c r="M563" s="308">
        <v>44979</v>
      </c>
      <c r="N563" s="309">
        <v>12</v>
      </c>
      <c r="O563" s="303">
        <f t="shared" si="36"/>
        <v>45344</v>
      </c>
      <c r="P563" s="93" t="str">
        <f t="shared" ca="1" si="34"/>
        <v>Przekroczony termin</v>
      </c>
      <c r="Q563" s="94" t="str">
        <f t="shared" ca="1" si="35"/>
        <v>WYKONAĆ PRZEGLĄD</v>
      </c>
      <c r="R563" s="258" t="s">
        <v>1086</v>
      </c>
    </row>
    <row r="564" spans="1:18" ht="25.5" hidden="1" customHeight="1">
      <c r="A564" s="304">
        <v>563</v>
      </c>
      <c r="B564" s="11">
        <v>69</v>
      </c>
      <c r="C564" s="364" t="s">
        <v>701</v>
      </c>
      <c r="D564" s="364" t="s">
        <v>702</v>
      </c>
      <c r="E564" s="364" t="s">
        <v>703</v>
      </c>
      <c r="F564" s="365">
        <v>2017</v>
      </c>
      <c r="G564" s="366"/>
      <c r="H564" s="297"/>
      <c r="I564" s="364" t="s">
        <v>704</v>
      </c>
      <c r="J564" s="480">
        <f t="shared" si="33"/>
        <v>1</v>
      </c>
      <c r="K564" s="367"/>
      <c r="L564" s="105" t="s">
        <v>1479</v>
      </c>
      <c r="M564" s="368">
        <v>45495</v>
      </c>
      <c r="N564" s="284">
        <v>12</v>
      </c>
      <c r="O564" s="303">
        <f t="shared" si="36"/>
        <v>45860</v>
      </c>
      <c r="P564" s="93" t="str">
        <f t="shared" ca="1" si="34"/>
        <v>Do terminu brakuje 245 dni</v>
      </c>
      <c r="Q564" s="94" t="str">
        <f t="shared" ca="1" si="35"/>
        <v>WAŻNY PRZEGLĄD</v>
      </c>
      <c r="R564" s="258" t="s">
        <v>1086</v>
      </c>
    </row>
    <row r="565" spans="1:18" ht="25.5" hidden="1" customHeight="1">
      <c r="A565" s="304">
        <v>564</v>
      </c>
      <c r="B565" s="11" t="s">
        <v>985</v>
      </c>
      <c r="C565" s="364" t="s">
        <v>701</v>
      </c>
      <c r="D565" s="364" t="s">
        <v>702</v>
      </c>
      <c r="E565" s="364" t="s">
        <v>703</v>
      </c>
      <c r="F565" s="365">
        <v>2017</v>
      </c>
      <c r="G565" s="366" t="s">
        <v>14</v>
      </c>
      <c r="H565" s="297"/>
      <c r="I565" s="364" t="s">
        <v>705</v>
      </c>
      <c r="J565" s="480">
        <f t="shared" si="33"/>
        <v>1</v>
      </c>
      <c r="K565" s="367" t="s">
        <v>2635</v>
      </c>
      <c r="L565" s="355" t="s">
        <v>1479</v>
      </c>
      <c r="M565" s="368"/>
      <c r="N565" s="284">
        <v>12</v>
      </c>
      <c r="O565" s="303" t="str">
        <f t="shared" si="36"/>
        <v/>
      </c>
      <c r="P565" s="93" t="str">
        <f t="shared" ca="1" si="34"/>
        <v xml:space="preserve"> </v>
      </c>
      <c r="Q565" s="94" t="str">
        <f t="shared" ca="1" si="35"/>
        <v xml:space="preserve"> </v>
      </c>
      <c r="R565" s="258" t="s">
        <v>1086</v>
      </c>
    </row>
    <row r="566" spans="1:18" ht="25.5" hidden="1" customHeight="1">
      <c r="A566" s="304">
        <v>565</v>
      </c>
      <c r="B566" s="11">
        <v>69</v>
      </c>
      <c r="C566" s="364" t="s">
        <v>701</v>
      </c>
      <c r="D566" s="364" t="s">
        <v>702</v>
      </c>
      <c r="E566" s="364" t="s">
        <v>703</v>
      </c>
      <c r="F566" s="365">
        <v>2017</v>
      </c>
      <c r="G566" s="366" t="s">
        <v>14</v>
      </c>
      <c r="H566" s="297"/>
      <c r="I566" s="364" t="s">
        <v>706</v>
      </c>
      <c r="J566" s="480">
        <f t="shared" si="33"/>
        <v>1</v>
      </c>
      <c r="K566" s="367"/>
      <c r="L566" s="355" t="s">
        <v>1479</v>
      </c>
      <c r="M566" s="368">
        <v>45495</v>
      </c>
      <c r="N566" s="284">
        <v>12</v>
      </c>
      <c r="O566" s="303">
        <f t="shared" si="36"/>
        <v>45860</v>
      </c>
      <c r="P566" s="93" t="str">
        <f t="shared" ca="1" si="34"/>
        <v>Do terminu brakuje 245 dni</v>
      </c>
      <c r="Q566" s="94" t="str">
        <f t="shared" ca="1" si="35"/>
        <v>WAŻNY PRZEGLĄD</v>
      </c>
      <c r="R566" s="258" t="s">
        <v>1086</v>
      </c>
    </row>
    <row r="567" spans="1:18" ht="25.5" hidden="1" customHeight="1">
      <c r="A567" s="304">
        <v>566</v>
      </c>
      <c r="B567" s="11">
        <v>69</v>
      </c>
      <c r="C567" s="364" t="s">
        <v>701</v>
      </c>
      <c r="D567" s="364" t="s">
        <v>702</v>
      </c>
      <c r="E567" s="364" t="s">
        <v>703</v>
      </c>
      <c r="F567" s="365">
        <v>2017</v>
      </c>
      <c r="G567" s="366" t="s">
        <v>14</v>
      </c>
      <c r="H567" s="297"/>
      <c r="I567" s="364" t="s">
        <v>707</v>
      </c>
      <c r="J567" s="480">
        <f t="shared" si="33"/>
        <v>1</v>
      </c>
      <c r="K567" s="367" t="s">
        <v>2635</v>
      </c>
      <c r="L567" s="355" t="s">
        <v>1479</v>
      </c>
      <c r="M567" s="368"/>
      <c r="N567" s="284">
        <v>12</v>
      </c>
      <c r="O567" s="303" t="str">
        <f t="shared" si="36"/>
        <v/>
      </c>
      <c r="P567" s="93" t="str">
        <f t="shared" ca="1" si="34"/>
        <v xml:space="preserve"> </v>
      </c>
      <c r="Q567" s="94" t="str">
        <f t="shared" ca="1" si="35"/>
        <v xml:space="preserve"> </v>
      </c>
      <c r="R567" s="258" t="s">
        <v>1086</v>
      </c>
    </row>
    <row r="568" spans="1:18" ht="25.5" hidden="1" customHeight="1">
      <c r="A568" s="304">
        <v>567</v>
      </c>
      <c r="B568" s="11">
        <v>69</v>
      </c>
      <c r="C568" s="364" t="s">
        <v>701</v>
      </c>
      <c r="D568" s="364" t="s">
        <v>708</v>
      </c>
      <c r="E568" s="364" t="s">
        <v>709</v>
      </c>
      <c r="F568" s="365">
        <v>2015</v>
      </c>
      <c r="G568" s="366" t="s">
        <v>14</v>
      </c>
      <c r="H568" s="297"/>
      <c r="I568" s="364" t="s">
        <v>710</v>
      </c>
      <c r="J568" s="480">
        <f t="shared" si="33"/>
        <v>1</v>
      </c>
      <c r="K568" s="367"/>
      <c r="L568" s="355" t="s">
        <v>1479</v>
      </c>
      <c r="M568" s="368">
        <v>45495</v>
      </c>
      <c r="N568" s="284">
        <v>12</v>
      </c>
      <c r="O568" s="303">
        <f t="shared" si="36"/>
        <v>45860</v>
      </c>
      <c r="P568" s="93" t="str">
        <f t="shared" ca="1" si="34"/>
        <v>Do terminu brakuje 245 dni</v>
      </c>
      <c r="Q568" s="94" t="str">
        <f t="shared" ca="1" si="35"/>
        <v>WAŻNY PRZEGLĄD</v>
      </c>
      <c r="R568" s="258" t="s">
        <v>1086</v>
      </c>
    </row>
    <row r="569" spans="1:18" ht="51" hidden="1" customHeight="1">
      <c r="A569" s="304">
        <v>568</v>
      </c>
      <c r="B569" s="11" t="s">
        <v>2706</v>
      </c>
      <c r="C569" s="364" t="s">
        <v>1496</v>
      </c>
      <c r="D569" s="364" t="s">
        <v>1495</v>
      </c>
      <c r="E569" s="364" t="s">
        <v>719</v>
      </c>
      <c r="F569" s="365">
        <v>1971</v>
      </c>
      <c r="G569" s="352" t="s">
        <v>83</v>
      </c>
      <c r="H569" s="297"/>
      <c r="I569" s="364" t="s">
        <v>1499</v>
      </c>
      <c r="J569" s="480">
        <f t="shared" si="33"/>
        <v>1</v>
      </c>
      <c r="K569" s="367" t="s">
        <v>1486</v>
      </c>
      <c r="L569" s="355"/>
      <c r="M569" s="368">
        <v>44035</v>
      </c>
      <c r="N569" s="284">
        <v>12</v>
      </c>
      <c r="O569" s="303">
        <f t="shared" si="36"/>
        <v>44400</v>
      </c>
      <c r="P569" s="93" t="str">
        <f t="shared" ca="1" si="34"/>
        <v>Przekroczony termin</v>
      </c>
      <c r="Q569" s="94" t="str">
        <f t="shared" ca="1" si="35"/>
        <v>WYKONAĆ PRZEGLĄD</v>
      </c>
      <c r="R569" s="258" t="s">
        <v>1356</v>
      </c>
    </row>
    <row r="570" spans="1:18" ht="51" hidden="1" customHeight="1">
      <c r="A570" s="304">
        <v>569</v>
      </c>
      <c r="B570" s="11" t="s">
        <v>2706</v>
      </c>
      <c r="C570" s="364" t="s">
        <v>1496</v>
      </c>
      <c r="D570" s="364" t="s">
        <v>1495</v>
      </c>
      <c r="E570" s="364" t="s">
        <v>719</v>
      </c>
      <c r="F570" s="365">
        <v>1970</v>
      </c>
      <c r="G570" s="352" t="s">
        <v>83</v>
      </c>
      <c r="H570" s="297"/>
      <c r="I570" s="364" t="s">
        <v>1498</v>
      </c>
      <c r="J570" s="480">
        <f t="shared" si="33"/>
        <v>1</v>
      </c>
      <c r="K570" s="367" t="s">
        <v>1486</v>
      </c>
      <c r="L570" s="355"/>
      <c r="M570" s="368">
        <v>44035</v>
      </c>
      <c r="N570" s="284">
        <v>12</v>
      </c>
      <c r="O570" s="303">
        <f t="shared" si="36"/>
        <v>44400</v>
      </c>
      <c r="P570" s="93" t="str">
        <f t="shared" ca="1" si="34"/>
        <v>Przekroczony termin</v>
      </c>
      <c r="Q570" s="94" t="str">
        <f t="shared" ca="1" si="35"/>
        <v>WYKONAĆ PRZEGLĄD</v>
      </c>
      <c r="R570" s="258" t="s">
        <v>1356</v>
      </c>
    </row>
    <row r="571" spans="1:18" ht="51" hidden="1" customHeight="1">
      <c r="A571" s="304">
        <v>570</v>
      </c>
      <c r="B571" s="11" t="s">
        <v>2706</v>
      </c>
      <c r="C571" s="364" t="s">
        <v>1496</v>
      </c>
      <c r="D571" s="364" t="s">
        <v>1495</v>
      </c>
      <c r="E571" s="364" t="s">
        <v>719</v>
      </c>
      <c r="F571" s="365">
        <v>1969</v>
      </c>
      <c r="G571" s="352" t="s">
        <v>83</v>
      </c>
      <c r="H571" s="297"/>
      <c r="I571" s="364" t="s">
        <v>1497</v>
      </c>
      <c r="J571" s="480">
        <f t="shared" si="33"/>
        <v>1</v>
      </c>
      <c r="K571" s="367" t="s">
        <v>1486</v>
      </c>
      <c r="L571" s="355"/>
      <c r="M571" s="368">
        <v>44035</v>
      </c>
      <c r="N571" s="284">
        <v>12</v>
      </c>
      <c r="O571" s="303">
        <f t="shared" si="36"/>
        <v>44400</v>
      </c>
      <c r="P571" s="93" t="str">
        <f t="shared" ca="1" si="34"/>
        <v>Przekroczony termin</v>
      </c>
      <c r="Q571" s="94" t="str">
        <f t="shared" ca="1" si="35"/>
        <v>WYKONAĆ PRZEGLĄD</v>
      </c>
      <c r="R571" s="258" t="s">
        <v>1356</v>
      </c>
    </row>
    <row r="572" spans="1:18" ht="51" hidden="1" customHeight="1">
      <c r="A572" s="304">
        <v>571</v>
      </c>
      <c r="B572" s="11" t="s">
        <v>2706</v>
      </c>
      <c r="C572" s="364" t="s">
        <v>1496</v>
      </c>
      <c r="D572" s="364" t="s">
        <v>1495</v>
      </c>
      <c r="E572" s="364" t="s">
        <v>719</v>
      </c>
      <c r="F572" s="365">
        <v>1973</v>
      </c>
      <c r="G572" s="352" t="s">
        <v>83</v>
      </c>
      <c r="H572" s="297"/>
      <c r="I572" s="364" t="s">
        <v>1494</v>
      </c>
      <c r="J572" s="480">
        <f t="shared" si="33"/>
        <v>1</v>
      </c>
      <c r="K572" s="367" t="s">
        <v>1486</v>
      </c>
      <c r="L572" s="355"/>
      <c r="M572" s="368">
        <v>44035</v>
      </c>
      <c r="N572" s="284">
        <v>12</v>
      </c>
      <c r="O572" s="303">
        <f t="shared" si="36"/>
        <v>44400</v>
      </c>
      <c r="P572" s="93" t="str">
        <f t="shared" ca="1" si="34"/>
        <v>Przekroczony termin</v>
      </c>
      <c r="Q572" s="94" t="str">
        <f t="shared" ca="1" si="35"/>
        <v>WYKONAĆ PRZEGLĄD</v>
      </c>
      <c r="R572" s="258" t="s">
        <v>1356</v>
      </c>
    </row>
    <row r="573" spans="1:18" ht="25.5" hidden="1" customHeight="1">
      <c r="A573" s="304">
        <v>572</v>
      </c>
      <c r="B573" s="11">
        <v>69</v>
      </c>
      <c r="C573" s="364" t="s">
        <v>701</v>
      </c>
      <c r="D573" s="364" t="s">
        <v>702</v>
      </c>
      <c r="E573" s="364" t="s">
        <v>703</v>
      </c>
      <c r="F573" s="365">
        <v>2017</v>
      </c>
      <c r="G573" s="352" t="s">
        <v>83</v>
      </c>
      <c r="H573" s="297"/>
      <c r="I573" s="364" t="s">
        <v>711</v>
      </c>
      <c r="J573" s="480">
        <f t="shared" si="33"/>
        <v>1</v>
      </c>
      <c r="K573" s="367"/>
      <c r="L573" s="355" t="s">
        <v>1479</v>
      </c>
      <c r="M573" s="368">
        <v>45495</v>
      </c>
      <c r="N573" s="284">
        <v>12</v>
      </c>
      <c r="O573" s="303">
        <f t="shared" si="36"/>
        <v>45860</v>
      </c>
      <c r="P573" s="93" t="str">
        <f t="shared" ca="1" si="34"/>
        <v>Do terminu brakuje 245 dni</v>
      </c>
      <c r="Q573" s="94" t="str">
        <f t="shared" ca="1" si="35"/>
        <v>WAŻNY PRZEGLĄD</v>
      </c>
      <c r="R573" s="258" t="s">
        <v>1086</v>
      </c>
    </row>
    <row r="574" spans="1:18" ht="25.5" hidden="1" customHeight="1">
      <c r="A574" s="304">
        <v>573</v>
      </c>
      <c r="B574" s="11">
        <v>69</v>
      </c>
      <c r="C574" s="364" t="s">
        <v>701</v>
      </c>
      <c r="D574" s="364" t="s">
        <v>702</v>
      </c>
      <c r="E574" s="364" t="s">
        <v>703</v>
      </c>
      <c r="F574" s="365">
        <v>2017</v>
      </c>
      <c r="G574" s="352" t="s">
        <v>83</v>
      </c>
      <c r="H574" s="297"/>
      <c r="I574" s="364" t="s">
        <v>712</v>
      </c>
      <c r="J574" s="480">
        <f t="shared" si="33"/>
        <v>1</v>
      </c>
      <c r="K574" s="367"/>
      <c r="L574" s="355" t="s">
        <v>1479</v>
      </c>
      <c r="M574" s="368">
        <v>45495</v>
      </c>
      <c r="N574" s="284">
        <v>12</v>
      </c>
      <c r="O574" s="303">
        <f t="shared" si="36"/>
        <v>45860</v>
      </c>
      <c r="P574" s="93" t="str">
        <f t="shared" ca="1" si="34"/>
        <v>Do terminu brakuje 245 dni</v>
      </c>
      <c r="Q574" s="94" t="str">
        <f t="shared" ca="1" si="35"/>
        <v>WAŻNY PRZEGLĄD</v>
      </c>
      <c r="R574" s="258" t="s">
        <v>1086</v>
      </c>
    </row>
    <row r="575" spans="1:18" ht="25.5" hidden="1" customHeight="1">
      <c r="A575" s="304">
        <v>574</v>
      </c>
      <c r="B575" s="11">
        <v>69</v>
      </c>
      <c r="C575" s="364" t="s">
        <v>701</v>
      </c>
      <c r="D575" s="364" t="s">
        <v>702</v>
      </c>
      <c r="E575" s="364" t="s">
        <v>703</v>
      </c>
      <c r="F575" s="365">
        <v>2017</v>
      </c>
      <c r="G575" s="352" t="s">
        <v>83</v>
      </c>
      <c r="H575" s="297"/>
      <c r="I575" s="364" t="s">
        <v>713</v>
      </c>
      <c r="J575" s="480">
        <f t="shared" si="33"/>
        <v>1</v>
      </c>
      <c r="K575" s="367"/>
      <c r="L575" s="355" t="s">
        <v>1479</v>
      </c>
      <c r="M575" s="368">
        <v>45495</v>
      </c>
      <c r="N575" s="284">
        <v>12</v>
      </c>
      <c r="O575" s="303">
        <f t="shared" si="36"/>
        <v>45860</v>
      </c>
      <c r="P575" s="93" t="str">
        <f t="shared" ca="1" si="34"/>
        <v>Do terminu brakuje 245 dni</v>
      </c>
      <c r="Q575" s="94" t="str">
        <f t="shared" ca="1" si="35"/>
        <v>WAŻNY PRZEGLĄD</v>
      </c>
      <c r="R575" s="258" t="s">
        <v>1086</v>
      </c>
    </row>
    <row r="576" spans="1:18" ht="25.5" hidden="1" customHeight="1">
      <c r="A576" s="304">
        <v>575</v>
      </c>
      <c r="B576" s="11">
        <v>69</v>
      </c>
      <c r="C576" s="364" t="s">
        <v>701</v>
      </c>
      <c r="D576" s="364" t="s">
        <v>702</v>
      </c>
      <c r="E576" s="364" t="s">
        <v>703</v>
      </c>
      <c r="F576" s="365">
        <v>2017</v>
      </c>
      <c r="G576" s="352" t="s">
        <v>83</v>
      </c>
      <c r="H576" s="297"/>
      <c r="I576" s="364" t="s">
        <v>714</v>
      </c>
      <c r="J576" s="480">
        <f t="shared" si="33"/>
        <v>1</v>
      </c>
      <c r="K576" s="367"/>
      <c r="L576" s="355" t="s">
        <v>1479</v>
      </c>
      <c r="M576" s="368">
        <v>45495</v>
      </c>
      <c r="N576" s="284">
        <v>12</v>
      </c>
      <c r="O576" s="303">
        <f t="shared" si="36"/>
        <v>45860</v>
      </c>
      <c r="P576" s="93" t="str">
        <f t="shared" ca="1" si="34"/>
        <v>Do terminu brakuje 245 dni</v>
      </c>
      <c r="Q576" s="94" t="str">
        <f t="shared" ca="1" si="35"/>
        <v>WAŻNY PRZEGLĄD</v>
      </c>
      <c r="R576" s="258" t="s">
        <v>1086</v>
      </c>
    </row>
    <row r="577" spans="1:18" ht="15" hidden="1" customHeight="1">
      <c r="A577" s="304">
        <v>576</v>
      </c>
      <c r="B577" s="11" t="s">
        <v>985</v>
      </c>
      <c r="C577" s="364" t="s">
        <v>701</v>
      </c>
      <c r="D577" s="364" t="s">
        <v>715</v>
      </c>
      <c r="E577" s="364" t="s">
        <v>716</v>
      </c>
      <c r="F577" s="365">
        <v>1990</v>
      </c>
      <c r="G577" s="352" t="s">
        <v>83</v>
      </c>
      <c r="H577" s="297"/>
      <c r="I577" s="364" t="s">
        <v>393</v>
      </c>
      <c r="J577" s="480">
        <f t="shared" si="33"/>
        <v>13</v>
      </c>
      <c r="K577" s="367" t="s">
        <v>2635</v>
      </c>
      <c r="L577" s="355" t="s">
        <v>1479</v>
      </c>
      <c r="M577" s="368"/>
      <c r="N577" s="284">
        <v>12</v>
      </c>
      <c r="O577" s="303" t="str">
        <f t="shared" si="36"/>
        <v/>
      </c>
      <c r="P577" s="93" t="str">
        <f t="shared" ca="1" si="34"/>
        <v xml:space="preserve"> </v>
      </c>
      <c r="Q577" s="94" t="str">
        <f t="shared" ca="1" si="35"/>
        <v xml:space="preserve"> </v>
      </c>
      <c r="R577" s="258" t="s">
        <v>1086</v>
      </c>
    </row>
    <row r="578" spans="1:18" ht="25.5" hidden="1" customHeight="1">
      <c r="A578" s="304">
        <v>577</v>
      </c>
      <c r="B578" s="11">
        <v>69</v>
      </c>
      <c r="C578" s="364" t="s">
        <v>701</v>
      </c>
      <c r="D578" s="364" t="s">
        <v>702</v>
      </c>
      <c r="E578" s="364" t="s">
        <v>703</v>
      </c>
      <c r="F578" s="365">
        <v>2017</v>
      </c>
      <c r="G578" s="352" t="s">
        <v>141</v>
      </c>
      <c r="H578" s="297"/>
      <c r="I578" s="364" t="s">
        <v>717</v>
      </c>
      <c r="J578" s="480">
        <f t="shared" ref="J578:J641" si="37">COUNTIF($I$1:$I$996,I578)</f>
        <v>1</v>
      </c>
      <c r="K578" s="367" t="s">
        <v>1493</v>
      </c>
      <c r="L578" s="355" t="s">
        <v>1479</v>
      </c>
      <c r="M578" s="368">
        <v>45495</v>
      </c>
      <c r="N578" s="284">
        <v>12</v>
      </c>
      <c r="O578" s="303">
        <f t="shared" si="36"/>
        <v>45860</v>
      </c>
      <c r="P578" s="93" t="str">
        <f t="shared" ref="P578:P641" ca="1" si="38">IF(ISBLANK(M578)," ",IF(O578&lt;TODAY(),"Przekroczony termin","Do terminu brakuje " &amp; O578-TODAY()&amp; " dni"))</f>
        <v>Do terminu brakuje 245 dni</v>
      </c>
      <c r="Q578" s="94" t="str">
        <f t="shared" ref="Q578:Q641" ca="1" si="39">IF(ISBLANK(M578)," ",IF(O578&lt;TODAY()+20,"WYKONAĆ PRZEGLĄD","WAŻNY PRZEGLĄD"))</f>
        <v>WAŻNY PRZEGLĄD</v>
      </c>
      <c r="R578" s="258" t="s">
        <v>1086</v>
      </c>
    </row>
    <row r="579" spans="1:18" ht="25.5" hidden="1" customHeight="1">
      <c r="A579" s="304">
        <v>578</v>
      </c>
      <c r="B579" s="11" t="s">
        <v>985</v>
      </c>
      <c r="C579" s="364" t="s">
        <v>701</v>
      </c>
      <c r="D579" s="364" t="s">
        <v>718</v>
      </c>
      <c r="E579" s="364" t="s">
        <v>719</v>
      </c>
      <c r="F579" s="366">
        <v>1993</v>
      </c>
      <c r="G579" s="352" t="s">
        <v>141</v>
      </c>
      <c r="H579" s="297"/>
      <c r="I579" s="364" t="s">
        <v>720</v>
      </c>
      <c r="J579" s="480">
        <f t="shared" si="37"/>
        <v>1</v>
      </c>
      <c r="K579" s="366" t="s">
        <v>2636</v>
      </c>
      <c r="L579" s="355" t="s">
        <v>1479</v>
      </c>
      <c r="M579" s="368"/>
      <c r="N579" s="284">
        <v>12</v>
      </c>
      <c r="O579" s="303" t="str">
        <f t="shared" si="36"/>
        <v/>
      </c>
      <c r="P579" s="93" t="str">
        <f t="shared" ca="1" si="38"/>
        <v xml:space="preserve"> </v>
      </c>
      <c r="Q579" s="94" t="str">
        <f t="shared" ca="1" si="39"/>
        <v xml:space="preserve"> </v>
      </c>
      <c r="R579" s="258" t="s">
        <v>1086</v>
      </c>
    </row>
    <row r="580" spans="1:18" ht="25.5" hidden="1" customHeight="1">
      <c r="A580" s="304">
        <v>579</v>
      </c>
      <c r="B580" s="11" t="s">
        <v>985</v>
      </c>
      <c r="C580" s="364" t="s">
        <v>701</v>
      </c>
      <c r="D580" s="364" t="s">
        <v>718</v>
      </c>
      <c r="E580" s="364" t="s">
        <v>719</v>
      </c>
      <c r="F580" s="366" t="s">
        <v>722</v>
      </c>
      <c r="G580" s="352" t="s">
        <v>141</v>
      </c>
      <c r="H580" s="297"/>
      <c r="I580" s="364" t="s">
        <v>721</v>
      </c>
      <c r="J580" s="480">
        <f t="shared" si="37"/>
        <v>1</v>
      </c>
      <c r="K580" s="366" t="s">
        <v>2637</v>
      </c>
      <c r="L580" s="105" t="s">
        <v>1479</v>
      </c>
      <c r="M580" s="368"/>
      <c r="N580" s="284">
        <v>12</v>
      </c>
      <c r="O580" s="303" t="str">
        <f t="shared" si="36"/>
        <v/>
      </c>
      <c r="P580" s="93" t="str">
        <f t="shared" ca="1" si="38"/>
        <v xml:space="preserve"> </v>
      </c>
      <c r="Q580" s="94" t="str">
        <f t="shared" ca="1" si="39"/>
        <v xml:space="preserve"> </v>
      </c>
      <c r="R580" s="258" t="s">
        <v>1086</v>
      </c>
    </row>
    <row r="581" spans="1:18" ht="25.5" hidden="1" customHeight="1">
      <c r="A581" s="304">
        <v>580</v>
      </c>
      <c r="B581" s="11" t="s">
        <v>985</v>
      </c>
      <c r="C581" s="364" t="s">
        <v>701</v>
      </c>
      <c r="D581" s="364" t="s">
        <v>718</v>
      </c>
      <c r="E581" s="364" t="s">
        <v>719</v>
      </c>
      <c r="F581" s="366" t="s">
        <v>722</v>
      </c>
      <c r="G581" s="352" t="s">
        <v>141</v>
      </c>
      <c r="H581" s="297"/>
      <c r="I581" s="364" t="s">
        <v>723</v>
      </c>
      <c r="J581" s="480">
        <f t="shared" si="37"/>
        <v>1</v>
      </c>
      <c r="K581" s="366" t="s">
        <v>2638</v>
      </c>
      <c r="L581" s="105" t="s">
        <v>1479</v>
      </c>
      <c r="M581" s="368"/>
      <c r="N581" s="284">
        <v>12</v>
      </c>
      <c r="O581" s="303" t="str">
        <f t="shared" si="36"/>
        <v/>
      </c>
      <c r="P581" s="93" t="str">
        <f t="shared" ca="1" si="38"/>
        <v xml:space="preserve"> </v>
      </c>
      <c r="Q581" s="94" t="str">
        <f t="shared" ca="1" si="39"/>
        <v xml:space="preserve"> </v>
      </c>
      <c r="R581" s="258" t="s">
        <v>1086</v>
      </c>
    </row>
    <row r="582" spans="1:18" ht="25.5" hidden="1" customHeight="1">
      <c r="A582" s="304">
        <v>581</v>
      </c>
      <c r="B582" s="11">
        <v>69</v>
      </c>
      <c r="C582" s="364" t="s">
        <v>701</v>
      </c>
      <c r="D582" s="364" t="s">
        <v>702</v>
      </c>
      <c r="E582" s="364" t="s">
        <v>703</v>
      </c>
      <c r="F582" s="366" t="s">
        <v>287</v>
      </c>
      <c r="G582" s="352" t="s">
        <v>141</v>
      </c>
      <c r="H582" s="297"/>
      <c r="I582" s="364" t="s">
        <v>724</v>
      </c>
      <c r="J582" s="480">
        <f t="shared" si="37"/>
        <v>1</v>
      </c>
      <c r="K582" s="366" t="s">
        <v>1492</v>
      </c>
      <c r="L582" s="105" t="s">
        <v>1479</v>
      </c>
      <c r="M582" s="368">
        <v>45495</v>
      </c>
      <c r="N582" s="284">
        <v>12</v>
      </c>
      <c r="O582" s="303">
        <f t="shared" si="36"/>
        <v>45860</v>
      </c>
      <c r="P582" s="93" t="str">
        <f t="shared" ca="1" si="38"/>
        <v>Do terminu brakuje 245 dni</v>
      </c>
      <c r="Q582" s="94" t="str">
        <f t="shared" ca="1" si="39"/>
        <v>WAŻNY PRZEGLĄD</v>
      </c>
      <c r="R582" s="258" t="s">
        <v>1086</v>
      </c>
    </row>
    <row r="583" spans="1:18" ht="25.5" hidden="1" customHeight="1">
      <c r="A583" s="304">
        <v>582</v>
      </c>
      <c r="B583" s="11">
        <v>69</v>
      </c>
      <c r="C583" s="364" t="s">
        <v>701</v>
      </c>
      <c r="D583" s="364" t="s">
        <v>725</v>
      </c>
      <c r="E583" s="364" t="s">
        <v>726</v>
      </c>
      <c r="F583" s="369" t="s">
        <v>287</v>
      </c>
      <c r="G583" s="352" t="s">
        <v>141</v>
      </c>
      <c r="H583" s="297"/>
      <c r="I583" s="364" t="s">
        <v>393</v>
      </c>
      <c r="J583" s="480">
        <f t="shared" si="37"/>
        <v>13</v>
      </c>
      <c r="K583" s="366" t="s">
        <v>1491</v>
      </c>
      <c r="L583" s="105" t="s">
        <v>1479</v>
      </c>
      <c r="M583" s="368">
        <v>45495</v>
      </c>
      <c r="N583" s="284">
        <v>12</v>
      </c>
      <c r="O583" s="303">
        <f t="shared" si="36"/>
        <v>45860</v>
      </c>
      <c r="P583" s="93" t="str">
        <f t="shared" ca="1" si="38"/>
        <v>Do terminu brakuje 245 dni</v>
      </c>
      <c r="Q583" s="94" t="str">
        <f t="shared" ca="1" si="39"/>
        <v>WAŻNY PRZEGLĄD</v>
      </c>
      <c r="R583" s="258" t="s">
        <v>1086</v>
      </c>
    </row>
    <row r="584" spans="1:18" ht="25.5" hidden="1" customHeight="1">
      <c r="A584" s="304">
        <v>583</v>
      </c>
      <c r="B584" s="11" t="s">
        <v>2706</v>
      </c>
      <c r="C584" s="364" t="s">
        <v>701</v>
      </c>
      <c r="D584" s="364" t="s">
        <v>718</v>
      </c>
      <c r="E584" s="364" t="s">
        <v>719</v>
      </c>
      <c r="F584" s="366" t="s">
        <v>728</v>
      </c>
      <c r="G584" s="352" t="s">
        <v>141</v>
      </c>
      <c r="H584" s="297"/>
      <c r="I584" s="364" t="s">
        <v>727</v>
      </c>
      <c r="J584" s="480">
        <f t="shared" si="37"/>
        <v>1</v>
      </c>
      <c r="K584" s="366" t="s">
        <v>2639</v>
      </c>
      <c r="L584" s="105" t="s">
        <v>2640</v>
      </c>
      <c r="M584" s="368"/>
      <c r="N584" s="284">
        <v>12</v>
      </c>
      <c r="O584" s="303" t="str">
        <f t="shared" si="36"/>
        <v/>
      </c>
      <c r="P584" s="93" t="str">
        <f t="shared" ca="1" si="38"/>
        <v xml:space="preserve"> </v>
      </c>
      <c r="Q584" s="94" t="str">
        <f t="shared" ca="1" si="39"/>
        <v xml:space="preserve"> </v>
      </c>
      <c r="R584" s="258" t="s">
        <v>1086</v>
      </c>
    </row>
    <row r="585" spans="1:18" ht="25.5" hidden="1" customHeight="1">
      <c r="A585" s="304">
        <v>584</v>
      </c>
      <c r="B585" s="11" t="s">
        <v>2706</v>
      </c>
      <c r="C585" s="364" t="s">
        <v>701</v>
      </c>
      <c r="D585" s="364" t="s">
        <v>718</v>
      </c>
      <c r="E585" s="364" t="s">
        <v>719</v>
      </c>
      <c r="F585" s="366" t="s">
        <v>722</v>
      </c>
      <c r="G585" s="352" t="s">
        <v>141</v>
      </c>
      <c r="H585" s="297"/>
      <c r="I585" s="364" t="s">
        <v>729</v>
      </c>
      <c r="J585" s="480">
        <f t="shared" si="37"/>
        <v>1</v>
      </c>
      <c r="K585" s="366" t="s">
        <v>2641</v>
      </c>
      <c r="L585" s="105" t="s">
        <v>2640</v>
      </c>
      <c r="M585" s="368"/>
      <c r="N585" s="284">
        <v>12</v>
      </c>
      <c r="O585" s="303" t="str">
        <f t="shared" si="36"/>
        <v/>
      </c>
      <c r="P585" s="93" t="str">
        <f t="shared" ca="1" si="38"/>
        <v xml:space="preserve"> </v>
      </c>
      <c r="Q585" s="94" t="str">
        <f t="shared" ca="1" si="39"/>
        <v xml:space="preserve"> </v>
      </c>
      <c r="R585" s="370" t="s">
        <v>1490</v>
      </c>
    </row>
    <row r="586" spans="1:18" ht="25.5" hidden="1" customHeight="1">
      <c r="A586" s="304">
        <v>585</v>
      </c>
      <c r="B586" s="11" t="s">
        <v>2706</v>
      </c>
      <c r="C586" s="364" t="s">
        <v>701</v>
      </c>
      <c r="D586" s="364" t="s">
        <v>718</v>
      </c>
      <c r="E586" s="364" t="s">
        <v>719</v>
      </c>
      <c r="F586" s="366" t="s">
        <v>731</v>
      </c>
      <c r="G586" s="352" t="s">
        <v>141</v>
      </c>
      <c r="H586" s="297"/>
      <c r="I586" s="364" t="s">
        <v>730</v>
      </c>
      <c r="J586" s="480">
        <f t="shared" si="37"/>
        <v>1</v>
      </c>
      <c r="K586" s="366" t="s">
        <v>2642</v>
      </c>
      <c r="L586" s="105" t="s">
        <v>2640</v>
      </c>
      <c r="M586" s="368"/>
      <c r="N586" s="284">
        <v>12</v>
      </c>
      <c r="O586" s="303" t="str">
        <f t="shared" si="36"/>
        <v/>
      </c>
      <c r="P586" s="93" t="str">
        <f t="shared" ca="1" si="38"/>
        <v xml:space="preserve"> </v>
      </c>
      <c r="Q586" s="94" t="str">
        <f t="shared" ca="1" si="39"/>
        <v xml:space="preserve"> </v>
      </c>
      <c r="R586" s="370" t="s">
        <v>1490</v>
      </c>
    </row>
    <row r="587" spans="1:18" ht="25.5" hidden="1" customHeight="1">
      <c r="A587" s="304">
        <v>586</v>
      </c>
      <c r="B587" s="11" t="s">
        <v>2706</v>
      </c>
      <c r="C587" s="364" t="s">
        <v>701</v>
      </c>
      <c r="D587" s="364" t="s">
        <v>718</v>
      </c>
      <c r="E587" s="364" t="s">
        <v>719</v>
      </c>
      <c r="F587" s="366" t="s">
        <v>722</v>
      </c>
      <c r="G587" s="352" t="s">
        <v>141</v>
      </c>
      <c r="H587" s="297"/>
      <c r="I587" s="364" t="s">
        <v>732</v>
      </c>
      <c r="J587" s="480">
        <f t="shared" si="37"/>
        <v>1</v>
      </c>
      <c r="K587" s="366" t="s">
        <v>2643</v>
      </c>
      <c r="L587" s="105" t="s">
        <v>2640</v>
      </c>
      <c r="M587" s="368"/>
      <c r="N587" s="284">
        <v>12</v>
      </c>
      <c r="O587" s="303" t="str">
        <f t="shared" si="36"/>
        <v/>
      </c>
      <c r="P587" s="93" t="str">
        <f t="shared" ca="1" si="38"/>
        <v xml:space="preserve"> </v>
      </c>
      <c r="Q587" s="94" t="str">
        <f t="shared" ca="1" si="39"/>
        <v xml:space="preserve"> </v>
      </c>
      <c r="R587" s="370" t="s">
        <v>1490</v>
      </c>
    </row>
    <row r="588" spans="1:18" ht="25.5" hidden="1" customHeight="1">
      <c r="A588" s="304">
        <v>587</v>
      </c>
      <c r="B588" s="11" t="s">
        <v>2706</v>
      </c>
      <c r="C588" s="364" t="s">
        <v>701</v>
      </c>
      <c r="D588" s="364" t="s">
        <v>718</v>
      </c>
      <c r="E588" s="364" t="s">
        <v>719</v>
      </c>
      <c r="F588" s="366" t="s">
        <v>722</v>
      </c>
      <c r="G588" s="352" t="s">
        <v>141</v>
      </c>
      <c r="H588" s="297"/>
      <c r="I588" s="364" t="s">
        <v>733</v>
      </c>
      <c r="J588" s="480">
        <f t="shared" si="37"/>
        <v>1</v>
      </c>
      <c r="K588" s="366" t="s">
        <v>2644</v>
      </c>
      <c r="L588" s="105" t="s">
        <v>2640</v>
      </c>
      <c r="M588" s="368"/>
      <c r="N588" s="284">
        <v>12</v>
      </c>
      <c r="O588" s="303" t="str">
        <f t="shared" si="36"/>
        <v/>
      </c>
      <c r="P588" s="93" t="str">
        <f t="shared" ca="1" si="38"/>
        <v xml:space="preserve"> </v>
      </c>
      <c r="Q588" s="94" t="str">
        <f t="shared" ca="1" si="39"/>
        <v xml:space="preserve"> </v>
      </c>
      <c r="R588" s="370" t="s">
        <v>1086</v>
      </c>
    </row>
    <row r="589" spans="1:18" ht="25.5" hidden="1" customHeight="1">
      <c r="A589" s="304">
        <v>588</v>
      </c>
      <c r="B589" s="11" t="s">
        <v>2706</v>
      </c>
      <c r="C589" s="364" t="s">
        <v>701</v>
      </c>
      <c r="D589" s="364" t="s">
        <v>718</v>
      </c>
      <c r="E589" s="364" t="s">
        <v>719</v>
      </c>
      <c r="F589" s="366" t="s">
        <v>722</v>
      </c>
      <c r="G589" s="352" t="s">
        <v>141</v>
      </c>
      <c r="H589" s="297"/>
      <c r="I589" s="364" t="s">
        <v>734</v>
      </c>
      <c r="J589" s="480">
        <f t="shared" si="37"/>
        <v>1</v>
      </c>
      <c r="K589" s="366" t="s">
        <v>2645</v>
      </c>
      <c r="L589" s="105" t="s">
        <v>2640</v>
      </c>
      <c r="M589" s="368"/>
      <c r="N589" s="284">
        <v>12</v>
      </c>
      <c r="O589" s="303" t="str">
        <f t="shared" si="36"/>
        <v/>
      </c>
      <c r="P589" s="93" t="str">
        <f t="shared" ca="1" si="38"/>
        <v xml:space="preserve"> </v>
      </c>
      <c r="Q589" s="94" t="str">
        <f t="shared" ca="1" si="39"/>
        <v xml:space="preserve"> </v>
      </c>
      <c r="R589" s="370" t="s">
        <v>1490</v>
      </c>
    </row>
    <row r="590" spans="1:18" ht="15" hidden="1" customHeight="1">
      <c r="A590" s="304">
        <v>589</v>
      </c>
      <c r="B590" s="11" t="s">
        <v>985</v>
      </c>
      <c r="C590" s="364" t="s">
        <v>701</v>
      </c>
      <c r="D590" s="364" t="s">
        <v>715</v>
      </c>
      <c r="E590" s="364" t="s">
        <v>716</v>
      </c>
      <c r="F590" s="369" t="s">
        <v>735</v>
      </c>
      <c r="G590" s="352" t="s">
        <v>141</v>
      </c>
      <c r="H590" s="297"/>
      <c r="I590" s="364" t="s">
        <v>393</v>
      </c>
      <c r="J590" s="480">
        <f t="shared" si="37"/>
        <v>13</v>
      </c>
      <c r="K590" s="366" t="s">
        <v>2646</v>
      </c>
      <c r="L590" s="105" t="s">
        <v>1479</v>
      </c>
      <c r="M590" s="368"/>
      <c r="N590" s="284">
        <v>12</v>
      </c>
      <c r="O590" s="303" t="str">
        <f t="shared" si="36"/>
        <v/>
      </c>
      <c r="P590" s="93" t="str">
        <f t="shared" ca="1" si="38"/>
        <v xml:space="preserve"> </v>
      </c>
      <c r="Q590" s="94" t="str">
        <f t="shared" ca="1" si="39"/>
        <v xml:space="preserve"> </v>
      </c>
      <c r="R590" s="370" t="s">
        <v>1086</v>
      </c>
    </row>
    <row r="591" spans="1:18" ht="25.5" hidden="1" customHeight="1">
      <c r="A591" s="304">
        <v>590</v>
      </c>
      <c r="B591" s="11" t="s">
        <v>985</v>
      </c>
      <c r="C591" s="364" t="s">
        <v>701</v>
      </c>
      <c r="D591" s="364" t="s">
        <v>718</v>
      </c>
      <c r="E591" s="364" t="s">
        <v>719</v>
      </c>
      <c r="F591" s="366" t="s">
        <v>722</v>
      </c>
      <c r="G591" s="352" t="s">
        <v>141</v>
      </c>
      <c r="H591" s="297"/>
      <c r="I591" s="364" t="s">
        <v>736</v>
      </c>
      <c r="J591" s="480">
        <f t="shared" si="37"/>
        <v>1</v>
      </c>
      <c r="K591" s="366" t="s">
        <v>2647</v>
      </c>
      <c r="L591" s="105" t="s">
        <v>2640</v>
      </c>
      <c r="M591" s="368"/>
      <c r="N591" s="284">
        <v>12</v>
      </c>
      <c r="O591" s="303" t="str">
        <f t="shared" si="36"/>
        <v/>
      </c>
      <c r="P591" s="93" t="str">
        <f t="shared" ca="1" si="38"/>
        <v xml:space="preserve"> </v>
      </c>
      <c r="Q591" s="94" t="str">
        <f t="shared" ca="1" si="39"/>
        <v xml:space="preserve"> </v>
      </c>
      <c r="R591" s="370" t="s">
        <v>1086</v>
      </c>
    </row>
    <row r="592" spans="1:18" ht="25.5" hidden="1" customHeight="1">
      <c r="A592" s="304">
        <v>591</v>
      </c>
      <c r="B592" s="11" t="s">
        <v>985</v>
      </c>
      <c r="C592" s="364" t="s">
        <v>701</v>
      </c>
      <c r="D592" s="364" t="s">
        <v>718</v>
      </c>
      <c r="E592" s="364" t="s">
        <v>719</v>
      </c>
      <c r="F592" s="366" t="s">
        <v>722</v>
      </c>
      <c r="G592" s="352" t="s">
        <v>141</v>
      </c>
      <c r="H592" s="297"/>
      <c r="I592" s="364" t="s">
        <v>737</v>
      </c>
      <c r="J592" s="480">
        <f t="shared" si="37"/>
        <v>1</v>
      </c>
      <c r="K592" s="366" t="s">
        <v>2648</v>
      </c>
      <c r="L592" s="105" t="s">
        <v>2640</v>
      </c>
      <c r="M592" s="368"/>
      <c r="N592" s="284">
        <v>12</v>
      </c>
      <c r="O592" s="303" t="str">
        <f t="shared" si="36"/>
        <v/>
      </c>
      <c r="P592" s="93" t="str">
        <f t="shared" ca="1" si="38"/>
        <v xml:space="preserve"> </v>
      </c>
      <c r="Q592" s="94" t="str">
        <f t="shared" ca="1" si="39"/>
        <v xml:space="preserve"> </v>
      </c>
      <c r="R592" s="370" t="s">
        <v>1490</v>
      </c>
    </row>
    <row r="593" spans="1:18" ht="25.5" hidden="1" customHeight="1">
      <c r="A593" s="304">
        <v>592</v>
      </c>
      <c r="B593" s="11" t="s">
        <v>985</v>
      </c>
      <c r="C593" s="364" t="s">
        <v>701</v>
      </c>
      <c r="D593" s="364" t="s">
        <v>738</v>
      </c>
      <c r="E593" s="364" t="s">
        <v>739</v>
      </c>
      <c r="F593" s="366" t="s">
        <v>619</v>
      </c>
      <c r="G593" s="352" t="s">
        <v>141</v>
      </c>
      <c r="H593" s="297"/>
      <c r="I593" s="364" t="s">
        <v>740</v>
      </c>
      <c r="J593" s="480">
        <f t="shared" si="37"/>
        <v>1</v>
      </c>
      <c r="K593" s="366" t="s">
        <v>2649</v>
      </c>
      <c r="L593" s="105" t="s">
        <v>2640</v>
      </c>
      <c r="M593" s="368"/>
      <c r="N593" s="284">
        <v>12</v>
      </c>
      <c r="O593" s="303" t="str">
        <f t="shared" si="36"/>
        <v/>
      </c>
      <c r="P593" s="93" t="str">
        <f t="shared" ca="1" si="38"/>
        <v xml:space="preserve"> </v>
      </c>
      <c r="Q593" s="94" t="str">
        <f t="shared" ca="1" si="39"/>
        <v xml:space="preserve"> </v>
      </c>
      <c r="R593" s="370" t="s">
        <v>1086</v>
      </c>
    </row>
    <row r="594" spans="1:18" ht="25.5" hidden="1" customHeight="1">
      <c r="A594" s="304">
        <v>593</v>
      </c>
      <c r="B594" s="11">
        <v>69</v>
      </c>
      <c r="C594" s="364" t="s">
        <v>701</v>
      </c>
      <c r="D594" s="364" t="s">
        <v>725</v>
      </c>
      <c r="E594" s="364" t="s">
        <v>726</v>
      </c>
      <c r="F594" s="369" t="s">
        <v>287</v>
      </c>
      <c r="G594" s="352" t="s">
        <v>141</v>
      </c>
      <c r="H594" s="297"/>
      <c r="I594" s="364" t="s">
        <v>381</v>
      </c>
      <c r="J594" s="480">
        <f t="shared" si="37"/>
        <v>13</v>
      </c>
      <c r="K594" s="366" t="s">
        <v>1489</v>
      </c>
      <c r="L594" s="105" t="s">
        <v>1479</v>
      </c>
      <c r="M594" s="368">
        <v>45495</v>
      </c>
      <c r="N594" s="284">
        <v>12</v>
      </c>
      <c r="O594" s="303">
        <f t="shared" si="36"/>
        <v>45860</v>
      </c>
      <c r="P594" s="93" t="str">
        <f t="shared" ca="1" si="38"/>
        <v>Do terminu brakuje 245 dni</v>
      </c>
      <c r="Q594" s="94" t="str">
        <f t="shared" ca="1" si="39"/>
        <v>WAŻNY PRZEGLĄD</v>
      </c>
      <c r="R594" s="370" t="s">
        <v>1086</v>
      </c>
    </row>
    <row r="595" spans="1:18" ht="25.5" hidden="1" customHeight="1">
      <c r="A595" s="304">
        <v>594</v>
      </c>
      <c r="B595" s="11">
        <v>69</v>
      </c>
      <c r="C595" s="364" t="s">
        <v>701</v>
      </c>
      <c r="D595" s="364" t="s">
        <v>725</v>
      </c>
      <c r="E595" s="364" t="s">
        <v>726</v>
      </c>
      <c r="F595" s="369" t="s">
        <v>287</v>
      </c>
      <c r="G595" s="352" t="s">
        <v>141</v>
      </c>
      <c r="H595" s="297"/>
      <c r="I595" s="364" t="s">
        <v>381</v>
      </c>
      <c r="J595" s="480">
        <f t="shared" si="37"/>
        <v>13</v>
      </c>
      <c r="K595" s="366" t="s">
        <v>1488</v>
      </c>
      <c r="L595" s="105" t="s">
        <v>1479</v>
      </c>
      <c r="M595" s="368">
        <v>45495</v>
      </c>
      <c r="N595" s="284">
        <v>12</v>
      </c>
      <c r="O595" s="303">
        <f t="shared" si="36"/>
        <v>45860</v>
      </c>
      <c r="P595" s="93" t="str">
        <f t="shared" ca="1" si="38"/>
        <v>Do terminu brakuje 245 dni</v>
      </c>
      <c r="Q595" s="94" t="str">
        <f t="shared" ca="1" si="39"/>
        <v>WAŻNY PRZEGLĄD</v>
      </c>
      <c r="R595" s="370" t="s">
        <v>1086</v>
      </c>
    </row>
    <row r="596" spans="1:18" ht="25.5" hidden="1" customHeight="1">
      <c r="A596" s="304">
        <v>595</v>
      </c>
      <c r="B596" s="11">
        <v>69</v>
      </c>
      <c r="C596" s="364" t="s">
        <v>701</v>
      </c>
      <c r="D596" s="364" t="s">
        <v>725</v>
      </c>
      <c r="E596" s="364" t="s">
        <v>726</v>
      </c>
      <c r="F596" s="369" t="s">
        <v>444</v>
      </c>
      <c r="G596" s="352" t="s">
        <v>141</v>
      </c>
      <c r="H596" s="297"/>
      <c r="I596" s="364" t="s">
        <v>381</v>
      </c>
      <c r="J596" s="480">
        <f t="shared" si="37"/>
        <v>13</v>
      </c>
      <c r="K596" s="366" t="s">
        <v>2650</v>
      </c>
      <c r="L596" s="105" t="s">
        <v>1479</v>
      </c>
      <c r="M596" s="368">
        <v>45495</v>
      </c>
      <c r="N596" s="284">
        <v>12</v>
      </c>
      <c r="O596" s="303">
        <f t="shared" si="36"/>
        <v>45860</v>
      </c>
      <c r="P596" s="93" t="str">
        <f t="shared" ca="1" si="38"/>
        <v>Do terminu brakuje 245 dni</v>
      </c>
      <c r="Q596" s="94" t="str">
        <f t="shared" ca="1" si="39"/>
        <v>WAŻNY PRZEGLĄD</v>
      </c>
      <c r="R596" s="370" t="s">
        <v>1086</v>
      </c>
    </row>
    <row r="597" spans="1:18" ht="51" hidden="1" customHeight="1">
      <c r="A597" s="304">
        <v>596</v>
      </c>
      <c r="B597" s="11" t="s">
        <v>2706</v>
      </c>
      <c r="C597" s="364" t="s">
        <v>701</v>
      </c>
      <c r="D597" s="364" t="s">
        <v>708</v>
      </c>
      <c r="E597" s="364" t="s">
        <v>709</v>
      </c>
      <c r="F597" s="366" t="s">
        <v>735</v>
      </c>
      <c r="G597" s="352" t="s">
        <v>141</v>
      </c>
      <c r="H597" s="297"/>
      <c r="I597" s="364" t="s">
        <v>1487</v>
      </c>
      <c r="J597" s="480">
        <f t="shared" si="37"/>
        <v>1</v>
      </c>
      <c r="K597" s="371" t="s">
        <v>1486</v>
      </c>
      <c r="L597" s="105"/>
      <c r="M597" s="368"/>
      <c r="N597" s="284">
        <v>12</v>
      </c>
      <c r="O597" s="303" t="str">
        <f t="shared" si="36"/>
        <v/>
      </c>
      <c r="P597" s="93" t="str">
        <f t="shared" ca="1" si="38"/>
        <v xml:space="preserve"> </v>
      </c>
      <c r="Q597" s="94" t="str">
        <f t="shared" ca="1" si="39"/>
        <v xml:space="preserve"> </v>
      </c>
      <c r="R597" s="370" t="s">
        <v>1356</v>
      </c>
    </row>
    <row r="598" spans="1:18" ht="25.5" hidden="1" customHeight="1">
      <c r="A598" s="304">
        <v>597</v>
      </c>
      <c r="B598" s="11" t="s">
        <v>985</v>
      </c>
      <c r="C598" s="364" t="s">
        <v>701</v>
      </c>
      <c r="D598" s="364" t="s">
        <v>708</v>
      </c>
      <c r="E598" s="364" t="s">
        <v>709</v>
      </c>
      <c r="F598" s="366" t="s">
        <v>728</v>
      </c>
      <c r="G598" s="352" t="s">
        <v>141</v>
      </c>
      <c r="H598" s="297"/>
      <c r="I598" s="364" t="s">
        <v>741</v>
      </c>
      <c r="J598" s="480">
        <f t="shared" si="37"/>
        <v>1</v>
      </c>
      <c r="K598" s="366" t="s">
        <v>2635</v>
      </c>
      <c r="L598" s="105" t="s">
        <v>1479</v>
      </c>
      <c r="M598" s="368"/>
      <c r="N598" s="284">
        <v>12</v>
      </c>
      <c r="O598" s="303" t="str">
        <f t="shared" si="36"/>
        <v/>
      </c>
      <c r="P598" s="93" t="str">
        <f t="shared" ca="1" si="38"/>
        <v xml:space="preserve"> </v>
      </c>
      <c r="Q598" s="94" t="str">
        <f t="shared" ca="1" si="39"/>
        <v xml:space="preserve"> </v>
      </c>
      <c r="R598" s="370" t="s">
        <v>1086</v>
      </c>
    </row>
    <row r="599" spans="1:18" ht="25.5" hidden="1" customHeight="1">
      <c r="A599" s="304">
        <v>598</v>
      </c>
      <c r="B599" s="11">
        <v>69</v>
      </c>
      <c r="C599" s="364" t="s">
        <v>701</v>
      </c>
      <c r="D599" s="364" t="s">
        <v>702</v>
      </c>
      <c r="E599" s="364" t="s">
        <v>703</v>
      </c>
      <c r="F599" s="366" t="s">
        <v>287</v>
      </c>
      <c r="G599" s="366" t="s">
        <v>121</v>
      </c>
      <c r="H599" s="297"/>
      <c r="I599" s="364" t="s">
        <v>742</v>
      </c>
      <c r="J599" s="480">
        <f t="shared" si="37"/>
        <v>1</v>
      </c>
      <c r="K599" s="366" t="s">
        <v>1557</v>
      </c>
      <c r="L599" s="105" t="s">
        <v>1479</v>
      </c>
      <c r="M599" s="368"/>
      <c r="N599" s="284">
        <v>12</v>
      </c>
      <c r="O599" s="303" t="str">
        <f t="shared" si="36"/>
        <v/>
      </c>
      <c r="P599" s="93" t="str">
        <f t="shared" ca="1" si="38"/>
        <v xml:space="preserve"> </v>
      </c>
      <c r="Q599" s="94" t="str">
        <f t="shared" ca="1" si="39"/>
        <v xml:space="preserve"> </v>
      </c>
      <c r="R599" s="370" t="s">
        <v>1086</v>
      </c>
    </row>
    <row r="600" spans="1:18" ht="25.5" hidden="1" customHeight="1">
      <c r="A600" s="304">
        <v>599</v>
      </c>
      <c r="B600" s="11">
        <v>69</v>
      </c>
      <c r="C600" s="364" t="s">
        <v>701</v>
      </c>
      <c r="D600" s="364" t="s">
        <v>702</v>
      </c>
      <c r="E600" s="364" t="s">
        <v>703</v>
      </c>
      <c r="F600" s="366" t="s">
        <v>287</v>
      </c>
      <c r="G600" s="366" t="s">
        <v>121</v>
      </c>
      <c r="H600" s="297"/>
      <c r="I600" s="364" t="s">
        <v>743</v>
      </c>
      <c r="J600" s="480">
        <f t="shared" si="37"/>
        <v>1</v>
      </c>
      <c r="K600" s="366"/>
      <c r="L600" s="105" t="s">
        <v>1479</v>
      </c>
      <c r="M600" s="368">
        <v>45495</v>
      </c>
      <c r="N600" s="284">
        <v>12</v>
      </c>
      <c r="O600" s="303">
        <f t="shared" si="36"/>
        <v>45860</v>
      </c>
      <c r="P600" s="93" t="str">
        <f t="shared" ca="1" si="38"/>
        <v>Do terminu brakuje 245 dni</v>
      </c>
      <c r="Q600" s="94" t="str">
        <f t="shared" ca="1" si="39"/>
        <v>WAŻNY PRZEGLĄD</v>
      </c>
      <c r="R600" s="370" t="s">
        <v>1086</v>
      </c>
    </row>
    <row r="601" spans="1:18" ht="25.5" hidden="1" customHeight="1">
      <c r="A601" s="304">
        <v>600</v>
      </c>
      <c r="B601" s="11">
        <v>69</v>
      </c>
      <c r="C601" s="364" t="s">
        <v>701</v>
      </c>
      <c r="D601" s="364" t="s">
        <v>702</v>
      </c>
      <c r="E601" s="364" t="s">
        <v>703</v>
      </c>
      <c r="F601" s="366" t="s">
        <v>287</v>
      </c>
      <c r="G601" s="366" t="s">
        <v>121</v>
      </c>
      <c r="H601" s="297"/>
      <c r="I601" s="364" t="s">
        <v>744</v>
      </c>
      <c r="J601" s="480">
        <f t="shared" si="37"/>
        <v>1</v>
      </c>
      <c r="K601" s="366" t="s">
        <v>2651</v>
      </c>
      <c r="L601" s="105"/>
      <c r="M601" s="368"/>
      <c r="N601" s="284">
        <v>12</v>
      </c>
      <c r="O601" s="303" t="str">
        <f t="shared" si="36"/>
        <v/>
      </c>
      <c r="P601" s="93" t="str">
        <f t="shared" ca="1" si="38"/>
        <v xml:space="preserve"> </v>
      </c>
      <c r="Q601" s="94" t="str">
        <f t="shared" ca="1" si="39"/>
        <v xml:space="preserve"> </v>
      </c>
      <c r="R601" s="370" t="s">
        <v>1086</v>
      </c>
    </row>
    <row r="602" spans="1:18" ht="25.5" hidden="1" customHeight="1">
      <c r="A602" s="304">
        <v>601</v>
      </c>
      <c r="B602" s="11">
        <v>69</v>
      </c>
      <c r="C602" s="364" t="s">
        <v>701</v>
      </c>
      <c r="D602" s="364" t="s">
        <v>702</v>
      </c>
      <c r="E602" s="364" t="s">
        <v>703</v>
      </c>
      <c r="F602" s="366" t="s">
        <v>456</v>
      </c>
      <c r="G602" s="366" t="s">
        <v>121</v>
      </c>
      <c r="H602" s="297"/>
      <c r="I602" s="364" t="s">
        <v>745</v>
      </c>
      <c r="J602" s="480">
        <f t="shared" si="37"/>
        <v>1</v>
      </c>
      <c r="K602" s="366" t="s">
        <v>1557</v>
      </c>
      <c r="L602" s="105" t="s">
        <v>1479</v>
      </c>
      <c r="M602" s="368"/>
      <c r="N602" s="284">
        <v>12</v>
      </c>
      <c r="O602" s="303" t="str">
        <f t="shared" si="36"/>
        <v/>
      </c>
      <c r="P602" s="93" t="str">
        <f t="shared" ca="1" si="38"/>
        <v xml:space="preserve"> </v>
      </c>
      <c r="Q602" s="94" t="str">
        <f t="shared" ca="1" si="39"/>
        <v xml:space="preserve"> </v>
      </c>
      <c r="R602" s="370" t="s">
        <v>1086</v>
      </c>
    </row>
    <row r="603" spans="1:18" ht="25.5" hidden="1" customHeight="1">
      <c r="A603" s="304">
        <v>602</v>
      </c>
      <c r="B603" s="11" t="s">
        <v>985</v>
      </c>
      <c r="C603" s="364" t="s">
        <v>701</v>
      </c>
      <c r="D603" s="364" t="s">
        <v>702</v>
      </c>
      <c r="E603" s="364" t="s">
        <v>703</v>
      </c>
      <c r="F603" s="366" t="s">
        <v>287</v>
      </c>
      <c r="G603" s="366" t="s">
        <v>121</v>
      </c>
      <c r="H603" s="297"/>
      <c r="I603" s="364" t="s">
        <v>746</v>
      </c>
      <c r="J603" s="480">
        <f t="shared" si="37"/>
        <v>1</v>
      </c>
      <c r="K603" s="366" t="s">
        <v>2635</v>
      </c>
      <c r="L603" s="105" t="s">
        <v>1479</v>
      </c>
      <c r="M603" s="368"/>
      <c r="N603" s="284">
        <v>12</v>
      </c>
      <c r="O603" s="303" t="str">
        <f t="shared" si="36"/>
        <v/>
      </c>
      <c r="P603" s="93" t="str">
        <f t="shared" ca="1" si="38"/>
        <v xml:space="preserve"> </v>
      </c>
      <c r="Q603" s="94" t="str">
        <f t="shared" ca="1" si="39"/>
        <v xml:space="preserve"> </v>
      </c>
      <c r="R603" s="370" t="s">
        <v>1086</v>
      </c>
    </row>
    <row r="604" spans="1:18" ht="25.5" hidden="1" customHeight="1">
      <c r="A604" s="304">
        <v>603</v>
      </c>
      <c r="B604" s="11" t="s">
        <v>985</v>
      </c>
      <c r="C604" s="364" t="s">
        <v>701</v>
      </c>
      <c r="D604" s="364" t="s">
        <v>702</v>
      </c>
      <c r="E604" s="364" t="s">
        <v>703</v>
      </c>
      <c r="F604" s="366" t="s">
        <v>456</v>
      </c>
      <c r="G604" s="366" t="s">
        <v>121</v>
      </c>
      <c r="H604" s="297"/>
      <c r="I604" s="364" t="s">
        <v>747</v>
      </c>
      <c r="J604" s="480">
        <f t="shared" si="37"/>
        <v>1</v>
      </c>
      <c r="K604" s="366" t="s">
        <v>2635</v>
      </c>
      <c r="L604" s="105" t="s">
        <v>1479</v>
      </c>
      <c r="M604" s="368"/>
      <c r="N604" s="284">
        <v>12</v>
      </c>
      <c r="O604" s="303" t="str">
        <f t="shared" si="36"/>
        <v/>
      </c>
      <c r="P604" s="93" t="str">
        <f t="shared" ca="1" si="38"/>
        <v xml:space="preserve"> </v>
      </c>
      <c r="Q604" s="94" t="str">
        <f t="shared" ca="1" si="39"/>
        <v xml:space="preserve"> </v>
      </c>
      <c r="R604" s="370" t="s">
        <v>1086</v>
      </c>
    </row>
    <row r="605" spans="1:18" ht="25.5" hidden="1" customHeight="1">
      <c r="A605" s="304">
        <v>604</v>
      </c>
      <c r="B605" s="11">
        <v>69</v>
      </c>
      <c r="C605" s="364" t="s">
        <v>701</v>
      </c>
      <c r="D605" s="364" t="s">
        <v>702</v>
      </c>
      <c r="E605" s="364" t="s">
        <v>703</v>
      </c>
      <c r="F605" s="366" t="s">
        <v>287</v>
      </c>
      <c r="G605" s="366" t="s">
        <v>121</v>
      </c>
      <c r="H605" s="297"/>
      <c r="I605" s="364" t="s">
        <v>748</v>
      </c>
      <c r="J605" s="480">
        <f t="shared" si="37"/>
        <v>1</v>
      </c>
      <c r="K605" s="366"/>
      <c r="L605" s="105" t="s">
        <v>1479</v>
      </c>
      <c r="M605" s="368">
        <v>45495</v>
      </c>
      <c r="N605" s="284">
        <v>12</v>
      </c>
      <c r="O605" s="303">
        <f t="shared" si="36"/>
        <v>45860</v>
      </c>
      <c r="P605" s="93" t="str">
        <f t="shared" ca="1" si="38"/>
        <v>Do terminu brakuje 245 dni</v>
      </c>
      <c r="Q605" s="94" t="str">
        <f t="shared" ca="1" si="39"/>
        <v>WAŻNY PRZEGLĄD</v>
      </c>
      <c r="R605" s="370" t="s">
        <v>1086</v>
      </c>
    </row>
    <row r="606" spans="1:18" ht="25.5" hidden="1" customHeight="1">
      <c r="A606" s="304">
        <v>605</v>
      </c>
      <c r="B606" s="11">
        <v>69</v>
      </c>
      <c r="C606" s="364" t="s">
        <v>701</v>
      </c>
      <c r="D606" s="364" t="s">
        <v>702</v>
      </c>
      <c r="E606" s="364" t="s">
        <v>703</v>
      </c>
      <c r="F606" s="366" t="s">
        <v>287</v>
      </c>
      <c r="G606" s="366" t="s">
        <v>121</v>
      </c>
      <c r="H606" s="297"/>
      <c r="I606" s="364" t="s">
        <v>749</v>
      </c>
      <c r="J606" s="480">
        <f t="shared" si="37"/>
        <v>1</v>
      </c>
      <c r="K606" s="366" t="s">
        <v>2652</v>
      </c>
      <c r="L606" s="105" t="s">
        <v>1479</v>
      </c>
      <c r="M606" s="368">
        <v>45495</v>
      </c>
      <c r="N606" s="284">
        <v>12</v>
      </c>
      <c r="O606" s="303">
        <f t="shared" si="36"/>
        <v>45860</v>
      </c>
      <c r="P606" s="93" t="str">
        <f t="shared" ca="1" si="38"/>
        <v>Do terminu brakuje 245 dni</v>
      </c>
      <c r="Q606" s="94" t="str">
        <f t="shared" ca="1" si="39"/>
        <v>WAŻNY PRZEGLĄD</v>
      </c>
      <c r="R606" s="370" t="s">
        <v>1086</v>
      </c>
    </row>
    <row r="607" spans="1:18" ht="25.5" hidden="1" customHeight="1">
      <c r="A607" s="304">
        <v>606</v>
      </c>
      <c r="B607" s="11">
        <v>69</v>
      </c>
      <c r="C607" s="364" t="s">
        <v>701</v>
      </c>
      <c r="D607" s="364" t="s">
        <v>702</v>
      </c>
      <c r="E607" s="364" t="s">
        <v>703</v>
      </c>
      <c r="F607" s="366" t="s">
        <v>287</v>
      </c>
      <c r="G607" s="366" t="s">
        <v>121</v>
      </c>
      <c r="H607" s="297"/>
      <c r="I607" s="364" t="s">
        <v>750</v>
      </c>
      <c r="J607" s="480">
        <f t="shared" si="37"/>
        <v>1</v>
      </c>
      <c r="K607" s="366"/>
      <c r="L607" s="105" t="s">
        <v>1479</v>
      </c>
      <c r="M607" s="368">
        <v>45495</v>
      </c>
      <c r="N607" s="284">
        <v>12</v>
      </c>
      <c r="O607" s="303">
        <f t="shared" si="36"/>
        <v>45860</v>
      </c>
      <c r="P607" s="93" t="str">
        <f t="shared" ca="1" si="38"/>
        <v>Do terminu brakuje 245 dni</v>
      </c>
      <c r="Q607" s="94" t="str">
        <f t="shared" ca="1" si="39"/>
        <v>WAŻNY PRZEGLĄD</v>
      </c>
      <c r="R607" s="370" t="s">
        <v>1086</v>
      </c>
    </row>
    <row r="608" spans="1:18" ht="25.5" hidden="1" customHeight="1">
      <c r="A608" s="304">
        <v>607</v>
      </c>
      <c r="B608" s="11">
        <v>69</v>
      </c>
      <c r="C608" s="364" t="s">
        <v>701</v>
      </c>
      <c r="D608" s="364" t="s">
        <v>702</v>
      </c>
      <c r="E608" s="364" t="s">
        <v>703</v>
      </c>
      <c r="F608" s="366" t="s">
        <v>287</v>
      </c>
      <c r="G608" s="366" t="s">
        <v>121</v>
      </c>
      <c r="H608" s="297"/>
      <c r="I608" s="364" t="s">
        <v>751</v>
      </c>
      <c r="J608" s="480">
        <f t="shared" si="37"/>
        <v>1</v>
      </c>
      <c r="K608" s="366"/>
      <c r="L608" s="105" t="s">
        <v>1479</v>
      </c>
      <c r="M608" s="368">
        <v>45495</v>
      </c>
      <c r="N608" s="284">
        <v>12</v>
      </c>
      <c r="O608" s="303">
        <f t="shared" si="36"/>
        <v>45860</v>
      </c>
      <c r="P608" s="93" t="str">
        <f t="shared" ca="1" si="38"/>
        <v>Do terminu brakuje 245 dni</v>
      </c>
      <c r="Q608" s="94" t="str">
        <f t="shared" ca="1" si="39"/>
        <v>WAŻNY PRZEGLĄD</v>
      </c>
      <c r="R608" s="370" t="s">
        <v>1086</v>
      </c>
    </row>
    <row r="609" spans="1:18" ht="25.5" hidden="1" customHeight="1">
      <c r="A609" s="304">
        <v>608</v>
      </c>
      <c r="B609" s="11">
        <v>69</v>
      </c>
      <c r="C609" s="364" t="s">
        <v>701</v>
      </c>
      <c r="D609" s="364" t="s">
        <v>702</v>
      </c>
      <c r="E609" s="364" t="s">
        <v>703</v>
      </c>
      <c r="F609" s="366" t="s">
        <v>456</v>
      </c>
      <c r="G609" s="366" t="s">
        <v>121</v>
      </c>
      <c r="H609" s="297"/>
      <c r="I609" s="364" t="s">
        <v>752</v>
      </c>
      <c r="J609" s="480">
        <f t="shared" si="37"/>
        <v>1</v>
      </c>
      <c r="K609" s="366"/>
      <c r="L609" s="105" t="s">
        <v>1479</v>
      </c>
      <c r="M609" s="368">
        <v>45495</v>
      </c>
      <c r="N609" s="284">
        <v>12</v>
      </c>
      <c r="O609" s="303">
        <f t="shared" si="36"/>
        <v>45860</v>
      </c>
      <c r="P609" s="93" t="str">
        <f t="shared" ca="1" si="38"/>
        <v>Do terminu brakuje 245 dni</v>
      </c>
      <c r="Q609" s="94" t="str">
        <f t="shared" ca="1" si="39"/>
        <v>WAŻNY PRZEGLĄD</v>
      </c>
      <c r="R609" s="370" t="s">
        <v>1086</v>
      </c>
    </row>
    <row r="610" spans="1:18" ht="25.5" hidden="1" customHeight="1">
      <c r="A610" s="304">
        <v>609</v>
      </c>
      <c r="B610" s="11" t="s">
        <v>985</v>
      </c>
      <c r="C610" s="364" t="s">
        <v>701</v>
      </c>
      <c r="D610" s="364" t="s">
        <v>702</v>
      </c>
      <c r="E610" s="364" t="s">
        <v>703</v>
      </c>
      <c r="F610" s="366" t="s">
        <v>46</v>
      </c>
      <c r="G610" s="366" t="s">
        <v>121</v>
      </c>
      <c r="H610" s="297"/>
      <c r="I610" s="364" t="s">
        <v>753</v>
      </c>
      <c r="J610" s="480">
        <f t="shared" si="37"/>
        <v>1</v>
      </c>
      <c r="K610" s="366" t="s">
        <v>2635</v>
      </c>
      <c r="L610" s="105" t="s">
        <v>1479</v>
      </c>
      <c r="M610" s="368"/>
      <c r="N610" s="284">
        <v>12</v>
      </c>
      <c r="O610" s="303" t="str">
        <f t="shared" si="36"/>
        <v/>
      </c>
      <c r="P610" s="93" t="str">
        <f t="shared" ca="1" si="38"/>
        <v xml:space="preserve"> </v>
      </c>
      <c r="Q610" s="94" t="str">
        <f t="shared" ca="1" si="39"/>
        <v xml:space="preserve"> </v>
      </c>
      <c r="R610" s="370" t="s">
        <v>1086</v>
      </c>
    </row>
    <row r="611" spans="1:18" ht="25.5" hidden="1" customHeight="1">
      <c r="A611" s="304">
        <v>610</v>
      </c>
      <c r="B611" s="11">
        <v>69</v>
      </c>
      <c r="C611" s="364" t="s">
        <v>701</v>
      </c>
      <c r="D611" s="364" t="s">
        <v>702</v>
      </c>
      <c r="E611" s="364" t="s">
        <v>703</v>
      </c>
      <c r="F611" s="366" t="s">
        <v>287</v>
      </c>
      <c r="G611" s="366" t="s">
        <v>121</v>
      </c>
      <c r="H611" s="297"/>
      <c r="I611" s="364" t="s">
        <v>754</v>
      </c>
      <c r="J611" s="480">
        <f t="shared" si="37"/>
        <v>1</v>
      </c>
      <c r="K611" s="366"/>
      <c r="L611" s="105" t="s">
        <v>1479</v>
      </c>
      <c r="M611" s="368">
        <v>45495</v>
      </c>
      <c r="N611" s="284">
        <v>12</v>
      </c>
      <c r="O611" s="303">
        <f t="shared" si="36"/>
        <v>45860</v>
      </c>
      <c r="P611" s="93" t="str">
        <f t="shared" ca="1" si="38"/>
        <v>Do terminu brakuje 245 dni</v>
      </c>
      <c r="Q611" s="94" t="str">
        <f t="shared" ca="1" si="39"/>
        <v>WAŻNY PRZEGLĄD</v>
      </c>
      <c r="R611" s="370" t="s">
        <v>1086</v>
      </c>
    </row>
    <row r="612" spans="1:18" ht="25.5" hidden="1" customHeight="1">
      <c r="A612" s="304">
        <v>611</v>
      </c>
      <c r="B612" s="11">
        <v>69</v>
      </c>
      <c r="C612" s="364" t="s">
        <v>701</v>
      </c>
      <c r="D612" s="364" t="s">
        <v>702</v>
      </c>
      <c r="E612" s="364" t="s">
        <v>703</v>
      </c>
      <c r="F612" s="366" t="s">
        <v>46</v>
      </c>
      <c r="G612" s="366" t="s">
        <v>121</v>
      </c>
      <c r="H612" s="297"/>
      <c r="I612" s="364" t="s">
        <v>755</v>
      </c>
      <c r="J612" s="480">
        <f t="shared" si="37"/>
        <v>1</v>
      </c>
      <c r="K612" s="366"/>
      <c r="L612" s="105" t="s">
        <v>1479</v>
      </c>
      <c r="M612" s="368">
        <v>45495</v>
      </c>
      <c r="N612" s="284">
        <v>12</v>
      </c>
      <c r="O612" s="303">
        <f t="shared" si="36"/>
        <v>45860</v>
      </c>
      <c r="P612" s="93" t="str">
        <f t="shared" ca="1" si="38"/>
        <v>Do terminu brakuje 245 dni</v>
      </c>
      <c r="Q612" s="94" t="str">
        <f t="shared" ca="1" si="39"/>
        <v>WAŻNY PRZEGLĄD</v>
      </c>
      <c r="R612" s="370" t="s">
        <v>1086</v>
      </c>
    </row>
    <row r="613" spans="1:18" ht="25.5" hidden="1" customHeight="1">
      <c r="A613" s="304">
        <v>612</v>
      </c>
      <c r="B613" s="11">
        <v>69</v>
      </c>
      <c r="C613" s="364" t="s">
        <v>701</v>
      </c>
      <c r="D613" s="364" t="s">
        <v>702</v>
      </c>
      <c r="E613" s="364" t="s">
        <v>703</v>
      </c>
      <c r="F613" s="366" t="s">
        <v>444</v>
      </c>
      <c r="G613" s="366" t="s">
        <v>121</v>
      </c>
      <c r="H613" s="297"/>
      <c r="I613" s="364" t="s">
        <v>756</v>
      </c>
      <c r="J613" s="480">
        <f t="shared" si="37"/>
        <v>1</v>
      </c>
      <c r="K613" s="366"/>
      <c r="L613" s="105" t="s">
        <v>1479</v>
      </c>
      <c r="M613" s="368">
        <v>45495</v>
      </c>
      <c r="N613" s="284">
        <v>12</v>
      </c>
      <c r="O613" s="303">
        <f t="shared" si="36"/>
        <v>45860</v>
      </c>
      <c r="P613" s="93" t="str">
        <f t="shared" ca="1" si="38"/>
        <v>Do terminu brakuje 245 dni</v>
      </c>
      <c r="Q613" s="94" t="str">
        <f t="shared" ca="1" si="39"/>
        <v>WAŻNY PRZEGLĄD</v>
      </c>
      <c r="R613" s="370" t="s">
        <v>1086</v>
      </c>
    </row>
    <row r="614" spans="1:18" ht="25.5" hidden="1" customHeight="1">
      <c r="A614" s="304">
        <v>613</v>
      </c>
      <c r="B614" s="11" t="s">
        <v>985</v>
      </c>
      <c r="C614" s="364" t="s">
        <v>701</v>
      </c>
      <c r="D614" s="364" t="s">
        <v>702</v>
      </c>
      <c r="E614" s="364" t="s">
        <v>703</v>
      </c>
      <c r="F614" s="366" t="s">
        <v>287</v>
      </c>
      <c r="G614" s="366" t="s">
        <v>121</v>
      </c>
      <c r="H614" s="297"/>
      <c r="I614" s="364" t="s">
        <v>757</v>
      </c>
      <c r="J614" s="480">
        <f t="shared" si="37"/>
        <v>1</v>
      </c>
      <c r="K614" s="366" t="s">
        <v>2635</v>
      </c>
      <c r="L614" s="105" t="s">
        <v>1479</v>
      </c>
      <c r="M614" s="368"/>
      <c r="N614" s="284">
        <v>12</v>
      </c>
      <c r="O614" s="303" t="str">
        <f t="shared" si="36"/>
        <v/>
      </c>
      <c r="P614" s="93" t="str">
        <f t="shared" ca="1" si="38"/>
        <v xml:space="preserve"> </v>
      </c>
      <c r="Q614" s="94" t="str">
        <f t="shared" ca="1" si="39"/>
        <v xml:space="preserve"> </v>
      </c>
      <c r="R614" s="370" t="s">
        <v>1086</v>
      </c>
    </row>
    <row r="615" spans="1:18" ht="25.5" hidden="1" customHeight="1">
      <c r="A615" s="304">
        <v>614</v>
      </c>
      <c r="B615" s="11">
        <v>69</v>
      </c>
      <c r="C615" s="364" t="s">
        <v>701</v>
      </c>
      <c r="D615" s="364" t="s">
        <v>702</v>
      </c>
      <c r="E615" s="364" t="s">
        <v>703</v>
      </c>
      <c r="F615" s="366" t="s">
        <v>46</v>
      </c>
      <c r="G615" s="366" t="s">
        <v>121</v>
      </c>
      <c r="H615" s="297"/>
      <c r="I615" s="364" t="s">
        <v>758</v>
      </c>
      <c r="J615" s="480">
        <f t="shared" si="37"/>
        <v>1</v>
      </c>
      <c r="K615" s="366"/>
      <c r="L615" s="105" t="s">
        <v>1479</v>
      </c>
      <c r="M615" s="368">
        <v>45495</v>
      </c>
      <c r="N615" s="284">
        <v>12</v>
      </c>
      <c r="O615" s="303">
        <f t="shared" si="36"/>
        <v>45860</v>
      </c>
      <c r="P615" s="93" t="str">
        <f t="shared" ca="1" si="38"/>
        <v>Do terminu brakuje 245 dni</v>
      </c>
      <c r="Q615" s="94" t="str">
        <f t="shared" ca="1" si="39"/>
        <v>WAŻNY PRZEGLĄD</v>
      </c>
      <c r="R615" s="370" t="s">
        <v>1086</v>
      </c>
    </row>
    <row r="616" spans="1:18" ht="25.5" hidden="1" customHeight="1">
      <c r="A616" s="304">
        <v>615</v>
      </c>
      <c r="B616" s="11">
        <v>69</v>
      </c>
      <c r="C616" s="364" t="s">
        <v>701</v>
      </c>
      <c r="D616" s="364" t="s">
        <v>702</v>
      </c>
      <c r="E616" s="364" t="s">
        <v>703</v>
      </c>
      <c r="F616" s="366" t="s">
        <v>46</v>
      </c>
      <c r="G616" s="366" t="s">
        <v>121</v>
      </c>
      <c r="H616" s="297"/>
      <c r="I616" s="364" t="s">
        <v>759</v>
      </c>
      <c r="J616" s="480">
        <f t="shared" si="37"/>
        <v>1</v>
      </c>
      <c r="K616" s="366"/>
      <c r="L616" s="105" t="s">
        <v>1479</v>
      </c>
      <c r="M616" s="368">
        <v>45495</v>
      </c>
      <c r="N616" s="284">
        <v>12</v>
      </c>
      <c r="O616" s="303">
        <f t="shared" si="36"/>
        <v>45860</v>
      </c>
      <c r="P616" s="93" t="str">
        <f t="shared" ca="1" si="38"/>
        <v>Do terminu brakuje 245 dni</v>
      </c>
      <c r="Q616" s="94" t="str">
        <f t="shared" ca="1" si="39"/>
        <v>WAŻNY PRZEGLĄD</v>
      </c>
      <c r="R616" s="370" t="s">
        <v>1086</v>
      </c>
    </row>
    <row r="617" spans="1:18" ht="25.5" hidden="1" customHeight="1">
      <c r="A617" s="304">
        <v>616</v>
      </c>
      <c r="B617" s="11">
        <v>69</v>
      </c>
      <c r="C617" s="364" t="s">
        <v>701</v>
      </c>
      <c r="D617" s="364" t="s">
        <v>702</v>
      </c>
      <c r="E617" s="364" t="s">
        <v>703</v>
      </c>
      <c r="F617" s="366" t="s">
        <v>444</v>
      </c>
      <c r="G617" s="366" t="s">
        <v>121</v>
      </c>
      <c r="H617" s="297"/>
      <c r="I617" s="364" t="s">
        <v>760</v>
      </c>
      <c r="J617" s="480">
        <f t="shared" si="37"/>
        <v>1</v>
      </c>
      <c r="K617" s="366"/>
      <c r="L617" s="105" t="s">
        <v>1479</v>
      </c>
      <c r="M617" s="368">
        <v>45495</v>
      </c>
      <c r="N617" s="284">
        <v>12</v>
      </c>
      <c r="O617" s="303">
        <f t="shared" si="36"/>
        <v>45860</v>
      </c>
      <c r="P617" s="93" t="str">
        <f t="shared" ca="1" si="38"/>
        <v>Do terminu brakuje 245 dni</v>
      </c>
      <c r="Q617" s="94" t="str">
        <f t="shared" ca="1" si="39"/>
        <v>WAŻNY PRZEGLĄD</v>
      </c>
      <c r="R617" s="370" t="s">
        <v>1086</v>
      </c>
    </row>
    <row r="618" spans="1:18" ht="25.5" hidden="1" customHeight="1">
      <c r="A618" s="304">
        <v>617</v>
      </c>
      <c r="B618" s="11">
        <v>69</v>
      </c>
      <c r="C618" s="364" t="s">
        <v>701</v>
      </c>
      <c r="D618" s="364" t="s">
        <v>702</v>
      </c>
      <c r="E618" s="364" t="s">
        <v>703</v>
      </c>
      <c r="F618" s="366" t="s">
        <v>46</v>
      </c>
      <c r="G618" s="366" t="s">
        <v>121</v>
      </c>
      <c r="H618" s="297"/>
      <c r="I618" s="364" t="s">
        <v>761</v>
      </c>
      <c r="J618" s="480">
        <f t="shared" si="37"/>
        <v>1</v>
      </c>
      <c r="K618" s="366" t="s">
        <v>2653</v>
      </c>
      <c r="L618" s="105" t="s">
        <v>1479</v>
      </c>
      <c r="M618" s="368">
        <v>45495</v>
      </c>
      <c r="N618" s="284">
        <v>12</v>
      </c>
      <c r="O618" s="303">
        <f t="shared" si="36"/>
        <v>45860</v>
      </c>
      <c r="P618" s="93" t="str">
        <f t="shared" ca="1" si="38"/>
        <v>Do terminu brakuje 245 dni</v>
      </c>
      <c r="Q618" s="94" t="str">
        <f t="shared" ca="1" si="39"/>
        <v>WAŻNY PRZEGLĄD</v>
      </c>
      <c r="R618" s="370" t="s">
        <v>1086</v>
      </c>
    </row>
    <row r="619" spans="1:18" ht="25.5" hidden="1" customHeight="1">
      <c r="A619" s="304">
        <v>618</v>
      </c>
      <c r="B619" s="11" t="s">
        <v>985</v>
      </c>
      <c r="C619" s="364" t="s">
        <v>701</v>
      </c>
      <c r="D619" s="364" t="s">
        <v>702</v>
      </c>
      <c r="E619" s="364" t="s">
        <v>703</v>
      </c>
      <c r="F619" s="366" t="s">
        <v>46</v>
      </c>
      <c r="G619" s="366" t="s">
        <v>121</v>
      </c>
      <c r="H619" s="297"/>
      <c r="I619" s="364" t="s">
        <v>762</v>
      </c>
      <c r="J619" s="480">
        <f t="shared" si="37"/>
        <v>1</v>
      </c>
      <c r="K619" s="366" t="s">
        <v>2635</v>
      </c>
      <c r="L619" s="105" t="s">
        <v>1479</v>
      </c>
      <c r="M619" s="368"/>
      <c r="N619" s="284">
        <v>12</v>
      </c>
      <c r="O619" s="303" t="str">
        <f t="shared" ref="O619:O682" si="40">IF(ISBLANK(M619)," ",DATE(YEAR(M619),MONTH(M619)+N619,DAY(M619)))</f>
        <v/>
      </c>
      <c r="P619" s="93" t="str">
        <f t="shared" ca="1" si="38"/>
        <v xml:space="preserve"> </v>
      </c>
      <c r="Q619" s="94" t="str">
        <f t="shared" ca="1" si="39"/>
        <v xml:space="preserve"> </v>
      </c>
      <c r="R619" s="370" t="s">
        <v>1086</v>
      </c>
    </row>
    <row r="620" spans="1:18" ht="25.5" hidden="1" customHeight="1">
      <c r="A620" s="304">
        <v>619</v>
      </c>
      <c r="B620" s="11" t="s">
        <v>985</v>
      </c>
      <c r="C620" s="364" t="s">
        <v>701</v>
      </c>
      <c r="D620" s="364" t="s">
        <v>702</v>
      </c>
      <c r="E620" s="364" t="s">
        <v>703</v>
      </c>
      <c r="F620" s="366" t="s">
        <v>46</v>
      </c>
      <c r="G620" s="366" t="s">
        <v>121</v>
      </c>
      <c r="H620" s="297"/>
      <c r="I620" s="364" t="s">
        <v>763</v>
      </c>
      <c r="J620" s="480">
        <f t="shared" si="37"/>
        <v>1</v>
      </c>
      <c r="K620" s="366" t="s">
        <v>2635</v>
      </c>
      <c r="L620" s="105" t="s">
        <v>1479</v>
      </c>
      <c r="M620" s="368"/>
      <c r="N620" s="284">
        <v>12</v>
      </c>
      <c r="O620" s="303" t="str">
        <f t="shared" si="40"/>
        <v/>
      </c>
      <c r="P620" s="93" t="str">
        <f t="shared" ca="1" si="38"/>
        <v xml:space="preserve"> </v>
      </c>
      <c r="Q620" s="94" t="str">
        <f t="shared" ca="1" si="39"/>
        <v xml:space="preserve"> </v>
      </c>
      <c r="R620" s="370" t="s">
        <v>1086</v>
      </c>
    </row>
    <row r="621" spans="1:18" ht="25.5" hidden="1" customHeight="1">
      <c r="A621" s="304">
        <v>620</v>
      </c>
      <c r="B621" s="11">
        <v>69</v>
      </c>
      <c r="C621" s="364" t="s">
        <v>701</v>
      </c>
      <c r="D621" s="364" t="s">
        <v>702</v>
      </c>
      <c r="E621" s="364" t="s">
        <v>703</v>
      </c>
      <c r="F621" s="366" t="s">
        <v>444</v>
      </c>
      <c r="G621" s="366" t="s">
        <v>121</v>
      </c>
      <c r="H621" s="297"/>
      <c r="I621" s="364" t="s">
        <v>764</v>
      </c>
      <c r="J621" s="480">
        <f t="shared" si="37"/>
        <v>1</v>
      </c>
      <c r="K621" s="366"/>
      <c r="L621" s="105" t="s">
        <v>1479</v>
      </c>
      <c r="M621" s="368">
        <v>45495</v>
      </c>
      <c r="N621" s="284">
        <v>12</v>
      </c>
      <c r="O621" s="303">
        <f t="shared" si="40"/>
        <v>45860</v>
      </c>
      <c r="P621" s="93" t="str">
        <f t="shared" ca="1" si="38"/>
        <v>Do terminu brakuje 245 dni</v>
      </c>
      <c r="Q621" s="94" t="str">
        <f t="shared" ca="1" si="39"/>
        <v>WAŻNY PRZEGLĄD</v>
      </c>
      <c r="R621" s="370" t="s">
        <v>1086</v>
      </c>
    </row>
    <row r="622" spans="1:18" ht="25.5" hidden="1" customHeight="1">
      <c r="A622" s="304">
        <v>621</v>
      </c>
      <c r="B622" s="11">
        <v>69</v>
      </c>
      <c r="C622" s="364" t="s">
        <v>701</v>
      </c>
      <c r="D622" s="364" t="s">
        <v>702</v>
      </c>
      <c r="E622" s="364" t="s">
        <v>703</v>
      </c>
      <c r="F622" s="366" t="s">
        <v>287</v>
      </c>
      <c r="G622" s="366" t="s">
        <v>121</v>
      </c>
      <c r="H622" s="297"/>
      <c r="I622" s="364" t="s">
        <v>765</v>
      </c>
      <c r="J622" s="480">
        <f t="shared" si="37"/>
        <v>1</v>
      </c>
      <c r="K622" s="366" t="s">
        <v>2654</v>
      </c>
      <c r="L622" s="105" t="s">
        <v>1479</v>
      </c>
      <c r="M622" s="368">
        <v>45495</v>
      </c>
      <c r="N622" s="284">
        <v>12</v>
      </c>
      <c r="O622" s="303">
        <f t="shared" si="40"/>
        <v>45860</v>
      </c>
      <c r="P622" s="93" t="str">
        <f t="shared" ca="1" si="38"/>
        <v>Do terminu brakuje 245 dni</v>
      </c>
      <c r="Q622" s="94" t="str">
        <f t="shared" ca="1" si="39"/>
        <v>WAŻNY PRZEGLĄD</v>
      </c>
      <c r="R622" s="370" t="s">
        <v>1086</v>
      </c>
    </row>
    <row r="623" spans="1:18" ht="25.5" hidden="1" customHeight="1">
      <c r="A623" s="304">
        <v>622</v>
      </c>
      <c r="B623" s="11">
        <v>69</v>
      </c>
      <c r="C623" s="364" t="s">
        <v>701</v>
      </c>
      <c r="D623" s="364" t="s">
        <v>702</v>
      </c>
      <c r="E623" s="364" t="s">
        <v>703</v>
      </c>
      <c r="F623" s="366" t="s">
        <v>595</v>
      </c>
      <c r="G623" s="366" t="s">
        <v>121</v>
      </c>
      <c r="H623" s="297"/>
      <c r="I623" s="364" t="s">
        <v>766</v>
      </c>
      <c r="J623" s="480">
        <f t="shared" si="37"/>
        <v>1</v>
      </c>
      <c r="K623" s="366"/>
      <c r="L623" s="105" t="s">
        <v>1479</v>
      </c>
      <c r="M623" s="368">
        <v>45495</v>
      </c>
      <c r="N623" s="284">
        <v>12</v>
      </c>
      <c r="O623" s="303">
        <f t="shared" si="40"/>
        <v>45860</v>
      </c>
      <c r="P623" s="93" t="str">
        <f t="shared" ca="1" si="38"/>
        <v>Do terminu brakuje 245 dni</v>
      </c>
      <c r="Q623" s="94" t="str">
        <f t="shared" ca="1" si="39"/>
        <v>WAŻNY PRZEGLĄD</v>
      </c>
      <c r="R623" s="370" t="s">
        <v>1086</v>
      </c>
    </row>
    <row r="624" spans="1:18" ht="25.5" hidden="1" customHeight="1">
      <c r="A624" s="304">
        <v>623</v>
      </c>
      <c r="B624" s="11">
        <v>69</v>
      </c>
      <c r="C624" s="364" t="s">
        <v>701</v>
      </c>
      <c r="D624" s="364" t="s">
        <v>702</v>
      </c>
      <c r="E624" s="364" t="s">
        <v>703</v>
      </c>
      <c r="F624" s="366" t="s">
        <v>46</v>
      </c>
      <c r="G624" s="366" t="s">
        <v>121</v>
      </c>
      <c r="H624" s="297"/>
      <c r="I624" s="364" t="s">
        <v>767</v>
      </c>
      <c r="J624" s="480">
        <f t="shared" si="37"/>
        <v>1</v>
      </c>
      <c r="K624" s="366"/>
      <c r="L624" s="105" t="s">
        <v>1479</v>
      </c>
      <c r="M624" s="368">
        <v>45495</v>
      </c>
      <c r="N624" s="284">
        <v>12</v>
      </c>
      <c r="O624" s="303">
        <f t="shared" si="40"/>
        <v>45860</v>
      </c>
      <c r="P624" s="93" t="str">
        <f t="shared" ca="1" si="38"/>
        <v>Do terminu brakuje 245 dni</v>
      </c>
      <c r="Q624" s="94" t="str">
        <f t="shared" ca="1" si="39"/>
        <v>WAŻNY PRZEGLĄD</v>
      </c>
      <c r="R624" s="370" t="s">
        <v>1086</v>
      </c>
    </row>
    <row r="625" spans="1:18" ht="25.5" hidden="1" customHeight="1">
      <c r="A625" s="304">
        <v>624</v>
      </c>
      <c r="B625" s="11">
        <v>69</v>
      </c>
      <c r="C625" s="364" t="s">
        <v>701</v>
      </c>
      <c r="D625" s="364" t="s">
        <v>702</v>
      </c>
      <c r="E625" s="364" t="s">
        <v>703</v>
      </c>
      <c r="F625" s="366" t="s">
        <v>46</v>
      </c>
      <c r="G625" s="366" t="s">
        <v>121</v>
      </c>
      <c r="H625" s="297"/>
      <c r="I625" s="364" t="s">
        <v>768</v>
      </c>
      <c r="J625" s="480">
        <f t="shared" si="37"/>
        <v>1</v>
      </c>
      <c r="K625" s="366"/>
      <c r="L625" s="105" t="s">
        <v>1479</v>
      </c>
      <c r="M625" s="368">
        <v>45497</v>
      </c>
      <c r="N625" s="284">
        <v>12</v>
      </c>
      <c r="O625" s="303">
        <f t="shared" si="40"/>
        <v>45862</v>
      </c>
      <c r="P625" s="93" t="str">
        <f t="shared" ca="1" si="38"/>
        <v>Do terminu brakuje 247 dni</v>
      </c>
      <c r="Q625" s="94" t="str">
        <f t="shared" ca="1" si="39"/>
        <v>WAŻNY PRZEGLĄD</v>
      </c>
      <c r="R625" s="370" t="s">
        <v>1086</v>
      </c>
    </row>
    <row r="626" spans="1:18" ht="25.5" hidden="1" customHeight="1">
      <c r="A626" s="304">
        <v>625</v>
      </c>
      <c r="B626" s="11">
        <v>69</v>
      </c>
      <c r="C626" s="364" t="s">
        <v>701</v>
      </c>
      <c r="D626" s="364" t="s">
        <v>702</v>
      </c>
      <c r="E626" s="364" t="s">
        <v>703</v>
      </c>
      <c r="F626" s="366" t="s">
        <v>46</v>
      </c>
      <c r="G626" s="366" t="s">
        <v>121</v>
      </c>
      <c r="H626" s="297"/>
      <c r="I626" s="364" t="s">
        <v>769</v>
      </c>
      <c r="J626" s="480">
        <f t="shared" si="37"/>
        <v>1</v>
      </c>
      <c r="K626" s="366"/>
      <c r="L626" s="105" t="s">
        <v>1479</v>
      </c>
      <c r="M626" s="368">
        <v>45495</v>
      </c>
      <c r="N626" s="284">
        <v>12</v>
      </c>
      <c r="O626" s="303">
        <f t="shared" si="40"/>
        <v>45860</v>
      </c>
      <c r="P626" s="93" t="str">
        <f t="shared" ca="1" si="38"/>
        <v>Do terminu brakuje 245 dni</v>
      </c>
      <c r="Q626" s="94" t="str">
        <f t="shared" ca="1" si="39"/>
        <v>WAŻNY PRZEGLĄD</v>
      </c>
      <c r="R626" s="370" t="s">
        <v>1086</v>
      </c>
    </row>
    <row r="627" spans="1:18" ht="25.5" hidden="1" customHeight="1">
      <c r="A627" s="304">
        <v>626</v>
      </c>
      <c r="B627" s="11">
        <v>69</v>
      </c>
      <c r="C627" s="364" t="s">
        <v>701</v>
      </c>
      <c r="D627" s="364" t="s">
        <v>702</v>
      </c>
      <c r="E627" s="364" t="s">
        <v>703</v>
      </c>
      <c r="F627" s="366" t="s">
        <v>46</v>
      </c>
      <c r="G627" s="366" t="s">
        <v>121</v>
      </c>
      <c r="H627" s="297"/>
      <c r="I627" s="364" t="s">
        <v>770</v>
      </c>
      <c r="J627" s="480">
        <f t="shared" si="37"/>
        <v>1</v>
      </c>
      <c r="K627" s="366"/>
      <c r="L627" s="105" t="s">
        <v>1479</v>
      </c>
      <c r="M627" s="368">
        <v>45495</v>
      </c>
      <c r="N627" s="284">
        <v>12</v>
      </c>
      <c r="O627" s="303">
        <f t="shared" si="40"/>
        <v>45860</v>
      </c>
      <c r="P627" s="93" t="str">
        <f t="shared" ca="1" si="38"/>
        <v>Do terminu brakuje 245 dni</v>
      </c>
      <c r="Q627" s="94" t="str">
        <f t="shared" ca="1" si="39"/>
        <v>WAŻNY PRZEGLĄD</v>
      </c>
      <c r="R627" s="370" t="s">
        <v>1086</v>
      </c>
    </row>
    <row r="628" spans="1:18" ht="25.5" hidden="1" customHeight="1">
      <c r="A628" s="304">
        <v>627</v>
      </c>
      <c r="B628" s="11" t="s">
        <v>985</v>
      </c>
      <c r="C628" s="364" t="s">
        <v>701</v>
      </c>
      <c r="D628" s="364" t="s">
        <v>702</v>
      </c>
      <c r="E628" s="364" t="s">
        <v>703</v>
      </c>
      <c r="F628" s="366" t="s">
        <v>46</v>
      </c>
      <c r="G628" s="366" t="s">
        <v>121</v>
      </c>
      <c r="H628" s="297"/>
      <c r="I628" s="364" t="s">
        <v>771</v>
      </c>
      <c r="J628" s="480">
        <f t="shared" si="37"/>
        <v>1</v>
      </c>
      <c r="K628" s="366" t="s">
        <v>2635</v>
      </c>
      <c r="L628" s="105" t="s">
        <v>1479</v>
      </c>
      <c r="M628" s="368"/>
      <c r="N628" s="284">
        <v>12</v>
      </c>
      <c r="O628" s="303" t="str">
        <f t="shared" si="40"/>
        <v/>
      </c>
      <c r="P628" s="93" t="str">
        <f t="shared" ca="1" si="38"/>
        <v xml:space="preserve"> </v>
      </c>
      <c r="Q628" s="94" t="str">
        <f t="shared" ca="1" si="39"/>
        <v xml:space="preserve"> </v>
      </c>
      <c r="R628" s="370" t="s">
        <v>1086</v>
      </c>
    </row>
    <row r="629" spans="1:18" ht="25.5" hidden="1" customHeight="1">
      <c r="A629" s="304">
        <v>628</v>
      </c>
      <c r="B629" s="11">
        <v>69</v>
      </c>
      <c r="C629" s="364" t="s">
        <v>701</v>
      </c>
      <c r="D629" s="364" t="s">
        <v>702</v>
      </c>
      <c r="E629" s="364" t="s">
        <v>703</v>
      </c>
      <c r="F629" s="366" t="s">
        <v>46</v>
      </c>
      <c r="G629" s="366" t="s">
        <v>121</v>
      </c>
      <c r="H629" s="297"/>
      <c r="I629" s="364" t="s">
        <v>772</v>
      </c>
      <c r="J629" s="480">
        <f t="shared" si="37"/>
        <v>1</v>
      </c>
      <c r="K629" s="366"/>
      <c r="L629" s="105" t="s">
        <v>1479</v>
      </c>
      <c r="M629" s="368">
        <v>45495</v>
      </c>
      <c r="N629" s="284">
        <v>12</v>
      </c>
      <c r="O629" s="303">
        <f t="shared" si="40"/>
        <v>45860</v>
      </c>
      <c r="P629" s="93" t="str">
        <f t="shared" ca="1" si="38"/>
        <v>Do terminu brakuje 245 dni</v>
      </c>
      <c r="Q629" s="94" t="str">
        <f t="shared" ca="1" si="39"/>
        <v>WAŻNY PRZEGLĄD</v>
      </c>
      <c r="R629" s="370" t="s">
        <v>1086</v>
      </c>
    </row>
    <row r="630" spans="1:18" ht="25.5" hidden="1" customHeight="1">
      <c r="A630" s="304">
        <v>629</v>
      </c>
      <c r="B630" s="11">
        <v>69</v>
      </c>
      <c r="C630" s="364" t="s">
        <v>701</v>
      </c>
      <c r="D630" s="364" t="s">
        <v>702</v>
      </c>
      <c r="E630" s="364" t="s">
        <v>703</v>
      </c>
      <c r="F630" s="366" t="s">
        <v>444</v>
      </c>
      <c r="G630" s="366" t="s">
        <v>121</v>
      </c>
      <c r="H630" s="297"/>
      <c r="I630" s="364" t="s">
        <v>773</v>
      </c>
      <c r="J630" s="480">
        <f t="shared" si="37"/>
        <v>1</v>
      </c>
      <c r="K630" s="366"/>
      <c r="L630" s="105" t="s">
        <v>1479</v>
      </c>
      <c r="M630" s="368">
        <v>45495</v>
      </c>
      <c r="N630" s="284">
        <v>12</v>
      </c>
      <c r="O630" s="303">
        <f t="shared" si="40"/>
        <v>45860</v>
      </c>
      <c r="P630" s="93" t="str">
        <f t="shared" ca="1" si="38"/>
        <v>Do terminu brakuje 245 dni</v>
      </c>
      <c r="Q630" s="94" t="str">
        <f t="shared" ca="1" si="39"/>
        <v>WAŻNY PRZEGLĄD</v>
      </c>
      <c r="R630" s="370" t="s">
        <v>1086</v>
      </c>
    </row>
    <row r="631" spans="1:18" ht="25.5" hidden="1" customHeight="1">
      <c r="A631" s="304">
        <v>630</v>
      </c>
      <c r="B631" s="11" t="s">
        <v>985</v>
      </c>
      <c r="C631" s="364" t="s">
        <v>701</v>
      </c>
      <c r="D631" s="364" t="s">
        <v>702</v>
      </c>
      <c r="E631" s="364" t="s">
        <v>703</v>
      </c>
      <c r="F631" s="366" t="s">
        <v>46</v>
      </c>
      <c r="G631" s="366" t="s">
        <v>121</v>
      </c>
      <c r="H631" s="297"/>
      <c r="I631" s="364" t="s">
        <v>774</v>
      </c>
      <c r="J631" s="480">
        <f t="shared" si="37"/>
        <v>1</v>
      </c>
      <c r="K631" s="366" t="s">
        <v>2635</v>
      </c>
      <c r="L631" s="105" t="s">
        <v>1479</v>
      </c>
      <c r="M631" s="368"/>
      <c r="N631" s="284">
        <v>12</v>
      </c>
      <c r="O631" s="303" t="str">
        <f t="shared" si="40"/>
        <v/>
      </c>
      <c r="P631" s="93" t="str">
        <f t="shared" ca="1" si="38"/>
        <v xml:space="preserve"> </v>
      </c>
      <c r="Q631" s="94" t="str">
        <f t="shared" ca="1" si="39"/>
        <v xml:space="preserve"> </v>
      </c>
      <c r="R631" s="370" t="s">
        <v>1086</v>
      </c>
    </row>
    <row r="632" spans="1:18" ht="25.5" hidden="1" customHeight="1">
      <c r="A632" s="304">
        <v>631</v>
      </c>
      <c r="B632" s="11" t="s">
        <v>985</v>
      </c>
      <c r="C632" s="364" t="s">
        <v>701</v>
      </c>
      <c r="D632" s="364" t="s">
        <v>702</v>
      </c>
      <c r="E632" s="364" t="s">
        <v>703</v>
      </c>
      <c r="F632" s="366" t="s">
        <v>46</v>
      </c>
      <c r="G632" s="366" t="s">
        <v>121</v>
      </c>
      <c r="H632" s="297"/>
      <c r="I632" s="364"/>
      <c r="J632" s="480">
        <f t="shared" si="37"/>
        <v>1</v>
      </c>
      <c r="K632" s="366" t="s">
        <v>2651</v>
      </c>
      <c r="L632" s="105"/>
      <c r="M632" s="368"/>
      <c r="N632" s="284">
        <v>12</v>
      </c>
      <c r="O632" s="303" t="str">
        <f t="shared" si="40"/>
        <v/>
      </c>
      <c r="P632" s="93" t="str">
        <f t="shared" ca="1" si="38"/>
        <v xml:space="preserve"> </v>
      </c>
      <c r="Q632" s="94" t="str">
        <f t="shared" ca="1" si="39"/>
        <v xml:space="preserve"> </v>
      </c>
      <c r="R632" s="370" t="s">
        <v>1086</v>
      </c>
    </row>
    <row r="633" spans="1:18" ht="25.5" hidden="1" customHeight="1">
      <c r="A633" s="304">
        <v>632</v>
      </c>
      <c r="B633" s="11" t="s">
        <v>985</v>
      </c>
      <c r="C633" s="364" t="s">
        <v>701</v>
      </c>
      <c r="D633" s="364" t="s">
        <v>702</v>
      </c>
      <c r="E633" s="364" t="s">
        <v>703</v>
      </c>
      <c r="F633" s="366" t="s">
        <v>46</v>
      </c>
      <c r="G633" s="366" t="s">
        <v>121</v>
      </c>
      <c r="H633" s="297"/>
      <c r="I633" s="364" t="s">
        <v>775</v>
      </c>
      <c r="J633" s="480">
        <f t="shared" si="37"/>
        <v>1</v>
      </c>
      <c r="K633" s="366" t="s">
        <v>2635</v>
      </c>
      <c r="L633" s="105" t="s">
        <v>1479</v>
      </c>
      <c r="M633" s="368"/>
      <c r="N633" s="284">
        <v>12</v>
      </c>
      <c r="O633" s="303" t="str">
        <f t="shared" si="40"/>
        <v/>
      </c>
      <c r="P633" s="93" t="str">
        <f t="shared" ca="1" si="38"/>
        <v xml:space="preserve"> </v>
      </c>
      <c r="Q633" s="94" t="str">
        <f t="shared" ca="1" si="39"/>
        <v xml:space="preserve"> </v>
      </c>
      <c r="R633" s="370" t="s">
        <v>1086</v>
      </c>
    </row>
    <row r="634" spans="1:18" ht="25.5" hidden="1" customHeight="1">
      <c r="A634" s="304">
        <v>633</v>
      </c>
      <c r="B634" s="11" t="s">
        <v>985</v>
      </c>
      <c r="C634" s="364" t="s">
        <v>701</v>
      </c>
      <c r="D634" s="364" t="s">
        <v>702</v>
      </c>
      <c r="E634" s="364" t="s">
        <v>703</v>
      </c>
      <c r="F634" s="366" t="s">
        <v>456</v>
      </c>
      <c r="G634" s="366" t="s">
        <v>121</v>
      </c>
      <c r="H634" s="297"/>
      <c r="I634" s="364" t="s">
        <v>776</v>
      </c>
      <c r="J634" s="480">
        <f t="shared" si="37"/>
        <v>1</v>
      </c>
      <c r="K634" s="366" t="s">
        <v>2635</v>
      </c>
      <c r="L634" s="105" t="s">
        <v>1479</v>
      </c>
      <c r="M634" s="368"/>
      <c r="N634" s="284">
        <v>12</v>
      </c>
      <c r="O634" s="303" t="str">
        <f t="shared" si="40"/>
        <v/>
      </c>
      <c r="P634" s="93" t="str">
        <f t="shared" ca="1" si="38"/>
        <v xml:space="preserve"> </v>
      </c>
      <c r="Q634" s="94" t="str">
        <f t="shared" ca="1" si="39"/>
        <v xml:space="preserve"> </v>
      </c>
      <c r="R634" s="370" t="s">
        <v>1086</v>
      </c>
    </row>
    <row r="635" spans="1:18" ht="25.5" hidden="1" customHeight="1">
      <c r="A635" s="304">
        <v>634</v>
      </c>
      <c r="B635" s="11" t="s">
        <v>985</v>
      </c>
      <c r="C635" s="364" t="s">
        <v>701</v>
      </c>
      <c r="D635" s="364" t="s">
        <v>702</v>
      </c>
      <c r="E635" s="364" t="s">
        <v>703</v>
      </c>
      <c r="F635" s="366" t="s">
        <v>46</v>
      </c>
      <c r="G635" s="366" t="s">
        <v>121</v>
      </c>
      <c r="H635" s="297"/>
      <c r="I635" s="364" t="s">
        <v>777</v>
      </c>
      <c r="J635" s="480">
        <f t="shared" si="37"/>
        <v>1</v>
      </c>
      <c r="K635" s="366" t="s">
        <v>2635</v>
      </c>
      <c r="L635" s="105" t="s">
        <v>1479</v>
      </c>
      <c r="M635" s="368"/>
      <c r="N635" s="284">
        <v>12</v>
      </c>
      <c r="O635" s="303" t="str">
        <f t="shared" si="40"/>
        <v/>
      </c>
      <c r="P635" s="93" t="str">
        <f t="shared" ca="1" si="38"/>
        <v xml:space="preserve"> </v>
      </c>
      <c r="Q635" s="94" t="str">
        <f t="shared" ca="1" si="39"/>
        <v xml:space="preserve"> </v>
      </c>
      <c r="R635" s="370" t="s">
        <v>1086</v>
      </c>
    </row>
    <row r="636" spans="1:18" ht="25.5" hidden="1" customHeight="1">
      <c r="A636" s="304">
        <v>635</v>
      </c>
      <c r="B636" s="11">
        <v>69</v>
      </c>
      <c r="C636" s="364" t="s">
        <v>701</v>
      </c>
      <c r="D636" s="364" t="s">
        <v>702</v>
      </c>
      <c r="E636" s="364" t="s">
        <v>703</v>
      </c>
      <c r="F636" s="366" t="s">
        <v>46</v>
      </c>
      <c r="G636" s="366" t="s">
        <v>121</v>
      </c>
      <c r="H636" s="297"/>
      <c r="I636" s="364" t="s">
        <v>778</v>
      </c>
      <c r="J636" s="480">
        <f t="shared" si="37"/>
        <v>1</v>
      </c>
      <c r="K636" s="366" t="s">
        <v>2654</v>
      </c>
      <c r="L636" s="105" t="s">
        <v>1479</v>
      </c>
      <c r="M636" s="368">
        <v>45495</v>
      </c>
      <c r="N636" s="284">
        <v>12</v>
      </c>
      <c r="O636" s="303">
        <f t="shared" si="40"/>
        <v>45860</v>
      </c>
      <c r="P636" s="93" t="str">
        <f t="shared" ca="1" si="38"/>
        <v>Do terminu brakuje 245 dni</v>
      </c>
      <c r="Q636" s="94" t="str">
        <f t="shared" ca="1" si="39"/>
        <v>WAŻNY PRZEGLĄD</v>
      </c>
      <c r="R636" s="370" t="s">
        <v>1086</v>
      </c>
    </row>
    <row r="637" spans="1:18" ht="25.5" hidden="1" customHeight="1">
      <c r="A637" s="304">
        <v>636</v>
      </c>
      <c r="B637" s="11">
        <v>69</v>
      </c>
      <c r="C637" s="364" t="s">
        <v>701</v>
      </c>
      <c r="D637" s="364" t="s">
        <v>702</v>
      </c>
      <c r="E637" s="364" t="s">
        <v>703</v>
      </c>
      <c r="F637" s="366" t="s">
        <v>46</v>
      </c>
      <c r="G637" s="366" t="s">
        <v>121</v>
      </c>
      <c r="H637" s="297"/>
      <c r="I637" s="364" t="s">
        <v>779</v>
      </c>
      <c r="J637" s="480">
        <f t="shared" si="37"/>
        <v>1</v>
      </c>
      <c r="K637" s="366" t="s">
        <v>2653</v>
      </c>
      <c r="L637" s="105" t="s">
        <v>1479</v>
      </c>
      <c r="M637" s="368">
        <v>45495</v>
      </c>
      <c r="N637" s="284">
        <v>12</v>
      </c>
      <c r="O637" s="303">
        <f t="shared" si="40"/>
        <v>45860</v>
      </c>
      <c r="P637" s="93" t="str">
        <f t="shared" ca="1" si="38"/>
        <v>Do terminu brakuje 245 dni</v>
      </c>
      <c r="Q637" s="94" t="str">
        <f t="shared" ca="1" si="39"/>
        <v>WAŻNY PRZEGLĄD</v>
      </c>
      <c r="R637" s="370" t="s">
        <v>1086</v>
      </c>
    </row>
    <row r="638" spans="1:18" ht="30" hidden="1" customHeight="1">
      <c r="A638" s="304">
        <v>637</v>
      </c>
      <c r="B638" s="11">
        <v>69</v>
      </c>
      <c r="C638" s="364" t="s">
        <v>701</v>
      </c>
      <c r="D638" s="364" t="s">
        <v>702</v>
      </c>
      <c r="E638" s="364" t="s">
        <v>703</v>
      </c>
      <c r="F638" s="366" t="s">
        <v>46</v>
      </c>
      <c r="G638" s="366" t="s">
        <v>126</v>
      </c>
      <c r="H638" s="297"/>
      <c r="I638" s="364" t="s">
        <v>780</v>
      </c>
      <c r="J638" s="480">
        <f t="shared" si="37"/>
        <v>1</v>
      </c>
      <c r="K638" s="366"/>
      <c r="L638" s="105" t="s">
        <v>1479</v>
      </c>
      <c r="M638" s="368">
        <v>45495</v>
      </c>
      <c r="N638" s="284">
        <v>12</v>
      </c>
      <c r="O638" s="303">
        <f t="shared" si="40"/>
        <v>45860</v>
      </c>
      <c r="P638" s="93" t="str">
        <f t="shared" ca="1" si="38"/>
        <v>Do terminu brakuje 245 dni</v>
      </c>
      <c r="Q638" s="94" t="str">
        <f t="shared" ca="1" si="39"/>
        <v>WAŻNY PRZEGLĄD</v>
      </c>
      <c r="R638" s="370" t="s">
        <v>1086</v>
      </c>
    </row>
    <row r="639" spans="1:18" ht="15" hidden="1" customHeight="1">
      <c r="A639" s="304">
        <v>638</v>
      </c>
      <c r="B639" s="11" t="s">
        <v>985</v>
      </c>
      <c r="C639" s="364" t="s">
        <v>781</v>
      </c>
      <c r="D639" s="364" t="s">
        <v>782</v>
      </c>
      <c r="E639" s="364" t="s">
        <v>783</v>
      </c>
      <c r="F639" s="366" t="s">
        <v>287</v>
      </c>
      <c r="G639" s="366" t="s">
        <v>126</v>
      </c>
      <c r="H639" s="297"/>
      <c r="I639" s="364" t="s">
        <v>784</v>
      </c>
      <c r="J639" s="480">
        <f t="shared" si="37"/>
        <v>1</v>
      </c>
      <c r="K639" s="366" t="s">
        <v>2635</v>
      </c>
      <c r="L639" s="105" t="s">
        <v>1479</v>
      </c>
      <c r="M639" s="368"/>
      <c r="N639" s="284">
        <v>12</v>
      </c>
      <c r="O639" s="303" t="str">
        <f t="shared" si="40"/>
        <v/>
      </c>
      <c r="P639" s="93" t="str">
        <f t="shared" ca="1" si="38"/>
        <v xml:space="preserve"> </v>
      </c>
      <c r="Q639" s="94" t="str">
        <f t="shared" ca="1" si="39"/>
        <v xml:space="preserve"> </v>
      </c>
      <c r="R639" s="370" t="s">
        <v>1086</v>
      </c>
    </row>
    <row r="640" spans="1:18" ht="75" hidden="1" customHeight="1">
      <c r="A640" s="304">
        <v>639</v>
      </c>
      <c r="B640" s="11" t="s">
        <v>985</v>
      </c>
      <c r="C640" s="364" t="s">
        <v>781</v>
      </c>
      <c r="D640" s="364" t="s">
        <v>785</v>
      </c>
      <c r="E640" s="364" t="s">
        <v>719</v>
      </c>
      <c r="F640" s="366" t="s">
        <v>787</v>
      </c>
      <c r="G640" s="366" t="s">
        <v>126</v>
      </c>
      <c r="H640" s="297"/>
      <c r="I640" s="364" t="s">
        <v>786</v>
      </c>
      <c r="J640" s="480">
        <f t="shared" si="37"/>
        <v>1</v>
      </c>
      <c r="K640" s="366" t="s">
        <v>2655</v>
      </c>
      <c r="L640" s="105" t="s">
        <v>2640</v>
      </c>
      <c r="M640" s="368"/>
      <c r="N640" s="284">
        <v>12</v>
      </c>
      <c r="O640" s="303" t="str">
        <f t="shared" si="40"/>
        <v/>
      </c>
      <c r="P640" s="93" t="str">
        <f t="shared" ca="1" si="38"/>
        <v xml:space="preserve"> </v>
      </c>
      <c r="Q640" s="94" t="str">
        <f t="shared" ca="1" si="39"/>
        <v xml:space="preserve"> </v>
      </c>
      <c r="R640" s="370" t="s">
        <v>1356</v>
      </c>
    </row>
    <row r="641" spans="1:26" ht="30" hidden="1" customHeight="1">
      <c r="A641" s="304">
        <v>640</v>
      </c>
      <c r="B641" s="11">
        <v>69</v>
      </c>
      <c r="C641" s="364" t="s">
        <v>701</v>
      </c>
      <c r="D641" s="364" t="s">
        <v>715</v>
      </c>
      <c r="E641" s="364" t="s">
        <v>716</v>
      </c>
      <c r="F641" s="366" t="s">
        <v>699</v>
      </c>
      <c r="G641" s="366" t="s">
        <v>158</v>
      </c>
      <c r="H641" s="297"/>
      <c r="I641" s="364" t="s">
        <v>393</v>
      </c>
      <c r="J641" s="480">
        <f t="shared" si="37"/>
        <v>13</v>
      </c>
      <c r="K641" s="366" t="s">
        <v>1485</v>
      </c>
      <c r="L641" s="105" t="s">
        <v>1479</v>
      </c>
      <c r="M641" s="368">
        <v>45495</v>
      </c>
      <c r="N641" s="284">
        <v>12</v>
      </c>
      <c r="O641" s="303">
        <f t="shared" si="40"/>
        <v>45860</v>
      </c>
      <c r="P641" s="93" t="str">
        <f t="shared" ca="1" si="38"/>
        <v>Do terminu brakuje 245 dni</v>
      </c>
      <c r="Q641" s="94" t="str">
        <f t="shared" ca="1" si="39"/>
        <v>WAŻNY PRZEGLĄD</v>
      </c>
      <c r="R641" s="370" t="s">
        <v>1086</v>
      </c>
    </row>
    <row r="642" spans="1:26" ht="30" hidden="1" customHeight="1">
      <c r="A642" s="304">
        <v>641</v>
      </c>
      <c r="B642" s="11">
        <v>69</v>
      </c>
      <c r="C642" s="364" t="s">
        <v>701</v>
      </c>
      <c r="D642" s="364" t="s">
        <v>715</v>
      </c>
      <c r="E642" s="364" t="s">
        <v>716</v>
      </c>
      <c r="F642" s="366" t="s">
        <v>699</v>
      </c>
      <c r="G642" s="366" t="s">
        <v>158</v>
      </c>
      <c r="H642" s="297"/>
      <c r="I642" s="364" t="s">
        <v>393</v>
      </c>
      <c r="J642" s="480">
        <f t="shared" ref="J642:J705" si="41">COUNTIF($I$1:$I$996,I642)</f>
        <v>13</v>
      </c>
      <c r="K642" s="366" t="s">
        <v>1484</v>
      </c>
      <c r="L642" s="105" t="s">
        <v>1479</v>
      </c>
      <c r="M642" s="368">
        <v>45495</v>
      </c>
      <c r="N642" s="284">
        <v>12</v>
      </c>
      <c r="O642" s="303">
        <f t="shared" si="40"/>
        <v>45860</v>
      </c>
      <c r="P642" s="93" t="str">
        <f t="shared" ref="P642:P705" ca="1" si="42">IF(ISBLANK(M642)," ",IF(O642&lt;TODAY(),"Przekroczony termin","Do terminu brakuje " &amp; O642-TODAY()&amp; " dni"))</f>
        <v>Do terminu brakuje 245 dni</v>
      </c>
      <c r="Q642" s="94" t="str">
        <f t="shared" ref="Q642:Q705" ca="1" si="43">IF(ISBLANK(M642)," ",IF(O642&lt;TODAY()+20,"WYKONAĆ PRZEGLĄD","WAŻNY PRZEGLĄD"))</f>
        <v>WAŻNY PRZEGLĄD</v>
      </c>
      <c r="R642" s="370" t="s">
        <v>1086</v>
      </c>
    </row>
    <row r="643" spans="1:26" ht="30" hidden="1" customHeight="1">
      <c r="A643" s="304">
        <v>642</v>
      </c>
      <c r="B643" s="11">
        <v>69</v>
      </c>
      <c r="C643" s="364" t="s">
        <v>701</v>
      </c>
      <c r="D643" s="364" t="s">
        <v>715</v>
      </c>
      <c r="E643" s="364" t="s">
        <v>716</v>
      </c>
      <c r="F643" s="366" t="s">
        <v>699</v>
      </c>
      <c r="G643" s="366" t="s">
        <v>158</v>
      </c>
      <c r="H643" s="297"/>
      <c r="I643" s="364" t="s">
        <v>393</v>
      </c>
      <c r="J643" s="480">
        <f t="shared" si="41"/>
        <v>13</v>
      </c>
      <c r="K643" s="366" t="s">
        <v>1483</v>
      </c>
      <c r="L643" s="105" t="s">
        <v>1479</v>
      </c>
      <c r="M643" s="368">
        <v>45495</v>
      </c>
      <c r="N643" s="284">
        <v>12</v>
      </c>
      <c r="O643" s="303">
        <f t="shared" si="40"/>
        <v>45860</v>
      </c>
      <c r="P643" s="93" t="str">
        <f t="shared" ca="1" si="42"/>
        <v>Do terminu brakuje 245 dni</v>
      </c>
      <c r="Q643" s="94" t="str">
        <f t="shared" ca="1" si="43"/>
        <v>WAŻNY PRZEGLĄD</v>
      </c>
      <c r="R643" s="370" t="s">
        <v>1086</v>
      </c>
    </row>
    <row r="644" spans="1:26" ht="30" hidden="1" customHeight="1">
      <c r="A644" s="304">
        <v>643</v>
      </c>
      <c r="B644" s="11">
        <v>69</v>
      </c>
      <c r="C644" s="364" t="s">
        <v>781</v>
      </c>
      <c r="D644" s="364" t="s">
        <v>788</v>
      </c>
      <c r="E644" s="364" t="s">
        <v>1481</v>
      </c>
      <c r="F644" s="366" t="s">
        <v>263</v>
      </c>
      <c r="G644" s="366" t="s">
        <v>158</v>
      </c>
      <c r="H644" s="297"/>
      <c r="I644" s="364" t="s">
        <v>789</v>
      </c>
      <c r="J644" s="480">
        <f t="shared" si="41"/>
        <v>1</v>
      </c>
      <c r="K644" s="366" t="s">
        <v>1482</v>
      </c>
      <c r="L644" s="105" t="s">
        <v>1479</v>
      </c>
      <c r="M644" s="368">
        <v>45495</v>
      </c>
      <c r="N644" s="284">
        <v>12</v>
      </c>
      <c r="O644" s="303">
        <f t="shared" si="40"/>
        <v>45860</v>
      </c>
      <c r="P644" s="93" t="str">
        <f t="shared" ca="1" si="42"/>
        <v>Do terminu brakuje 245 dni</v>
      </c>
      <c r="Q644" s="94" t="str">
        <f t="shared" ca="1" si="43"/>
        <v>WAŻNY PRZEGLĄD</v>
      </c>
      <c r="R644" s="370" t="s">
        <v>1086</v>
      </c>
    </row>
    <row r="645" spans="1:26" ht="30" hidden="1" customHeight="1">
      <c r="A645" s="304">
        <v>644</v>
      </c>
      <c r="B645" s="11">
        <v>69</v>
      </c>
      <c r="C645" s="364" t="s">
        <v>781</v>
      </c>
      <c r="D645" s="364" t="s">
        <v>790</v>
      </c>
      <c r="E645" s="364" t="s">
        <v>1481</v>
      </c>
      <c r="F645" s="366" t="s">
        <v>256</v>
      </c>
      <c r="G645" s="366" t="s">
        <v>158</v>
      </c>
      <c r="H645" s="297"/>
      <c r="I645" s="364" t="s">
        <v>791</v>
      </c>
      <c r="J645" s="480">
        <f t="shared" si="41"/>
        <v>1</v>
      </c>
      <c r="K645" s="366" t="s">
        <v>2656</v>
      </c>
      <c r="L645" s="105" t="s">
        <v>1479</v>
      </c>
      <c r="M645" s="368"/>
      <c r="N645" s="284">
        <v>12</v>
      </c>
      <c r="O645" s="303" t="str">
        <f t="shared" si="40"/>
        <v/>
      </c>
      <c r="P645" s="93" t="str">
        <f t="shared" ca="1" si="42"/>
        <v xml:space="preserve"> </v>
      </c>
      <c r="Q645" s="94" t="str">
        <f t="shared" ca="1" si="43"/>
        <v xml:space="preserve"> </v>
      </c>
      <c r="R645" s="370" t="s">
        <v>1086</v>
      </c>
      <c r="S645" s="95">
        <v>1</v>
      </c>
      <c r="Z645" s="96">
        <v>35</v>
      </c>
    </row>
    <row r="646" spans="1:26" ht="30" hidden="1" customHeight="1">
      <c r="A646" s="304">
        <v>645</v>
      </c>
      <c r="B646" s="11">
        <v>69</v>
      </c>
      <c r="C646" s="364" t="s">
        <v>781</v>
      </c>
      <c r="D646" s="364" t="s">
        <v>790</v>
      </c>
      <c r="E646" s="364" t="s">
        <v>1481</v>
      </c>
      <c r="F646" s="366" t="s">
        <v>256</v>
      </c>
      <c r="G646" s="366" t="s">
        <v>158</v>
      </c>
      <c r="H646" s="297"/>
      <c r="I646" s="364" t="s">
        <v>792</v>
      </c>
      <c r="J646" s="480">
        <f t="shared" si="41"/>
        <v>2</v>
      </c>
      <c r="K646" s="366" t="s">
        <v>1480</v>
      </c>
      <c r="L646" s="105" t="s">
        <v>1479</v>
      </c>
      <c r="M646" s="368">
        <v>45495</v>
      </c>
      <c r="N646" s="284">
        <v>12</v>
      </c>
      <c r="O646" s="303">
        <f t="shared" si="40"/>
        <v>45860</v>
      </c>
      <c r="P646" s="93" t="str">
        <f t="shared" ca="1" si="42"/>
        <v>Do terminu brakuje 245 dni</v>
      </c>
      <c r="Q646" s="94" t="str">
        <f t="shared" ca="1" si="43"/>
        <v>WAŻNY PRZEGLĄD</v>
      </c>
      <c r="R646" s="370" t="s">
        <v>1086</v>
      </c>
    </row>
    <row r="647" spans="1:26" s="199" customFormat="1" ht="51" hidden="1" customHeight="1">
      <c r="A647" s="372">
        <v>646</v>
      </c>
      <c r="B647" s="31" t="s">
        <v>985</v>
      </c>
      <c r="C647" s="373" t="s">
        <v>781</v>
      </c>
      <c r="D647" s="373" t="s">
        <v>785</v>
      </c>
      <c r="E647" s="373" t="s">
        <v>719</v>
      </c>
      <c r="F647" s="374" t="s">
        <v>1478</v>
      </c>
      <c r="G647" s="374" t="s">
        <v>131</v>
      </c>
      <c r="H647" s="373" t="s">
        <v>1477</v>
      </c>
      <c r="I647" s="373" t="s">
        <v>1476</v>
      </c>
      <c r="J647" s="480">
        <f t="shared" si="41"/>
        <v>1</v>
      </c>
      <c r="K647" s="374" t="s">
        <v>1475</v>
      </c>
      <c r="L647" s="375"/>
      <c r="M647" s="376">
        <v>44400</v>
      </c>
      <c r="N647" s="377">
        <v>12</v>
      </c>
      <c r="O647" s="378">
        <f t="shared" si="40"/>
        <v>44765</v>
      </c>
      <c r="P647" s="196" t="str">
        <f t="shared" ca="1" si="42"/>
        <v>Przekroczony termin</v>
      </c>
      <c r="Q647" s="197" t="str">
        <f t="shared" ca="1" si="43"/>
        <v>WYKONAĆ PRZEGLĄD</v>
      </c>
      <c r="R647" s="379" t="s">
        <v>1356</v>
      </c>
    </row>
    <row r="648" spans="1:26" ht="25.5" hidden="1" customHeight="1">
      <c r="A648" s="304">
        <v>647</v>
      </c>
      <c r="B648" s="11">
        <v>69</v>
      </c>
      <c r="C648" s="364" t="s">
        <v>701</v>
      </c>
      <c r="D648" s="364" t="s">
        <v>702</v>
      </c>
      <c r="E648" s="364" t="s">
        <v>703</v>
      </c>
      <c r="F648" s="366" t="s">
        <v>46</v>
      </c>
      <c r="G648" s="352" t="s">
        <v>64</v>
      </c>
      <c r="H648" s="297"/>
      <c r="I648" s="364" t="s">
        <v>793</v>
      </c>
      <c r="J648" s="480">
        <f t="shared" si="41"/>
        <v>1</v>
      </c>
      <c r="K648" s="366"/>
      <c r="L648" s="105" t="s">
        <v>1479</v>
      </c>
      <c r="M648" s="368">
        <v>45495</v>
      </c>
      <c r="N648" s="284">
        <v>12</v>
      </c>
      <c r="O648" s="303">
        <f t="shared" si="40"/>
        <v>45860</v>
      </c>
      <c r="P648" s="93" t="str">
        <f t="shared" ca="1" si="42"/>
        <v>Do terminu brakuje 245 dni</v>
      </c>
      <c r="Q648" s="94" t="str">
        <f t="shared" ca="1" si="43"/>
        <v>WAŻNY PRZEGLĄD</v>
      </c>
      <c r="R648" s="370" t="s">
        <v>1086</v>
      </c>
    </row>
    <row r="649" spans="1:26" ht="25.5" hidden="1" customHeight="1">
      <c r="A649" s="304">
        <v>648</v>
      </c>
      <c r="B649" s="11">
        <v>69</v>
      </c>
      <c r="C649" s="364" t="s">
        <v>701</v>
      </c>
      <c r="D649" s="364" t="s">
        <v>702</v>
      </c>
      <c r="E649" s="364" t="s">
        <v>703</v>
      </c>
      <c r="F649" s="366" t="s">
        <v>46</v>
      </c>
      <c r="G649" s="352" t="s">
        <v>64</v>
      </c>
      <c r="H649" s="297"/>
      <c r="I649" s="364" t="s">
        <v>794</v>
      </c>
      <c r="J649" s="480">
        <f t="shared" si="41"/>
        <v>1</v>
      </c>
      <c r="K649" s="366"/>
      <c r="L649" s="105" t="s">
        <v>1479</v>
      </c>
      <c r="M649" s="368">
        <v>45495</v>
      </c>
      <c r="N649" s="284">
        <v>12</v>
      </c>
      <c r="O649" s="303">
        <f t="shared" si="40"/>
        <v>45860</v>
      </c>
      <c r="P649" s="93" t="str">
        <f t="shared" ca="1" si="42"/>
        <v>Do terminu brakuje 245 dni</v>
      </c>
      <c r="Q649" s="94" t="str">
        <f t="shared" ca="1" si="43"/>
        <v>WAŻNY PRZEGLĄD</v>
      </c>
      <c r="R649" s="370" t="s">
        <v>1086</v>
      </c>
    </row>
    <row r="650" spans="1:26" ht="25.5" hidden="1" customHeight="1">
      <c r="A650" s="304">
        <v>649</v>
      </c>
      <c r="B650" s="11">
        <v>69</v>
      </c>
      <c r="C650" s="364" t="s">
        <v>701</v>
      </c>
      <c r="D650" s="364" t="s">
        <v>702</v>
      </c>
      <c r="E650" s="364" t="s">
        <v>703</v>
      </c>
      <c r="F650" s="366" t="s">
        <v>46</v>
      </c>
      <c r="G650" s="352" t="s">
        <v>64</v>
      </c>
      <c r="H650" s="297"/>
      <c r="I650" s="364" t="s">
        <v>795</v>
      </c>
      <c r="J650" s="480">
        <f t="shared" si="41"/>
        <v>1</v>
      </c>
      <c r="K650" s="366"/>
      <c r="L650" s="105" t="s">
        <v>1479</v>
      </c>
      <c r="M650" s="368">
        <v>45495</v>
      </c>
      <c r="N650" s="284">
        <v>12</v>
      </c>
      <c r="O650" s="303">
        <f t="shared" si="40"/>
        <v>45860</v>
      </c>
      <c r="P650" s="93" t="str">
        <f t="shared" ca="1" si="42"/>
        <v>Do terminu brakuje 245 dni</v>
      </c>
      <c r="Q650" s="94" t="str">
        <f t="shared" ca="1" si="43"/>
        <v>WAŻNY PRZEGLĄD</v>
      </c>
      <c r="R650" s="370" t="s">
        <v>1086</v>
      </c>
    </row>
    <row r="651" spans="1:26" ht="25.5" hidden="1" customHeight="1">
      <c r="A651" s="304">
        <v>650</v>
      </c>
      <c r="B651" s="11" t="s">
        <v>985</v>
      </c>
      <c r="C651" s="364" t="s">
        <v>701</v>
      </c>
      <c r="D651" s="364" t="s">
        <v>702</v>
      </c>
      <c r="E651" s="364" t="s">
        <v>703</v>
      </c>
      <c r="F651" s="366" t="s">
        <v>46</v>
      </c>
      <c r="G651" s="352" t="s">
        <v>64</v>
      </c>
      <c r="H651" s="297"/>
      <c r="I651" s="364" t="s">
        <v>796</v>
      </c>
      <c r="J651" s="480">
        <f t="shared" si="41"/>
        <v>1</v>
      </c>
      <c r="K651" s="366" t="s">
        <v>2635</v>
      </c>
      <c r="L651" s="105" t="s">
        <v>1479</v>
      </c>
      <c r="M651" s="368"/>
      <c r="N651" s="284">
        <v>12</v>
      </c>
      <c r="O651" s="303" t="str">
        <f t="shared" si="40"/>
        <v/>
      </c>
      <c r="P651" s="93" t="str">
        <f t="shared" ca="1" si="42"/>
        <v xml:space="preserve"> </v>
      </c>
      <c r="Q651" s="94" t="str">
        <f t="shared" ca="1" si="43"/>
        <v xml:space="preserve"> </v>
      </c>
      <c r="R651" s="370" t="s">
        <v>1086</v>
      </c>
    </row>
    <row r="652" spans="1:26" ht="25.5" hidden="1" customHeight="1">
      <c r="A652" s="304">
        <v>651</v>
      </c>
      <c r="B652" s="11">
        <v>69</v>
      </c>
      <c r="C652" s="364" t="s">
        <v>701</v>
      </c>
      <c r="D652" s="364" t="s">
        <v>702</v>
      </c>
      <c r="E652" s="364" t="s">
        <v>703</v>
      </c>
      <c r="F652" s="366" t="s">
        <v>46</v>
      </c>
      <c r="G652" s="352" t="s">
        <v>64</v>
      </c>
      <c r="H652" s="297"/>
      <c r="I652" s="364" t="s">
        <v>797</v>
      </c>
      <c r="J652" s="480">
        <f t="shared" si="41"/>
        <v>1</v>
      </c>
      <c r="K652" s="366" t="s">
        <v>1557</v>
      </c>
      <c r="L652" s="105" t="s">
        <v>1479</v>
      </c>
      <c r="M652" s="368"/>
      <c r="N652" s="284">
        <v>12</v>
      </c>
      <c r="O652" s="303" t="str">
        <f t="shared" si="40"/>
        <v/>
      </c>
      <c r="P652" s="93" t="str">
        <f t="shared" ca="1" si="42"/>
        <v xml:space="preserve"> </v>
      </c>
      <c r="Q652" s="94" t="str">
        <f t="shared" ca="1" si="43"/>
        <v xml:space="preserve"> </v>
      </c>
      <c r="R652" s="370" t="s">
        <v>1086</v>
      </c>
    </row>
    <row r="653" spans="1:26" ht="25.5" hidden="1" customHeight="1">
      <c r="A653" s="304">
        <v>652</v>
      </c>
      <c r="B653" s="11" t="s">
        <v>985</v>
      </c>
      <c r="C653" s="364" t="s">
        <v>701</v>
      </c>
      <c r="D653" s="364" t="s">
        <v>702</v>
      </c>
      <c r="E653" s="364" t="s">
        <v>703</v>
      </c>
      <c r="F653" s="366" t="s">
        <v>46</v>
      </c>
      <c r="G653" s="352" t="s">
        <v>64</v>
      </c>
      <c r="H653" s="297"/>
      <c r="I653" s="364" t="s">
        <v>798</v>
      </c>
      <c r="J653" s="480">
        <f t="shared" si="41"/>
        <v>1</v>
      </c>
      <c r="K653" s="366" t="s">
        <v>2635</v>
      </c>
      <c r="L653" s="105" t="s">
        <v>1479</v>
      </c>
      <c r="M653" s="368"/>
      <c r="N653" s="284">
        <v>12</v>
      </c>
      <c r="O653" s="303" t="str">
        <f t="shared" si="40"/>
        <v/>
      </c>
      <c r="P653" s="93" t="str">
        <f t="shared" ca="1" si="42"/>
        <v xml:space="preserve"> </v>
      </c>
      <c r="Q653" s="94" t="str">
        <f t="shared" ca="1" si="43"/>
        <v xml:space="preserve"> </v>
      </c>
      <c r="R653" s="370" t="s">
        <v>1086</v>
      </c>
    </row>
    <row r="654" spans="1:26" ht="25.5" hidden="1" customHeight="1">
      <c r="A654" s="304">
        <v>653</v>
      </c>
      <c r="B654" s="11" t="s">
        <v>985</v>
      </c>
      <c r="C654" s="364" t="s">
        <v>701</v>
      </c>
      <c r="D654" s="364" t="s">
        <v>702</v>
      </c>
      <c r="E654" s="364" t="s">
        <v>703</v>
      </c>
      <c r="F654" s="366" t="s">
        <v>46</v>
      </c>
      <c r="G654" s="352" t="s">
        <v>64</v>
      </c>
      <c r="H654" s="297"/>
      <c r="I654" s="364" t="s">
        <v>799</v>
      </c>
      <c r="J654" s="480">
        <f t="shared" si="41"/>
        <v>1</v>
      </c>
      <c r="K654" s="366" t="s">
        <v>2635</v>
      </c>
      <c r="L654" s="105" t="s">
        <v>1479</v>
      </c>
      <c r="M654" s="368"/>
      <c r="N654" s="284">
        <v>12</v>
      </c>
      <c r="O654" s="303" t="str">
        <f t="shared" si="40"/>
        <v/>
      </c>
      <c r="P654" s="93" t="str">
        <f t="shared" ca="1" si="42"/>
        <v xml:space="preserve"> </v>
      </c>
      <c r="Q654" s="94" t="str">
        <f t="shared" ca="1" si="43"/>
        <v xml:space="preserve"> </v>
      </c>
      <c r="R654" s="370" t="s">
        <v>1086</v>
      </c>
    </row>
    <row r="655" spans="1:26" ht="25.5" hidden="1" customHeight="1">
      <c r="A655" s="304">
        <v>654</v>
      </c>
      <c r="B655" s="11">
        <v>69</v>
      </c>
      <c r="C655" s="364" t="s">
        <v>701</v>
      </c>
      <c r="D655" s="364" t="s">
        <v>702</v>
      </c>
      <c r="E655" s="364" t="s">
        <v>703</v>
      </c>
      <c r="F655" s="366" t="s">
        <v>46</v>
      </c>
      <c r="G655" s="352" t="s">
        <v>64</v>
      </c>
      <c r="H655" s="297"/>
      <c r="I655" s="364" t="s">
        <v>800</v>
      </c>
      <c r="J655" s="480">
        <f t="shared" si="41"/>
        <v>1</v>
      </c>
      <c r="K655" s="366"/>
      <c r="L655" s="105" t="s">
        <v>1479</v>
      </c>
      <c r="M655" s="368">
        <v>45495</v>
      </c>
      <c r="N655" s="284">
        <v>12</v>
      </c>
      <c r="O655" s="303">
        <f t="shared" si="40"/>
        <v>45860</v>
      </c>
      <c r="P655" s="93" t="str">
        <f t="shared" ca="1" si="42"/>
        <v>Do terminu brakuje 245 dni</v>
      </c>
      <c r="Q655" s="94" t="str">
        <f t="shared" ca="1" si="43"/>
        <v>WAŻNY PRZEGLĄD</v>
      </c>
      <c r="R655" s="370" t="s">
        <v>1086</v>
      </c>
    </row>
    <row r="656" spans="1:26" ht="25.5" hidden="1" customHeight="1">
      <c r="A656" s="304">
        <v>655</v>
      </c>
      <c r="B656" s="11">
        <v>69</v>
      </c>
      <c r="C656" s="364" t="s">
        <v>701</v>
      </c>
      <c r="D656" s="364" t="s">
        <v>702</v>
      </c>
      <c r="E656" s="364" t="s">
        <v>703</v>
      </c>
      <c r="F656" s="366" t="s">
        <v>46</v>
      </c>
      <c r="G656" s="352" t="s">
        <v>64</v>
      </c>
      <c r="H656" s="297"/>
      <c r="I656" s="364" t="s">
        <v>801</v>
      </c>
      <c r="J656" s="480">
        <f t="shared" si="41"/>
        <v>1</v>
      </c>
      <c r="K656" s="366"/>
      <c r="L656" s="105" t="s">
        <v>1479</v>
      </c>
      <c r="M656" s="368">
        <v>45495</v>
      </c>
      <c r="N656" s="284">
        <v>12</v>
      </c>
      <c r="O656" s="303">
        <f t="shared" si="40"/>
        <v>45860</v>
      </c>
      <c r="P656" s="93" t="str">
        <f t="shared" ca="1" si="42"/>
        <v>Do terminu brakuje 245 dni</v>
      </c>
      <c r="Q656" s="94" t="str">
        <f t="shared" ca="1" si="43"/>
        <v>WAŻNY PRZEGLĄD</v>
      </c>
      <c r="R656" s="370" t="s">
        <v>1086</v>
      </c>
    </row>
    <row r="657" spans="1:18" ht="25.5" hidden="1" customHeight="1">
      <c r="A657" s="304">
        <v>656</v>
      </c>
      <c r="B657" s="11">
        <v>69</v>
      </c>
      <c r="C657" s="364" t="s">
        <v>701</v>
      </c>
      <c r="D657" s="364" t="s">
        <v>702</v>
      </c>
      <c r="E657" s="364" t="s">
        <v>703</v>
      </c>
      <c r="F657" s="366" t="s">
        <v>46</v>
      </c>
      <c r="G657" s="352" t="s">
        <v>64</v>
      </c>
      <c r="H657" s="297"/>
      <c r="I657" s="364" t="s">
        <v>802</v>
      </c>
      <c r="J657" s="480">
        <f t="shared" si="41"/>
        <v>1</v>
      </c>
      <c r="K657" s="366"/>
      <c r="L657" s="105" t="s">
        <v>1479</v>
      </c>
      <c r="M657" s="368">
        <v>45495</v>
      </c>
      <c r="N657" s="284">
        <v>12</v>
      </c>
      <c r="O657" s="303">
        <f t="shared" si="40"/>
        <v>45860</v>
      </c>
      <c r="P657" s="93" t="str">
        <f t="shared" ca="1" si="42"/>
        <v>Do terminu brakuje 245 dni</v>
      </c>
      <c r="Q657" s="94" t="str">
        <f t="shared" ca="1" si="43"/>
        <v>WAŻNY PRZEGLĄD</v>
      </c>
      <c r="R657" s="370" t="s">
        <v>1086</v>
      </c>
    </row>
    <row r="658" spans="1:18" ht="25.5" hidden="1" customHeight="1">
      <c r="A658" s="304">
        <v>657</v>
      </c>
      <c r="B658" s="11">
        <v>69</v>
      </c>
      <c r="C658" s="364" t="s">
        <v>701</v>
      </c>
      <c r="D658" s="364" t="s">
        <v>702</v>
      </c>
      <c r="E658" s="364" t="s">
        <v>703</v>
      </c>
      <c r="F658" s="366" t="s">
        <v>456</v>
      </c>
      <c r="G658" s="352" t="s">
        <v>64</v>
      </c>
      <c r="H658" s="297"/>
      <c r="I658" s="364" t="s">
        <v>803</v>
      </c>
      <c r="J658" s="480">
        <f t="shared" si="41"/>
        <v>1</v>
      </c>
      <c r="K658" s="366"/>
      <c r="L658" s="105" t="s">
        <v>1479</v>
      </c>
      <c r="M658" s="368">
        <v>45495</v>
      </c>
      <c r="N658" s="284">
        <v>12</v>
      </c>
      <c r="O658" s="303">
        <f t="shared" si="40"/>
        <v>45860</v>
      </c>
      <c r="P658" s="93" t="str">
        <f t="shared" ca="1" si="42"/>
        <v>Do terminu brakuje 245 dni</v>
      </c>
      <c r="Q658" s="94" t="str">
        <f t="shared" ca="1" si="43"/>
        <v>WAŻNY PRZEGLĄD</v>
      </c>
      <c r="R658" s="370" t="s">
        <v>1086</v>
      </c>
    </row>
    <row r="659" spans="1:18" ht="25.5" hidden="1" customHeight="1">
      <c r="A659" s="304">
        <v>658</v>
      </c>
      <c r="B659" s="11">
        <v>69</v>
      </c>
      <c r="C659" s="364" t="s">
        <v>701</v>
      </c>
      <c r="D659" s="364" t="s">
        <v>702</v>
      </c>
      <c r="E659" s="364" t="s">
        <v>703</v>
      </c>
      <c r="F659" s="366" t="s">
        <v>46</v>
      </c>
      <c r="G659" s="352" t="s">
        <v>64</v>
      </c>
      <c r="H659" s="297"/>
      <c r="I659" s="364" t="s">
        <v>804</v>
      </c>
      <c r="J659" s="480">
        <f t="shared" si="41"/>
        <v>1</v>
      </c>
      <c r="K659" s="366"/>
      <c r="L659" s="105" t="s">
        <v>1479</v>
      </c>
      <c r="M659" s="368">
        <v>45495</v>
      </c>
      <c r="N659" s="284">
        <v>12</v>
      </c>
      <c r="O659" s="303">
        <f t="shared" si="40"/>
        <v>45860</v>
      </c>
      <c r="P659" s="93" t="str">
        <f t="shared" ca="1" si="42"/>
        <v>Do terminu brakuje 245 dni</v>
      </c>
      <c r="Q659" s="94" t="str">
        <f t="shared" ca="1" si="43"/>
        <v>WAŻNY PRZEGLĄD</v>
      </c>
      <c r="R659" s="370" t="s">
        <v>1086</v>
      </c>
    </row>
    <row r="660" spans="1:18" ht="25.5" hidden="1" customHeight="1">
      <c r="A660" s="304">
        <v>659</v>
      </c>
      <c r="B660" s="11">
        <v>69</v>
      </c>
      <c r="C660" s="364" t="s">
        <v>701</v>
      </c>
      <c r="D660" s="364" t="s">
        <v>702</v>
      </c>
      <c r="E660" s="364" t="s">
        <v>703</v>
      </c>
      <c r="F660" s="366" t="s">
        <v>456</v>
      </c>
      <c r="G660" s="352" t="s">
        <v>64</v>
      </c>
      <c r="H660" s="297"/>
      <c r="I660" s="364" t="s">
        <v>805</v>
      </c>
      <c r="J660" s="480">
        <f t="shared" si="41"/>
        <v>1</v>
      </c>
      <c r="K660" s="366"/>
      <c r="L660" s="105" t="s">
        <v>1479</v>
      </c>
      <c r="M660" s="368">
        <v>45495</v>
      </c>
      <c r="N660" s="284">
        <v>12</v>
      </c>
      <c r="O660" s="303">
        <f t="shared" si="40"/>
        <v>45860</v>
      </c>
      <c r="P660" s="93" t="str">
        <f t="shared" ca="1" si="42"/>
        <v>Do terminu brakuje 245 dni</v>
      </c>
      <c r="Q660" s="94" t="str">
        <f t="shared" ca="1" si="43"/>
        <v>WAŻNY PRZEGLĄD</v>
      </c>
      <c r="R660" s="370" t="s">
        <v>1086</v>
      </c>
    </row>
    <row r="661" spans="1:18" ht="25.5" hidden="1" customHeight="1">
      <c r="A661" s="304">
        <v>660</v>
      </c>
      <c r="B661" s="11">
        <v>69</v>
      </c>
      <c r="C661" s="364" t="s">
        <v>701</v>
      </c>
      <c r="D661" s="364" t="s">
        <v>702</v>
      </c>
      <c r="E661" s="364" t="s">
        <v>703</v>
      </c>
      <c r="F661" s="366" t="s">
        <v>46</v>
      </c>
      <c r="G661" s="352" t="s">
        <v>64</v>
      </c>
      <c r="H661" s="297"/>
      <c r="I661" s="364" t="s">
        <v>806</v>
      </c>
      <c r="J661" s="480">
        <f t="shared" si="41"/>
        <v>1</v>
      </c>
      <c r="K661" s="366"/>
      <c r="L661" s="105" t="s">
        <v>1479</v>
      </c>
      <c r="M661" s="368">
        <v>45495</v>
      </c>
      <c r="N661" s="284">
        <v>12</v>
      </c>
      <c r="O661" s="303">
        <f t="shared" si="40"/>
        <v>45860</v>
      </c>
      <c r="P661" s="93" t="str">
        <f t="shared" ca="1" si="42"/>
        <v>Do terminu brakuje 245 dni</v>
      </c>
      <c r="Q661" s="94" t="str">
        <f t="shared" ca="1" si="43"/>
        <v>WAŻNY PRZEGLĄD</v>
      </c>
      <c r="R661" s="370" t="s">
        <v>1086</v>
      </c>
    </row>
    <row r="662" spans="1:18" ht="25.5" hidden="1" customHeight="1">
      <c r="A662" s="304">
        <v>661</v>
      </c>
      <c r="B662" s="11">
        <v>69</v>
      </c>
      <c r="C662" s="364" t="s">
        <v>701</v>
      </c>
      <c r="D662" s="364" t="s">
        <v>702</v>
      </c>
      <c r="E662" s="364" t="s">
        <v>703</v>
      </c>
      <c r="F662" s="366" t="s">
        <v>46</v>
      </c>
      <c r="G662" s="352" t="s">
        <v>64</v>
      </c>
      <c r="H662" s="297"/>
      <c r="I662" s="364" t="s">
        <v>807</v>
      </c>
      <c r="J662" s="480">
        <f t="shared" si="41"/>
        <v>1</v>
      </c>
      <c r="K662" s="366"/>
      <c r="L662" s="105" t="s">
        <v>1479</v>
      </c>
      <c r="M662" s="368">
        <v>45495</v>
      </c>
      <c r="N662" s="284">
        <v>12</v>
      </c>
      <c r="O662" s="303">
        <f t="shared" si="40"/>
        <v>45860</v>
      </c>
      <c r="P662" s="93" t="str">
        <f t="shared" ca="1" si="42"/>
        <v>Do terminu brakuje 245 dni</v>
      </c>
      <c r="Q662" s="94" t="str">
        <f t="shared" ca="1" si="43"/>
        <v>WAŻNY PRZEGLĄD</v>
      </c>
      <c r="R662" s="370" t="s">
        <v>1086</v>
      </c>
    </row>
    <row r="663" spans="1:18" ht="25.5" hidden="1" customHeight="1">
      <c r="A663" s="304">
        <v>662</v>
      </c>
      <c r="B663" s="11">
        <v>69</v>
      </c>
      <c r="C663" s="364" t="s">
        <v>701</v>
      </c>
      <c r="D663" s="364" t="s">
        <v>702</v>
      </c>
      <c r="E663" s="364" t="s">
        <v>703</v>
      </c>
      <c r="F663" s="366" t="s">
        <v>46</v>
      </c>
      <c r="G663" s="352" t="s">
        <v>64</v>
      </c>
      <c r="H663" s="297"/>
      <c r="I663" s="364" t="s">
        <v>808</v>
      </c>
      <c r="J663" s="480">
        <f t="shared" si="41"/>
        <v>1</v>
      </c>
      <c r="K663" s="366"/>
      <c r="L663" s="105" t="s">
        <v>1479</v>
      </c>
      <c r="M663" s="368">
        <v>45495</v>
      </c>
      <c r="N663" s="284">
        <v>12</v>
      </c>
      <c r="O663" s="303">
        <f t="shared" si="40"/>
        <v>45860</v>
      </c>
      <c r="P663" s="93" t="str">
        <f t="shared" ca="1" si="42"/>
        <v>Do terminu brakuje 245 dni</v>
      </c>
      <c r="Q663" s="94" t="str">
        <f t="shared" ca="1" si="43"/>
        <v>WAŻNY PRZEGLĄD</v>
      </c>
      <c r="R663" s="370" t="s">
        <v>1086</v>
      </c>
    </row>
    <row r="664" spans="1:18" ht="25.5" hidden="1" customHeight="1">
      <c r="A664" s="304">
        <v>663</v>
      </c>
      <c r="B664" s="11">
        <v>69</v>
      </c>
      <c r="C664" s="364" t="s">
        <v>701</v>
      </c>
      <c r="D664" s="364" t="s">
        <v>702</v>
      </c>
      <c r="E664" s="364" t="s">
        <v>703</v>
      </c>
      <c r="F664" s="366" t="s">
        <v>444</v>
      </c>
      <c r="G664" s="352" t="s">
        <v>64</v>
      </c>
      <c r="H664" s="297"/>
      <c r="I664" s="364" t="s">
        <v>809</v>
      </c>
      <c r="J664" s="480">
        <f t="shared" si="41"/>
        <v>1</v>
      </c>
      <c r="K664" s="366"/>
      <c r="L664" s="105" t="s">
        <v>1479</v>
      </c>
      <c r="M664" s="368">
        <v>45495</v>
      </c>
      <c r="N664" s="284">
        <v>12</v>
      </c>
      <c r="O664" s="303">
        <f t="shared" si="40"/>
        <v>45860</v>
      </c>
      <c r="P664" s="93" t="str">
        <f t="shared" ca="1" si="42"/>
        <v>Do terminu brakuje 245 dni</v>
      </c>
      <c r="Q664" s="94" t="str">
        <f t="shared" ca="1" si="43"/>
        <v>WAŻNY PRZEGLĄD</v>
      </c>
      <c r="R664" s="370" t="s">
        <v>1086</v>
      </c>
    </row>
    <row r="665" spans="1:18" ht="25.5" hidden="1" customHeight="1">
      <c r="A665" s="304">
        <v>664</v>
      </c>
      <c r="B665" s="11">
        <v>69</v>
      </c>
      <c r="C665" s="364" t="s">
        <v>701</v>
      </c>
      <c r="D665" s="364" t="s">
        <v>702</v>
      </c>
      <c r="E665" s="364" t="s">
        <v>703</v>
      </c>
      <c r="F665" s="366" t="s">
        <v>456</v>
      </c>
      <c r="G665" s="352" t="s">
        <v>64</v>
      </c>
      <c r="H665" s="297"/>
      <c r="I665" s="364" t="s">
        <v>810</v>
      </c>
      <c r="J665" s="480">
        <f t="shared" si="41"/>
        <v>1</v>
      </c>
      <c r="K665" s="366"/>
      <c r="L665" s="105" t="s">
        <v>1479</v>
      </c>
      <c r="M665" s="368">
        <v>45495</v>
      </c>
      <c r="N665" s="284">
        <v>12</v>
      </c>
      <c r="O665" s="303">
        <f t="shared" si="40"/>
        <v>45860</v>
      </c>
      <c r="P665" s="93" t="str">
        <f t="shared" ca="1" si="42"/>
        <v>Do terminu brakuje 245 dni</v>
      </c>
      <c r="Q665" s="94" t="str">
        <f t="shared" ca="1" si="43"/>
        <v>WAŻNY PRZEGLĄD</v>
      </c>
      <c r="R665" s="370" t="s">
        <v>1086</v>
      </c>
    </row>
    <row r="666" spans="1:18" ht="25.5" hidden="1" customHeight="1">
      <c r="A666" s="304">
        <v>665</v>
      </c>
      <c r="B666" s="11" t="s">
        <v>985</v>
      </c>
      <c r="C666" s="364" t="s">
        <v>701</v>
      </c>
      <c r="D666" s="364" t="s">
        <v>702</v>
      </c>
      <c r="E666" s="364" t="s">
        <v>703</v>
      </c>
      <c r="F666" s="366" t="s">
        <v>46</v>
      </c>
      <c r="G666" s="352" t="s">
        <v>64</v>
      </c>
      <c r="H666" s="297"/>
      <c r="I666" s="364" t="s">
        <v>811</v>
      </c>
      <c r="J666" s="480">
        <f t="shared" si="41"/>
        <v>1</v>
      </c>
      <c r="K666" s="366" t="s">
        <v>2635</v>
      </c>
      <c r="L666" s="105" t="s">
        <v>1479</v>
      </c>
      <c r="M666" s="368"/>
      <c r="N666" s="284">
        <v>12</v>
      </c>
      <c r="O666" s="303" t="str">
        <f t="shared" si="40"/>
        <v/>
      </c>
      <c r="P666" s="93" t="str">
        <f t="shared" ca="1" si="42"/>
        <v xml:space="preserve"> </v>
      </c>
      <c r="Q666" s="94" t="str">
        <f t="shared" ca="1" si="43"/>
        <v xml:space="preserve"> </v>
      </c>
      <c r="R666" s="370" t="s">
        <v>1086</v>
      </c>
    </row>
    <row r="667" spans="1:18" ht="25.5" hidden="1" customHeight="1">
      <c r="A667" s="304">
        <v>666</v>
      </c>
      <c r="B667" s="11">
        <v>69</v>
      </c>
      <c r="C667" s="364" t="s">
        <v>701</v>
      </c>
      <c r="D667" s="364" t="s">
        <v>702</v>
      </c>
      <c r="E667" s="364" t="s">
        <v>703</v>
      </c>
      <c r="F667" s="366" t="s">
        <v>46</v>
      </c>
      <c r="G667" s="352" t="s">
        <v>64</v>
      </c>
      <c r="H667" s="297"/>
      <c r="I667" s="364" t="s">
        <v>812</v>
      </c>
      <c r="J667" s="480">
        <f t="shared" si="41"/>
        <v>1</v>
      </c>
      <c r="K667" s="366"/>
      <c r="L667" s="105" t="s">
        <v>1479</v>
      </c>
      <c r="M667" s="368">
        <v>45495</v>
      </c>
      <c r="N667" s="284">
        <v>12</v>
      </c>
      <c r="O667" s="303">
        <f t="shared" si="40"/>
        <v>45860</v>
      </c>
      <c r="P667" s="93" t="str">
        <f t="shared" ca="1" si="42"/>
        <v>Do terminu brakuje 245 dni</v>
      </c>
      <c r="Q667" s="94" t="str">
        <f t="shared" ca="1" si="43"/>
        <v>WAŻNY PRZEGLĄD</v>
      </c>
      <c r="R667" s="370" t="s">
        <v>1086</v>
      </c>
    </row>
    <row r="668" spans="1:18" ht="25.5" hidden="1" customHeight="1">
      <c r="A668" s="304">
        <v>667</v>
      </c>
      <c r="B668" s="11" t="s">
        <v>985</v>
      </c>
      <c r="C668" s="364" t="s">
        <v>701</v>
      </c>
      <c r="D668" s="364" t="s">
        <v>702</v>
      </c>
      <c r="E668" s="364" t="s">
        <v>703</v>
      </c>
      <c r="F668" s="366" t="s">
        <v>46</v>
      </c>
      <c r="G668" s="352" t="s">
        <v>64</v>
      </c>
      <c r="H668" s="297"/>
      <c r="I668" s="364" t="s">
        <v>813</v>
      </c>
      <c r="J668" s="480">
        <f t="shared" si="41"/>
        <v>1</v>
      </c>
      <c r="K668" s="366" t="s">
        <v>2635</v>
      </c>
      <c r="L668" s="105" t="s">
        <v>1479</v>
      </c>
      <c r="M668" s="368"/>
      <c r="N668" s="284">
        <v>12</v>
      </c>
      <c r="O668" s="303" t="str">
        <f t="shared" si="40"/>
        <v/>
      </c>
      <c r="P668" s="93" t="str">
        <f t="shared" ca="1" si="42"/>
        <v xml:space="preserve"> </v>
      </c>
      <c r="Q668" s="94" t="str">
        <f t="shared" ca="1" si="43"/>
        <v xml:space="preserve"> </v>
      </c>
      <c r="R668" s="370" t="s">
        <v>1086</v>
      </c>
    </row>
    <row r="669" spans="1:18" ht="30" hidden="1" customHeight="1">
      <c r="A669" s="304">
        <v>668</v>
      </c>
      <c r="B669" s="11" t="s">
        <v>985</v>
      </c>
      <c r="C669" s="364" t="s">
        <v>701</v>
      </c>
      <c r="D669" s="364" t="s">
        <v>1172</v>
      </c>
      <c r="E669" s="364" t="s">
        <v>1171</v>
      </c>
      <c r="F669" s="366" t="s">
        <v>911</v>
      </c>
      <c r="G669" s="366" t="s">
        <v>121</v>
      </c>
      <c r="H669" s="297"/>
      <c r="I669" s="364" t="s">
        <v>1474</v>
      </c>
      <c r="J669" s="480">
        <f t="shared" si="41"/>
        <v>1</v>
      </c>
      <c r="K669" s="366"/>
      <c r="L669" s="105" t="s">
        <v>1169</v>
      </c>
      <c r="M669" s="368">
        <v>45111</v>
      </c>
      <c r="N669" s="284">
        <v>12</v>
      </c>
      <c r="O669" s="303">
        <f t="shared" si="40"/>
        <v>45477</v>
      </c>
      <c r="P669" s="93" t="str">
        <f t="shared" ca="1" si="42"/>
        <v>Przekroczony termin</v>
      </c>
      <c r="Q669" s="94" t="str">
        <f t="shared" ca="1" si="43"/>
        <v>WYKONAĆ PRZEGLĄD</v>
      </c>
      <c r="R669" s="370" t="s">
        <v>1086</v>
      </c>
    </row>
    <row r="670" spans="1:18" ht="30" hidden="1" customHeight="1">
      <c r="A670" s="304">
        <v>669</v>
      </c>
      <c r="B670" s="11" t="s">
        <v>985</v>
      </c>
      <c r="C670" s="364" t="s">
        <v>701</v>
      </c>
      <c r="D670" s="364" t="s">
        <v>1172</v>
      </c>
      <c r="E670" s="364" t="s">
        <v>1171</v>
      </c>
      <c r="F670" s="366" t="s">
        <v>911</v>
      </c>
      <c r="G670" s="366" t="s">
        <v>121</v>
      </c>
      <c r="H670" s="297"/>
      <c r="I670" s="364" t="s">
        <v>1473</v>
      </c>
      <c r="J670" s="480">
        <f t="shared" si="41"/>
        <v>1</v>
      </c>
      <c r="K670" s="366"/>
      <c r="L670" s="105" t="s">
        <v>1169</v>
      </c>
      <c r="M670" s="368">
        <v>45111</v>
      </c>
      <c r="N670" s="284">
        <v>12</v>
      </c>
      <c r="O670" s="303">
        <f t="shared" si="40"/>
        <v>45477</v>
      </c>
      <c r="P670" s="93" t="str">
        <f t="shared" ca="1" si="42"/>
        <v>Przekroczony termin</v>
      </c>
      <c r="Q670" s="94" t="str">
        <f t="shared" ca="1" si="43"/>
        <v>WYKONAĆ PRZEGLĄD</v>
      </c>
      <c r="R670" s="370" t="s">
        <v>1086</v>
      </c>
    </row>
    <row r="671" spans="1:18" ht="30" hidden="1" customHeight="1">
      <c r="A671" s="304">
        <v>670</v>
      </c>
      <c r="B671" s="11" t="s">
        <v>985</v>
      </c>
      <c r="C671" s="364" t="s">
        <v>701</v>
      </c>
      <c r="D671" s="364" t="s">
        <v>1172</v>
      </c>
      <c r="E671" s="364" t="s">
        <v>1171</v>
      </c>
      <c r="F671" s="366" t="s">
        <v>911</v>
      </c>
      <c r="G671" s="366" t="s">
        <v>121</v>
      </c>
      <c r="H671" s="297"/>
      <c r="I671" s="364" t="s">
        <v>1472</v>
      </c>
      <c r="J671" s="480">
        <f t="shared" si="41"/>
        <v>1</v>
      </c>
      <c r="K671" s="366"/>
      <c r="L671" s="105" t="s">
        <v>1169</v>
      </c>
      <c r="M671" s="368">
        <v>45111</v>
      </c>
      <c r="N671" s="284">
        <v>12</v>
      </c>
      <c r="O671" s="303">
        <f t="shared" si="40"/>
        <v>45477</v>
      </c>
      <c r="P671" s="93" t="str">
        <f t="shared" ca="1" si="42"/>
        <v>Przekroczony termin</v>
      </c>
      <c r="Q671" s="94" t="str">
        <f t="shared" ca="1" si="43"/>
        <v>WYKONAĆ PRZEGLĄD</v>
      </c>
      <c r="R671" s="370" t="s">
        <v>1086</v>
      </c>
    </row>
    <row r="672" spans="1:18" ht="30" hidden="1" customHeight="1">
      <c r="A672" s="304">
        <v>671</v>
      </c>
      <c r="B672" s="11" t="s">
        <v>985</v>
      </c>
      <c r="C672" s="364" t="s">
        <v>701</v>
      </c>
      <c r="D672" s="364" t="s">
        <v>1172</v>
      </c>
      <c r="E672" s="364" t="s">
        <v>1171</v>
      </c>
      <c r="F672" s="366" t="s">
        <v>911</v>
      </c>
      <c r="G672" s="366" t="s">
        <v>141</v>
      </c>
      <c r="H672" s="297"/>
      <c r="I672" s="364" t="s">
        <v>1471</v>
      </c>
      <c r="J672" s="480">
        <f t="shared" si="41"/>
        <v>1</v>
      </c>
      <c r="K672" s="366" t="s">
        <v>1470</v>
      </c>
      <c r="L672" s="105" t="s">
        <v>1169</v>
      </c>
      <c r="M672" s="368">
        <v>45111</v>
      </c>
      <c r="N672" s="284">
        <v>12</v>
      </c>
      <c r="O672" s="303">
        <f t="shared" si="40"/>
        <v>45477</v>
      </c>
      <c r="P672" s="93" t="str">
        <f t="shared" ca="1" si="42"/>
        <v>Przekroczony termin</v>
      </c>
      <c r="Q672" s="94" t="str">
        <f t="shared" ca="1" si="43"/>
        <v>WYKONAĆ PRZEGLĄD</v>
      </c>
      <c r="R672" s="370" t="s">
        <v>1086</v>
      </c>
    </row>
    <row r="673" spans="1:18" ht="30" hidden="1" customHeight="1">
      <c r="A673" s="304">
        <v>672</v>
      </c>
      <c r="B673" s="11" t="s">
        <v>985</v>
      </c>
      <c r="C673" s="364" t="s">
        <v>701</v>
      </c>
      <c r="D673" s="364" t="s">
        <v>1172</v>
      </c>
      <c r="E673" s="364" t="s">
        <v>1171</v>
      </c>
      <c r="F673" s="366" t="s">
        <v>911</v>
      </c>
      <c r="G673" s="366" t="s">
        <v>141</v>
      </c>
      <c r="H673" s="297"/>
      <c r="I673" s="364" t="s">
        <v>1469</v>
      </c>
      <c r="J673" s="480">
        <f t="shared" si="41"/>
        <v>1</v>
      </c>
      <c r="K673" s="366" t="s">
        <v>1468</v>
      </c>
      <c r="L673" s="105" t="s">
        <v>1169</v>
      </c>
      <c r="M673" s="368">
        <v>45111</v>
      </c>
      <c r="N673" s="284">
        <v>12</v>
      </c>
      <c r="O673" s="303">
        <f t="shared" si="40"/>
        <v>45477</v>
      </c>
      <c r="P673" s="93" t="str">
        <f t="shared" ca="1" si="42"/>
        <v>Przekroczony termin</v>
      </c>
      <c r="Q673" s="94" t="str">
        <f t="shared" ca="1" si="43"/>
        <v>WYKONAĆ PRZEGLĄD</v>
      </c>
      <c r="R673" s="370" t="s">
        <v>1086</v>
      </c>
    </row>
    <row r="674" spans="1:18" ht="30" hidden="1" customHeight="1">
      <c r="A674" s="304">
        <v>673</v>
      </c>
      <c r="B674" s="11" t="s">
        <v>985</v>
      </c>
      <c r="C674" s="364" t="s">
        <v>701</v>
      </c>
      <c r="D674" s="364" t="s">
        <v>1172</v>
      </c>
      <c r="E674" s="364" t="s">
        <v>1171</v>
      </c>
      <c r="F674" s="366" t="s">
        <v>911</v>
      </c>
      <c r="G674" s="352" t="s">
        <v>83</v>
      </c>
      <c r="H674" s="297"/>
      <c r="I674" s="364" t="s">
        <v>1467</v>
      </c>
      <c r="J674" s="480">
        <f t="shared" si="41"/>
        <v>1</v>
      </c>
      <c r="K674" s="366"/>
      <c r="L674" s="105" t="s">
        <v>1169</v>
      </c>
      <c r="M674" s="368">
        <v>45111</v>
      </c>
      <c r="N674" s="284">
        <v>12</v>
      </c>
      <c r="O674" s="303">
        <f t="shared" si="40"/>
        <v>45477</v>
      </c>
      <c r="P674" s="93" t="str">
        <f t="shared" ca="1" si="42"/>
        <v>Przekroczony termin</v>
      </c>
      <c r="Q674" s="94" t="str">
        <f t="shared" ca="1" si="43"/>
        <v>WYKONAĆ PRZEGLĄD</v>
      </c>
      <c r="R674" s="370" t="s">
        <v>1086</v>
      </c>
    </row>
    <row r="675" spans="1:18" ht="30" hidden="1" customHeight="1">
      <c r="A675" s="304">
        <v>674</v>
      </c>
      <c r="B675" s="11" t="s">
        <v>985</v>
      </c>
      <c r="C675" s="364" t="s">
        <v>701</v>
      </c>
      <c r="D675" s="364" t="s">
        <v>1172</v>
      </c>
      <c r="E675" s="364" t="s">
        <v>1171</v>
      </c>
      <c r="F675" s="366" t="s">
        <v>911</v>
      </c>
      <c r="G675" s="366" t="s">
        <v>14</v>
      </c>
      <c r="H675" s="297"/>
      <c r="I675" s="364" t="s">
        <v>1466</v>
      </c>
      <c r="J675" s="480">
        <f t="shared" si="41"/>
        <v>1</v>
      </c>
      <c r="K675" s="366"/>
      <c r="L675" s="105" t="s">
        <v>1169</v>
      </c>
      <c r="M675" s="368">
        <v>45111</v>
      </c>
      <c r="N675" s="284">
        <v>12</v>
      </c>
      <c r="O675" s="303">
        <f t="shared" si="40"/>
        <v>45477</v>
      </c>
      <c r="P675" s="93" t="str">
        <f t="shared" ca="1" si="42"/>
        <v>Przekroczony termin</v>
      </c>
      <c r="Q675" s="94" t="str">
        <f t="shared" ca="1" si="43"/>
        <v>WYKONAĆ PRZEGLĄD</v>
      </c>
      <c r="R675" s="370" t="s">
        <v>1086</v>
      </c>
    </row>
    <row r="676" spans="1:18" ht="30" hidden="1" customHeight="1">
      <c r="A676" s="304">
        <v>675</v>
      </c>
      <c r="B676" s="11" t="s">
        <v>985</v>
      </c>
      <c r="C676" s="364" t="s">
        <v>701</v>
      </c>
      <c r="D676" s="364" t="s">
        <v>1172</v>
      </c>
      <c r="E676" s="364" t="s">
        <v>1171</v>
      </c>
      <c r="F676" s="366" t="s">
        <v>911</v>
      </c>
      <c r="G676" s="366" t="s">
        <v>14</v>
      </c>
      <c r="H676" s="297"/>
      <c r="I676" s="364" t="s">
        <v>1465</v>
      </c>
      <c r="J676" s="480">
        <f t="shared" si="41"/>
        <v>1</v>
      </c>
      <c r="K676" s="366"/>
      <c r="L676" s="105" t="s">
        <v>1169</v>
      </c>
      <c r="M676" s="368">
        <v>45111</v>
      </c>
      <c r="N676" s="284">
        <v>12</v>
      </c>
      <c r="O676" s="303">
        <f t="shared" si="40"/>
        <v>45477</v>
      </c>
      <c r="P676" s="93" t="str">
        <f t="shared" ca="1" si="42"/>
        <v>Przekroczony termin</v>
      </c>
      <c r="Q676" s="94" t="str">
        <f t="shared" ca="1" si="43"/>
        <v>WYKONAĆ PRZEGLĄD</v>
      </c>
      <c r="R676" s="370" t="s">
        <v>1086</v>
      </c>
    </row>
    <row r="677" spans="1:18" ht="30" hidden="1" customHeight="1">
      <c r="A677" s="304">
        <v>676</v>
      </c>
      <c r="B677" s="11" t="s">
        <v>985</v>
      </c>
      <c r="C677" s="364" t="s">
        <v>701</v>
      </c>
      <c r="D677" s="364" t="s">
        <v>1172</v>
      </c>
      <c r="E677" s="364" t="s">
        <v>1171</v>
      </c>
      <c r="F677" s="366" t="s">
        <v>911</v>
      </c>
      <c r="G677" s="352" t="s">
        <v>64</v>
      </c>
      <c r="H677" s="297"/>
      <c r="I677" s="364" t="s">
        <v>1464</v>
      </c>
      <c r="J677" s="480">
        <f t="shared" si="41"/>
        <v>1</v>
      </c>
      <c r="K677" s="366"/>
      <c r="L677" s="105" t="s">
        <v>1169</v>
      </c>
      <c r="M677" s="368">
        <v>45111</v>
      </c>
      <c r="N677" s="284">
        <v>12</v>
      </c>
      <c r="O677" s="303">
        <f t="shared" si="40"/>
        <v>45477</v>
      </c>
      <c r="P677" s="93" t="str">
        <f t="shared" ca="1" si="42"/>
        <v>Przekroczony termin</v>
      </c>
      <c r="Q677" s="94" t="str">
        <f t="shared" ca="1" si="43"/>
        <v>WYKONAĆ PRZEGLĄD</v>
      </c>
      <c r="R677" s="370" t="s">
        <v>1086</v>
      </c>
    </row>
    <row r="678" spans="1:18" ht="30" hidden="1" customHeight="1">
      <c r="A678" s="304">
        <v>677</v>
      </c>
      <c r="B678" s="11" t="s">
        <v>985</v>
      </c>
      <c r="C678" s="364" t="s">
        <v>701</v>
      </c>
      <c r="D678" s="364" t="s">
        <v>1172</v>
      </c>
      <c r="E678" s="364" t="s">
        <v>1171</v>
      </c>
      <c r="F678" s="366" t="s">
        <v>911</v>
      </c>
      <c r="G678" s="352" t="s">
        <v>64</v>
      </c>
      <c r="H678" s="309"/>
      <c r="I678" s="364" t="s">
        <v>1463</v>
      </c>
      <c r="J678" s="480">
        <f t="shared" si="41"/>
        <v>1</v>
      </c>
      <c r="K678" s="366" t="s">
        <v>1462</v>
      </c>
      <c r="L678" s="105" t="s">
        <v>1169</v>
      </c>
      <c r="M678" s="368">
        <v>45111</v>
      </c>
      <c r="N678" s="284">
        <v>12</v>
      </c>
      <c r="O678" s="303">
        <f t="shared" si="40"/>
        <v>45477</v>
      </c>
      <c r="P678" s="93" t="str">
        <f t="shared" ca="1" si="42"/>
        <v>Przekroczony termin</v>
      </c>
      <c r="Q678" s="94" t="str">
        <f t="shared" ca="1" si="43"/>
        <v>WYKONAĆ PRZEGLĄD</v>
      </c>
      <c r="R678" s="370" t="s">
        <v>1086</v>
      </c>
    </row>
    <row r="679" spans="1:18" ht="15" hidden="1" customHeight="1">
      <c r="A679" s="304">
        <v>678</v>
      </c>
      <c r="B679" s="11" t="s">
        <v>985</v>
      </c>
      <c r="C679" s="364" t="s">
        <v>694</v>
      </c>
      <c r="D679" s="296" t="s">
        <v>1461</v>
      </c>
      <c r="E679" s="297" t="s">
        <v>1460</v>
      </c>
      <c r="F679" s="297">
        <v>2020</v>
      </c>
      <c r="G679" s="352" t="s">
        <v>126</v>
      </c>
      <c r="H679" s="297" t="s">
        <v>1459</v>
      </c>
      <c r="I679" s="298">
        <v>50536</v>
      </c>
      <c r="J679" s="480">
        <f t="shared" si="41"/>
        <v>1</v>
      </c>
      <c r="K679" s="299" t="s">
        <v>1458</v>
      </c>
      <c r="L679" s="105"/>
      <c r="M679" s="368">
        <v>44652</v>
      </c>
      <c r="N679" s="284">
        <v>12</v>
      </c>
      <c r="O679" s="303">
        <f t="shared" si="40"/>
        <v>45017</v>
      </c>
      <c r="P679" s="93" t="str">
        <f t="shared" ca="1" si="42"/>
        <v>Przekroczony termin</v>
      </c>
      <c r="Q679" s="94" t="str">
        <f t="shared" ca="1" si="43"/>
        <v>WYKONAĆ PRZEGLĄD</v>
      </c>
      <c r="R679" s="370" t="s">
        <v>1086</v>
      </c>
    </row>
    <row r="680" spans="1:18" ht="30" hidden="1" customHeight="1">
      <c r="A680" s="304">
        <v>679</v>
      </c>
      <c r="B680" s="25">
        <v>35</v>
      </c>
      <c r="C680" s="364" t="s">
        <v>940</v>
      </c>
      <c r="D680" s="296">
        <v>8717050</v>
      </c>
      <c r="E680" s="364" t="s">
        <v>941</v>
      </c>
      <c r="F680" s="297">
        <v>2020</v>
      </c>
      <c r="G680" s="352" t="s">
        <v>14</v>
      </c>
      <c r="H680" s="297" t="s">
        <v>942</v>
      </c>
      <c r="I680" s="298">
        <v>15006</v>
      </c>
      <c r="J680" s="480">
        <f t="shared" si="41"/>
        <v>1</v>
      </c>
      <c r="K680" s="299"/>
      <c r="L680" s="105"/>
      <c r="M680" s="380">
        <v>44805</v>
      </c>
      <c r="N680" s="309">
        <v>24</v>
      </c>
      <c r="O680" s="303">
        <f t="shared" si="40"/>
        <v>45536</v>
      </c>
      <c r="P680" s="93" t="str">
        <f t="shared" ca="1" si="42"/>
        <v>Przekroczony termin</v>
      </c>
      <c r="Q680" s="94" t="str">
        <f t="shared" ca="1" si="43"/>
        <v>WYKONAĆ PRZEGLĄD</v>
      </c>
      <c r="R680" s="370" t="s">
        <v>1086</v>
      </c>
    </row>
    <row r="681" spans="1:18" ht="30" hidden="1" customHeight="1">
      <c r="A681" s="304">
        <v>680</v>
      </c>
      <c r="B681" s="25">
        <v>35</v>
      </c>
      <c r="C681" s="364" t="s">
        <v>940</v>
      </c>
      <c r="D681" s="296">
        <v>8717050</v>
      </c>
      <c r="E681" s="364" t="s">
        <v>941</v>
      </c>
      <c r="F681" s="297">
        <v>2020</v>
      </c>
      <c r="G681" s="352" t="s">
        <v>14</v>
      </c>
      <c r="H681" s="297" t="s">
        <v>943</v>
      </c>
      <c r="I681" s="298">
        <v>15005</v>
      </c>
      <c r="J681" s="480">
        <f t="shared" si="41"/>
        <v>1</v>
      </c>
      <c r="K681" s="299"/>
      <c r="L681" s="105"/>
      <c r="M681" s="90">
        <v>44805</v>
      </c>
      <c r="N681" s="309">
        <v>24</v>
      </c>
      <c r="O681" s="303">
        <f t="shared" si="40"/>
        <v>45536</v>
      </c>
      <c r="P681" s="93" t="str">
        <f t="shared" ca="1" si="42"/>
        <v>Przekroczony termin</v>
      </c>
      <c r="Q681" s="94" t="str">
        <f t="shared" ca="1" si="43"/>
        <v>WYKONAĆ PRZEGLĄD</v>
      </c>
      <c r="R681" s="370" t="s">
        <v>1086</v>
      </c>
    </row>
    <row r="682" spans="1:18" ht="30" hidden="1" customHeight="1">
      <c r="A682" s="304">
        <v>681</v>
      </c>
      <c r="B682" s="25">
        <v>35</v>
      </c>
      <c r="C682" s="364" t="s">
        <v>940</v>
      </c>
      <c r="D682" s="296">
        <v>8717050</v>
      </c>
      <c r="E682" s="364" t="s">
        <v>941</v>
      </c>
      <c r="F682" s="297">
        <v>2020</v>
      </c>
      <c r="G682" s="352" t="s">
        <v>14</v>
      </c>
      <c r="H682" s="297" t="s">
        <v>944</v>
      </c>
      <c r="I682" s="298">
        <v>14930</v>
      </c>
      <c r="J682" s="480">
        <f t="shared" si="41"/>
        <v>1</v>
      </c>
      <c r="K682" s="299"/>
      <c r="L682" s="105"/>
      <c r="M682" s="380">
        <v>44805</v>
      </c>
      <c r="N682" s="309">
        <v>24</v>
      </c>
      <c r="O682" s="303">
        <f t="shared" si="40"/>
        <v>45536</v>
      </c>
      <c r="P682" s="93" t="str">
        <f t="shared" ca="1" si="42"/>
        <v>Przekroczony termin</v>
      </c>
      <c r="Q682" s="94" t="str">
        <f t="shared" ca="1" si="43"/>
        <v>WYKONAĆ PRZEGLĄD</v>
      </c>
      <c r="R682" s="370" t="s">
        <v>1086</v>
      </c>
    </row>
    <row r="683" spans="1:18" ht="45" hidden="1" customHeight="1">
      <c r="A683" s="304">
        <v>682</v>
      </c>
      <c r="B683" s="25">
        <v>35</v>
      </c>
      <c r="C683" s="364" t="s">
        <v>940</v>
      </c>
      <c r="D683" s="296">
        <v>8717050</v>
      </c>
      <c r="E683" s="364" t="s">
        <v>941</v>
      </c>
      <c r="F683" s="297">
        <v>2020</v>
      </c>
      <c r="G683" s="352" t="s">
        <v>14</v>
      </c>
      <c r="H683" s="297" t="s">
        <v>945</v>
      </c>
      <c r="I683" s="298">
        <v>16741</v>
      </c>
      <c r="J683" s="480">
        <f t="shared" si="41"/>
        <v>1</v>
      </c>
      <c r="K683" s="299"/>
      <c r="L683" s="105" t="s">
        <v>1262</v>
      </c>
      <c r="M683" s="380">
        <v>44805</v>
      </c>
      <c r="N683" s="309">
        <v>24</v>
      </c>
      <c r="O683" s="303">
        <f t="shared" ref="O683:O746" si="44">IF(ISBLANK(M683)," ",DATE(YEAR(M683),MONTH(M683)+N683,DAY(M683)))</f>
        <v>45536</v>
      </c>
      <c r="P683" s="93" t="str">
        <f t="shared" ca="1" si="42"/>
        <v>Przekroczony termin</v>
      </c>
      <c r="Q683" s="94" t="str">
        <f t="shared" ca="1" si="43"/>
        <v>WYKONAĆ PRZEGLĄD</v>
      </c>
      <c r="R683" s="370" t="s">
        <v>1086</v>
      </c>
    </row>
    <row r="684" spans="1:18" ht="30" hidden="1" customHeight="1">
      <c r="A684" s="304">
        <v>683</v>
      </c>
      <c r="B684" s="25">
        <v>35</v>
      </c>
      <c r="C684" s="364" t="s">
        <v>940</v>
      </c>
      <c r="D684" s="296">
        <v>8717050</v>
      </c>
      <c r="E684" s="364" t="s">
        <v>941</v>
      </c>
      <c r="F684" s="297">
        <v>2020</v>
      </c>
      <c r="G684" s="352" t="s">
        <v>14</v>
      </c>
      <c r="H684" s="297" t="s">
        <v>946</v>
      </c>
      <c r="I684" s="298">
        <v>16733</v>
      </c>
      <c r="J684" s="480">
        <f t="shared" si="41"/>
        <v>1</v>
      </c>
      <c r="K684" s="299"/>
      <c r="L684" s="105"/>
      <c r="M684" s="380">
        <v>44805</v>
      </c>
      <c r="N684" s="309">
        <v>24</v>
      </c>
      <c r="O684" s="303">
        <f t="shared" si="44"/>
        <v>45536</v>
      </c>
      <c r="P684" s="93" t="str">
        <f t="shared" ca="1" si="42"/>
        <v>Przekroczony termin</v>
      </c>
      <c r="Q684" s="94" t="str">
        <f t="shared" ca="1" si="43"/>
        <v>WYKONAĆ PRZEGLĄD</v>
      </c>
      <c r="R684" s="370" t="s">
        <v>1086</v>
      </c>
    </row>
    <row r="685" spans="1:18" ht="30" hidden="1" customHeight="1">
      <c r="A685" s="304">
        <v>684</v>
      </c>
      <c r="B685" s="25">
        <v>35</v>
      </c>
      <c r="C685" s="364" t="s">
        <v>940</v>
      </c>
      <c r="D685" s="296">
        <v>8717050</v>
      </c>
      <c r="E685" s="364" t="s">
        <v>941</v>
      </c>
      <c r="F685" s="297">
        <v>2020</v>
      </c>
      <c r="G685" s="352" t="s">
        <v>121</v>
      </c>
      <c r="H685" s="297" t="s">
        <v>947</v>
      </c>
      <c r="I685" s="298">
        <v>15010</v>
      </c>
      <c r="J685" s="480">
        <f t="shared" si="41"/>
        <v>1</v>
      </c>
      <c r="K685" s="299"/>
      <c r="L685" s="105"/>
      <c r="M685" s="381">
        <v>44805</v>
      </c>
      <c r="N685" s="304">
        <v>24</v>
      </c>
      <c r="O685" s="382">
        <f t="shared" si="44"/>
        <v>45536</v>
      </c>
      <c r="P685" s="93" t="str">
        <f t="shared" ca="1" si="42"/>
        <v>Przekroczony termin</v>
      </c>
      <c r="Q685" s="94" t="str">
        <f t="shared" ca="1" si="43"/>
        <v>WYKONAĆ PRZEGLĄD</v>
      </c>
      <c r="R685" s="370" t="s">
        <v>1086</v>
      </c>
    </row>
    <row r="686" spans="1:18" ht="30" hidden="1" customHeight="1">
      <c r="A686" s="304">
        <v>685</v>
      </c>
      <c r="B686" s="25">
        <v>35</v>
      </c>
      <c r="C686" s="364" t="s">
        <v>940</v>
      </c>
      <c r="D686" s="296">
        <v>8717050</v>
      </c>
      <c r="E686" s="364" t="s">
        <v>941</v>
      </c>
      <c r="F686" s="297">
        <v>2020</v>
      </c>
      <c r="G686" s="352" t="s">
        <v>64</v>
      </c>
      <c r="H686" s="297" t="s">
        <v>948</v>
      </c>
      <c r="I686" s="298">
        <v>16738</v>
      </c>
      <c r="J686" s="480">
        <f t="shared" si="41"/>
        <v>1</v>
      </c>
      <c r="K686" s="299" t="s">
        <v>1457</v>
      </c>
      <c r="L686" s="105"/>
      <c r="M686" s="380">
        <v>44805</v>
      </c>
      <c r="N686" s="309">
        <v>24</v>
      </c>
      <c r="O686" s="303">
        <f t="shared" si="44"/>
        <v>45536</v>
      </c>
      <c r="P686" s="93" t="str">
        <f t="shared" ca="1" si="42"/>
        <v>Przekroczony termin</v>
      </c>
      <c r="Q686" s="94" t="str">
        <f t="shared" ca="1" si="43"/>
        <v>WYKONAĆ PRZEGLĄD</v>
      </c>
      <c r="R686" s="383" t="s">
        <v>1086</v>
      </c>
    </row>
    <row r="687" spans="1:18" ht="30" hidden="1" customHeight="1">
      <c r="A687" s="304">
        <v>686</v>
      </c>
      <c r="B687" s="25">
        <v>35</v>
      </c>
      <c r="C687" s="364" t="s">
        <v>940</v>
      </c>
      <c r="D687" s="296">
        <v>8717050</v>
      </c>
      <c r="E687" s="364" t="s">
        <v>941</v>
      </c>
      <c r="F687" s="297">
        <v>2020</v>
      </c>
      <c r="G687" s="352" t="s">
        <v>121</v>
      </c>
      <c r="H687" s="297" t="s">
        <v>949</v>
      </c>
      <c r="I687" s="298">
        <v>16743</v>
      </c>
      <c r="J687" s="480">
        <f t="shared" si="41"/>
        <v>1</v>
      </c>
      <c r="K687" s="299"/>
      <c r="L687" s="105"/>
      <c r="M687" s="381">
        <v>44805</v>
      </c>
      <c r="N687" s="304">
        <v>24</v>
      </c>
      <c r="O687" s="382">
        <f t="shared" si="44"/>
        <v>45536</v>
      </c>
      <c r="P687" s="93" t="str">
        <f t="shared" ca="1" si="42"/>
        <v>Przekroczony termin</v>
      </c>
      <c r="Q687" s="94" t="str">
        <f t="shared" ca="1" si="43"/>
        <v>WYKONAĆ PRZEGLĄD</v>
      </c>
      <c r="R687" s="383" t="s">
        <v>1086</v>
      </c>
    </row>
    <row r="688" spans="1:18" ht="150" hidden="1" customHeight="1">
      <c r="A688" s="304">
        <v>687</v>
      </c>
      <c r="B688" s="25">
        <v>35</v>
      </c>
      <c r="C688" s="364" t="s">
        <v>940</v>
      </c>
      <c r="D688" s="296">
        <v>8717050</v>
      </c>
      <c r="E688" s="364" t="s">
        <v>941</v>
      </c>
      <c r="F688" s="297">
        <v>2020</v>
      </c>
      <c r="G688" s="352" t="s">
        <v>121</v>
      </c>
      <c r="H688" s="297" t="s">
        <v>950</v>
      </c>
      <c r="I688" s="298">
        <v>16715</v>
      </c>
      <c r="J688" s="480">
        <f t="shared" si="41"/>
        <v>1</v>
      </c>
      <c r="K688" s="299" t="s">
        <v>1456</v>
      </c>
      <c r="L688" s="105"/>
      <c r="M688" s="381">
        <v>44805</v>
      </c>
      <c r="N688" s="304">
        <v>24</v>
      </c>
      <c r="O688" s="382">
        <f t="shared" si="44"/>
        <v>45536</v>
      </c>
      <c r="P688" s="93" t="str">
        <f t="shared" ca="1" si="42"/>
        <v>Przekroczony termin</v>
      </c>
      <c r="Q688" s="94" t="str">
        <f t="shared" ca="1" si="43"/>
        <v>WYKONAĆ PRZEGLĄD</v>
      </c>
      <c r="R688" s="383" t="s">
        <v>1086</v>
      </c>
    </row>
    <row r="689" spans="1:18" ht="60" hidden="1" customHeight="1">
      <c r="A689" s="304">
        <v>688</v>
      </c>
      <c r="B689" s="25">
        <v>35</v>
      </c>
      <c r="C689" s="364" t="s">
        <v>136</v>
      </c>
      <c r="D689" s="296">
        <v>8713030</v>
      </c>
      <c r="E689" s="364" t="s">
        <v>941</v>
      </c>
      <c r="F689" s="297">
        <v>2012</v>
      </c>
      <c r="G689" s="297"/>
      <c r="H689" s="297" t="s">
        <v>416</v>
      </c>
      <c r="I689" s="298">
        <v>177647</v>
      </c>
      <c r="J689" s="480">
        <f t="shared" si="41"/>
        <v>1</v>
      </c>
      <c r="K689" s="384" t="s">
        <v>1455</v>
      </c>
      <c r="L689" s="105"/>
      <c r="M689" s="368">
        <v>43840</v>
      </c>
      <c r="N689" s="309">
        <v>12</v>
      </c>
      <c r="O689" s="303">
        <f t="shared" si="44"/>
        <v>44206</v>
      </c>
      <c r="P689" s="93" t="str">
        <f t="shared" ca="1" si="42"/>
        <v>Przekroczony termin</v>
      </c>
      <c r="Q689" s="94" t="str">
        <f t="shared" ca="1" si="43"/>
        <v>WYKONAĆ PRZEGLĄD</v>
      </c>
      <c r="R689" s="383" t="s">
        <v>1086</v>
      </c>
    </row>
    <row r="690" spans="1:18" ht="60" hidden="1" customHeight="1">
      <c r="A690" s="304">
        <v>689</v>
      </c>
      <c r="B690" s="25">
        <v>35</v>
      </c>
      <c r="C690" s="364" t="s">
        <v>136</v>
      </c>
      <c r="D690" s="296">
        <v>8713030</v>
      </c>
      <c r="E690" s="364" t="s">
        <v>941</v>
      </c>
      <c r="F690" s="297">
        <v>2012</v>
      </c>
      <c r="G690" s="297"/>
      <c r="H690" s="297"/>
      <c r="I690" s="298">
        <v>175018</v>
      </c>
      <c r="J690" s="480">
        <f t="shared" si="41"/>
        <v>1</v>
      </c>
      <c r="K690" s="384" t="s">
        <v>1454</v>
      </c>
      <c r="L690" s="105"/>
      <c r="M690" s="368">
        <v>43840</v>
      </c>
      <c r="N690" s="309">
        <v>12</v>
      </c>
      <c r="O690" s="303">
        <f t="shared" si="44"/>
        <v>44206</v>
      </c>
      <c r="P690" s="93" t="str">
        <f t="shared" ca="1" si="42"/>
        <v>Przekroczony termin</v>
      </c>
      <c r="Q690" s="94" t="str">
        <f t="shared" ca="1" si="43"/>
        <v>WYKONAĆ PRZEGLĄD</v>
      </c>
      <c r="R690" s="383" t="s">
        <v>1086</v>
      </c>
    </row>
    <row r="691" spans="1:18" ht="30" hidden="1" customHeight="1">
      <c r="A691" s="304">
        <v>690</v>
      </c>
      <c r="B691" s="11">
        <v>47</v>
      </c>
      <c r="C691" s="364" t="s">
        <v>1449</v>
      </c>
      <c r="D691" s="296" t="s">
        <v>616</v>
      </c>
      <c r="E691" s="364" t="s">
        <v>1453</v>
      </c>
      <c r="F691" s="309">
        <v>2020</v>
      </c>
      <c r="G691" s="297" t="s">
        <v>14</v>
      </c>
      <c r="H691" s="297" t="s">
        <v>617</v>
      </c>
      <c r="I691" s="298">
        <v>22201176041</v>
      </c>
      <c r="J691" s="480">
        <f t="shared" si="41"/>
        <v>1</v>
      </c>
      <c r="K691" s="299" t="s">
        <v>1452</v>
      </c>
      <c r="L691" s="105" t="s">
        <v>1451</v>
      </c>
      <c r="M691" s="380">
        <v>44883</v>
      </c>
      <c r="N691" s="309">
        <v>24</v>
      </c>
      <c r="O691" s="303">
        <f t="shared" si="44"/>
        <v>45614</v>
      </c>
      <c r="P691" s="93" t="str">
        <f t="shared" ca="1" si="42"/>
        <v>Przekroczony termin</v>
      </c>
      <c r="Q691" s="94" t="str">
        <f t="shared" ca="1" si="43"/>
        <v>WYKONAĆ PRZEGLĄD</v>
      </c>
      <c r="R691" s="383" t="s">
        <v>1086</v>
      </c>
    </row>
    <row r="692" spans="1:18" ht="45" hidden="1" customHeight="1">
      <c r="A692" s="304">
        <v>691</v>
      </c>
      <c r="B692" s="11">
        <v>101</v>
      </c>
      <c r="C692" s="364" t="s">
        <v>1449</v>
      </c>
      <c r="D692" s="296" t="s">
        <v>925</v>
      </c>
      <c r="E692" s="364" t="s">
        <v>1448</v>
      </c>
      <c r="F692" s="309">
        <v>2020</v>
      </c>
      <c r="G692" s="297" t="s">
        <v>14</v>
      </c>
      <c r="H692" s="297" t="s">
        <v>1450</v>
      </c>
      <c r="I692" s="298" t="s">
        <v>926</v>
      </c>
      <c r="J692" s="480">
        <f t="shared" si="41"/>
        <v>1</v>
      </c>
      <c r="K692" s="299" t="s">
        <v>1446</v>
      </c>
      <c r="L692" s="105" t="s">
        <v>1262</v>
      </c>
      <c r="M692" s="368">
        <v>44848</v>
      </c>
      <c r="N692" s="309">
        <v>12</v>
      </c>
      <c r="O692" s="303">
        <f t="shared" si="44"/>
        <v>45213</v>
      </c>
      <c r="P692" s="93" t="str">
        <f t="shared" ca="1" si="42"/>
        <v>Przekroczony termin</v>
      </c>
      <c r="Q692" s="94" t="str">
        <f t="shared" ca="1" si="43"/>
        <v>WYKONAĆ PRZEGLĄD</v>
      </c>
      <c r="R692" s="383" t="s">
        <v>1086</v>
      </c>
    </row>
    <row r="693" spans="1:18" ht="45" hidden="1" customHeight="1">
      <c r="A693" s="304">
        <v>692</v>
      </c>
      <c r="B693" s="11">
        <v>101</v>
      </c>
      <c r="C693" s="364" t="s">
        <v>1449</v>
      </c>
      <c r="D693" s="296" t="s">
        <v>925</v>
      </c>
      <c r="E693" s="364" t="s">
        <v>1448</v>
      </c>
      <c r="F693" s="309">
        <v>2020</v>
      </c>
      <c r="G693" s="297" t="s">
        <v>14</v>
      </c>
      <c r="H693" s="297" t="s">
        <v>1447</v>
      </c>
      <c r="I693" s="298" t="s">
        <v>927</v>
      </c>
      <c r="J693" s="480">
        <f t="shared" si="41"/>
        <v>1</v>
      </c>
      <c r="K693" s="299" t="s">
        <v>1446</v>
      </c>
      <c r="L693" s="105" t="s">
        <v>1262</v>
      </c>
      <c r="M693" s="368">
        <v>44844</v>
      </c>
      <c r="N693" s="309">
        <v>12</v>
      </c>
      <c r="O693" s="303">
        <f t="shared" si="44"/>
        <v>45209</v>
      </c>
      <c r="P693" s="93" t="str">
        <f t="shared" ca="1" si="42"/>
        <v>Przekroczony termin</v>
      </c>
      <c r="Q693" s="94" t="str">
        <f t="shared" ca="1" si="43"/>
        <v>WYKONAĆ PRZEGLĄD</v>
      </c>
      <c r="R693" s="383" t="s">
        <v>1086</v>
      </c>
    </row>
    <row r="694" spans="1:18" ht="45" hidden="1" customHeight="1">
      <c r="A694" s="304">
        <v>693</v>
      </c>
      <c r="B694" s="11">
        <v>100</v>
      </c>
      <c r="C694" s="364" t="s">
        <v>1445</v>
      </c>
      <c r="D694" s="296" t="s">
        <v>1444</v>
      </c>
      <c r="E694" s="364" t="s">
        <v>1443</v>
      </c>
      <c r="F694" s="309">
        <v>2020</v>
      </c>
      <c r="G694" s="297" t="s">
        <v>14</v>
      </c>
      <c r="H694" s="297" t="s">
        <v>924</v>
      </c>
      <c r="I694" s="298">
        <v>19766</v>
      </c>
      <c r="J694" s="480">
        <f t="shared" si="41"/>
        <v>1</v>
      </c>
      <c r="K694" s="299" t="s">
        <v>1442</v>
      </c>
      <c r="L694" s="105" t="s">
        <v>1262</v>
      </c>
      <c r="M694" s="368">
        <v>44845</v>
      </c>
      <c r="N694" s="309">
        <v>12</v>
      </c>
      <c r="O694" s="303">
        <f t="shared" si="44"/>
        <v>45210</v>
      </c>
      <c r="P694" s="93" t="str">
        <f t="shared" ca="1" si="42"/>
        <v>Przekroczony termin</v>
      </c>
      <c r="Q694" s="94" t="str">
        <f t="shared" ca="1" si="43"/>
        <v>WYKONAĆ PRZEGLĄD</v>
      </c>
      <c r="R694" s="383" t="s">
        <v>1086</v>
      </c>
    </row>
    <row r="695" spans="1:18" ht="45" hidden="1" customHeight="1">
      <c r="A695" s="304">
        <v>694</v>
      </c>
      <c r="B695" s="11">
        <v>100</v>
      </c>
      <c r="C695" s="364" t="s">
        <v>1445</v>
      </c>
      <c r="D695" s="296" t="s">
        <v>1444</v>
      </c>
      <c r="E695" s="364" t="s">
        <v>1443</v>
      </c>
      <c r="F695" s="309">
        <v>2020</v>
      </c>
      <c r="G695" s="297" t="s">
        <v>14</v>
      </c>
      <c r="H695" s="297" t="s">
        <v>922</v>
      </c>
      <c r="I695" s="298">
        <v>19762</v>
      </c>
      <c r="J695" s="480">
        <f t="shared" si="41"/>
        <v>1</v>
      </c>
      <c r="K695" s="299" t="s">
        <v>1442</v>
      </c>
      <c r="L695" s="105" t="s">
        <v>1262</v>
      </c>
      <c r="M695" s="368">
        <v>44845</v>
      </c>
      <c r="N695" s="309">
        <v>12</v>
      </c>
      <c r="O695" s="303">
        <f t="shared" si="44"/>
        <v>45210</v>
      </c>
      <c r="P695" s="93" t="str">
        <f t="shared" ca="1" si="42"/>
        <v>Przekroczony termin</v>
      </c>
      <c r="Q695" s="94" t="str">
        <f t="shared" ca="1" si="43"/>
        <v>WYKONAĆ PRZEGLĄD</v>
      </c>
      <c r="R695" s="383" t="s">
        <v>1086</v>
      </c>
    </row>
    <row r="696" spans="1:18" ht="45" hidden="1" customHeight="1">
      <c r="A696" s="304">
        <v>695</v>
      </c>
      <c r="B696" s="11">
        <v>100</v>
      </c>
      <c r="C696" s="364" t="s">
        <v>1445</v>
      </c>
      <c r="D696" s="296" t="s">
        <v>1444</v>
      </c>
      <c r="E696" s="364" t="s">
        <v>1443</v>
      </c>
      <c r="F696" s="309">
        <v>2020</v>
      </c>
      <c r="G696" s="297" t="s">
        <v>14</v>
      </c>
      <c r="H696" s="297" t="s">
        <v>923</v>
      </c>
      <c r="I696" s="298">
        <v>19765</v>
      </c>
      <c r="J696" s="480">
        <f t="shared" si="41"/>
        <v>1</v>
      </c>
      <c r="K696" s="299" t="s">
        <v>1442</v>
      </c>
      <c r="L696" s="105" t="s">
        <v>1262</v>
      </c>
      <c r="M696" s="368">
        <v>44845</v>
      </c>
      <c r="N696" s="309">
        <v>12</v>
      </c>
      <c r="O696" s="303">
        <f t="shared" si="44"/>
        <v>45210</v>
      </c>
      <c r="P696" s="93" t="str">
        <f t="shared" ca="1" si="42"/>
        <v>Przekroczony termin</v>
      </c>
      <c r="Q696" s="94" t="str">
        <f t="shared" ca="1" si="43"/>
        <v>WYKONAĆ PRZEGLĄD</v>
      </c>
      <c r="R696" s="383" t="s">
        <v>1086</v>
      </c>
    </row>
    <row r="697" spans="1:18" ht="165" hidden="1" customHeight="1">
      <c r="A697" s="385">
        <v>696</v>
      </c>
      <c r="B697" s="11">
        <v>91</v>
      </c>
      <c r="C697" s="275" t="s">
        <v>1441</v>
      </c>
      <c r="D697" s="386" t="s">
        <v>899</v>
      </c>
      <c r="E697" s="387" t="s">
        <v>1440</v>
      </c>
      <c r="F697" s="275">
        <v>2017</v>
      </c>
      <c r="G697" s="275" t="s">
        <v>14</v>
      </c>
      <c r="H697" s="275" t="s">
        <v>900</v>
      </c>
      <c r="I697" s="388">
        <v>17038058</v>
      </c>
      <c r="J697" s="480">
        <f t="shared" si="41"/>
        <v>1</v>
      </c>
      <c r="K697" s="389" t="s">
        <v>1439</v>
      </c>
      <c r="L697" s="390" t="s">
        <v>1438</v>
      </c>
      <c r="M697" s="391">
        <v>45441</v>
      </c>
      <c r="N697" s="210">
        <v>12</v>
      </c>
      <c r="O697" s="252">
        <f t="shared" si="44"/>
        <v>45806</v>
      </c>
      <c r="P697" s="213" t="str">
        <f t="shared" ca="1" si="42"/>
        <v>Do terminu brakuje 191 dni</v>
      </c>
      <c r="Q697" s="214" t="str">
        <f t="shared" ca="1" si="43"/>
        <v>WAŻNY PRZEGLĄD</v>
      </c>
      <c r="R697" s="392" t="s">
        <v>1086</v>
      </c>
    </row>
    <row r="698" spans="1:18" ht="45" hidden="1" customHeight="1">
      <c r="A698" s="304">
        <v>697</v>
      </c>
      <c r="B698" s="11">
        <v>21</v>
      </c>
      <c r="C698" s="364" t="s">
        <v>193</v>
      </c>
      <c r="D698" s="296"/>
      <c r="E698" s="91" t="s">
        <v>614</v>
      </c>
      <c r="F698" s="297"/>
      <c r="G698" s="352" t="s">
        <v>1040</v>
      </c>
      <c r="H698" s="352" t="s">
        <v>195</v>
      </c>
      <c r="I698" s="298" t="s">
        <v>196</v>
      </c>
      <c r="J698" s="480">
        <f t="shared" si="41"/>
        <v>1</v>
      </c>
      <c r="K698" s="299"/>
      <c r="L698" s="105"/>
      <c r="M698" s="380">
        <v>44833</v>
      </c>
      <c r="N698" s="309">
        <v>12</v>
      </c>
      <c r="O698" s="303">
        <f t="shared" si="44"/>
        <v>45198</v>
      </c>
      <c r="P698" s="93" t="str">
        <f t="shared" ca="1" si="42"/>
        <v>Przekroczony termin</v>
      </c>
      <c r="Q698" s="94" t="str">
        <f t="shared" ca="1" si="43"/>
        <v>WYKONAĆ PRZEGLĄD</v>
      </c>
      <c r="R698" s="383" t="s">
        <v>1086</v>
      </c>
    </row>
    <row r="699" spans="1:18" ht="45" hidden="1" customHeight="1">
      <c r="A699" s="304">
        <v>698</v>
      </c>
      <c r="B699" s="11">
        <v>21</v>
      </c>
      <c r="C699" s="364" t="s">
        <v>193</v>
      </c>
      <c r="D699" s="296"/>
      <c r="E699" s="91" t="s">
        <v>614</v>
      </c>
      <c r="F699" s="297"/>
      <c r="G699" s="352" t="s">
        <v>1040</v>
      </c>
      <c r="H699" s="352" t="s">
        <v>197</v>
      </c>
      <c r="I699" s="298" t="s">
        <v>194</v>
      </c>
      <c r="J699" s="480">
        <f t="shared" si="41"/>
        <v>1</v>
      </c>
      <c r="K699" s="299"/>
      <c r="L699" s="105"/>
      <c r="M699" s="380">
        <v>44833</v>
      </c>
      <c r="N699" s="309">
        <v>12</v>
      </c>
      <c r="O699" s="303">
        <f t="shared" si="44"/>
        <v>45198</v>
      </c>
      <c r="P699" s="93" t="str">
        <f t="shared" ca="1" si="42"/>
        <v>Przekroczony termin</v>
      </c>
      <c r="Q699" s="94" t="str">
        <f t="shared" ca="1" si="43"/>
        <v>WYKONAĆ PRZEGLĄD</v>
      </c>
      <c r="R699" s="393" t="s">
        <v>1086</v>
      </c>
    </row>
    <row r="700" spans="1:18" s="72" customFormat="1" ht="270" hidden="1" customHeight="1">
      <c r="A700" s="356">
        <v>699</v>
      </c>
      <c r="B700" s="11">
        <v>27</v>
      </c>
      <c r="C700" s="394" t="s">
        <v>1437</v>
      </c>
      <c r="D700" s="357" t="s">
        <v>1436</v>
      </c>
      <c r="E700" s="358" t="s">
        <v>278</v>
      </c>
      <c r="F700" s="363">
        <v>2013</v>
      </c>
      <c r="G700" s="358" t="s">
        <v>47</v>
      </c>
      <c r="H700" s="358" t="s">
        <v>286</v>
      </c>
      <c r="I700" s="359">
        <v>355194</v>
      </c>
      <c r="J700" s="480">
        <f t="shared" si="41"/>
        <v>1</v>
      </c>
      <c r="K700" s="360" t="s">
        <v>1435</v>
      </c>
      <c r="L700" s="395" t="s">
        <v>1434</v>
      </c>
      <c r="M700" s="362">
        <v>45098</v>
      </c>
      <c r="N700" s="363">
        <v>12</v>
      </c>
      <c r="O700" s="249">
        <f>IF(ISBLANK(M700)," ",DATE(YEAR(M700),MONTH(M700)+N700,DAY(M700)))</f>
        <v>45464</v>
      </c>
      <c r="P700" s="69" t="str">
        <f t="shared" ca="1" si="42"/>
        <v>Przekroczony termin</v>
      </c>
      <c r="Q700" s="70" t="str">
        <f t="shared" ca="1" si="43"/>
        <v>WYKONAĆ PRZEGLĄD</v>
      </c>
      <c r="R700" s="71" t="s">
        <v>1086</v>
      </c>
    </row>
    <row r="701" spans="1:18" ht="75" hidden="1" customHeight="1">
      <c r="A701" s="304">
        <v>700</v>
      </c>
      <c r="B701" s="11">
        <v>90</v>
      </c>
      <c r="C701" s="364" t="s">
        <v>1433</v>
      </c>
      <c r="D701" s="296" t="s">
        <v>1430</v>
      </c>
      <c r="E701" s="297" t="s">
        <v>614</v>
      </c>
      <c r="F701" s="309">
        <v>2020</v>
      </c>
      <c r="G701" s="297" t="s">
        <v>1429</v>
      </c>
      <c r="H701" s="297" t="s">
        <v>896</v>
      </c>
      <c r="I701" s="298" t="s">
        <v>895</v>
      </c>
      <c r="J701" s="480">
        <f t="shared" si="41"/>
        <v>1</v>
      </c>
      <c r="K701" s="299" t="s">
        <v>1432</v>
      </c>
      <c r="L701" s="105"/>
      <c r="M701" s="368">
        <v>44974</v>
      </c>
      <c r="N701" s="309">
        <v>12</v>
      </c>
      <c r="O701" s="303">
        <f t="shared" si="44"/>
        <v>45339</v>
      </c>
      <c r="P701" s="93" t="str">
        <f t="shared" ca="1" si="42"/>
        <v>Przekroczony termin</v>
      </c>
      <c r="Q701" s="94" t="str">
        <f t="shared" ca="1" si="43"/>
        <v>WYKONAĆ PRZEGLĄD</v>
      </c>
      <c r="R701" s="383" t="s">
        <v>1086</v>
      </c>
    </row>
    <row r="702" spans="1:18" ht="30" hidden="1" customHeight="1">
      <c r="A702" s="304">
        <v>701</v>
      </c>
      <c r="B702" s="11">
        <v>90</v>
      </c>
      <c r="C702" s="364" t="s">
        <v>1431</v>
      </c>
      <c r="D702" s="296" t="s">
        <v>1430</v>
      </c>
      <c r="E702" s="297" t="s">
        <v>614</v>
      </c>
      <c r="F702" s="309">
        <v>2020</v>
      </c>
      <c r="G702" s="297" t="s">
        <v>1429</v>
      </c>
      <c r="H702" s="297" t="s">
        <v>897</v>
      </c>
      <c r="I702" s="298">
        <v>124074</v>
      </c>
      <c r="J702" s="480">
        <f t="shared" si="41"/>
        <v>1</v>
      </c>
      <c r="K702" s="299" t="s">
        <v>1428</v>
      </c>
      <c r="L702" s="105"/>
      <c r="M702" s="368">
        <v>44974</v>
      </c>
      <c r="N702" s="309">
        <v>12</v>
      </c>
      <c r="O702" s="303">
        <f t="shared" si="44"/>
        <v>45339</v>
      </c>
      <c r="P702" s="93" t="str">
        <f t="shared" ca="1" si="42"/>
        <v>Przekroczony termin</v>
      </c>
      <c r="Q702" s="94" t="str">
        <f t="shared" ca="1" si="43"/>
        <v>WYKONAĆ PRZEGLĄD</v>
      </c>
      <c r="R702" s="383" t="s">
        <v>1086</v>
      </c>
    </row>
    <row r="703" spans="1:18" ht="45" hidden="1" customHeight="1">
      <c r="A703" s="304">
        <v>702</v>
      </c>
      <c r="B703" s="11">
        <v>35</v>
      </c>
      <c r="C703" s="364" t="s">
        <v>951</v>
      </c>
      <c r="D703" s="296">
        <v>8717030</v>
      </c>
      <c r="E703" s="297" t="s">
        <v>952</v>
      </c>
      <c r="F703" s="309">
        <v>2020</v>
      </c>
      <c r="G703" s="309" t="s">
        <v>121</v>
      </c>
      <c r="H703" s="297" t="s">
        <v>953</v>
      </c>
      <c r="I703" s="298">
        <v>40418</v>
      </c>
      <c r="J703" s="480">
        <f t="shared" si="41"/>
        <v>1</v>
      </c>
      <c r="K703" s="299"/>
      <c r="L703" s="105" t="s">
        <v>1262</v>
      </c>
      <c r="M703" s="381">
        <v>44805</v>
      </c>
      <c r="N703" s="304">
        <v>24</v>
      </c>
      <c r="O703" s="382">
        <f t="shared" si="44"/>
        <v>45536</v>
      </c>
      <c r="P703" s="93" t="str">
        <f t="shared" ca="1" si="42"/>
        <v>Przekroczony termin</v>
      </c>
      <c r="Q703" s="94" t="str">
        <f t="shared" ca="1" si="43"/>
        <v>WYKONAĆ PRZEGLĄD</v>
      </c>
      <c r="R703" s="383" t="s">
        <v>1086</v>
      </c>
    </row>
    <row r="704" spans="1:18" ht="45" hidden="1" customHeight="1">
      <c r="A704" s="304">
        <v>703</v>
      </c>
      <c r="B704" s="11">
        <v>35</v>
      </c>
      <c r="C704" s="364" t="s">
        <v>951</v>
      </c>
      <c r="D704" s="296">
        <v>8717030</v>
      </c>
      <c r="E704" s="297" t="s">
        <v>952</v>
      </c>
      <c r="F704" s="309">
        <v>2020</v>
      </c>
      <c r="G704" s="309" t="s">
        <v>121</v>
      </c>
      <c r="H704" s="297" t="s">
        <v>954</v>
      </c>
      <c r="I704" s="298">
        <v>40416</v>
      </c>
      <c r="J704" s="480">
        <f t="shared" si="41"/>
        <v>1</v>
      </c>
      <c r="K704" s="299"/>
      <c r="L704" s="105" t="s">
        <v>1262</v>
      </c>
      <c r="M704" s="381">
        <v>44805</v>
      </c>
      <c r="N704" s="304">
        <v>24</v>
      </c>
      <c r="O704" s="382">
        <f t="shared" si="44"/>
        <v>45536</v>
      </c>
      <c r="P704" s="93" t="str">
        <f t="shared" ca="1" si="42"/>
        <v>Przekroczony termin</v>
      </c>
      <c r="Q704" s="94" t="str">
        <f t="shared" ca="1" si="43"/>
        <v>WYKONAĆ PRZEGLĄD</v>
      </c>
      <c r="R704" s="383" t="s">
        <v>1086</v>
      </c>
    </row>
    <row r="705" spans="1:18" ht="45" hidden="1" customHeight="1">
      <c r="A705" s="304">
        <v>704</v>
      </c>
      <c r="B705" s="11">
        <v>35</v>
      </c>
      <c r="C705" s="364" t="s">
        <v>951</v>
      </c>
      <c r="D705" s="296">
        <v>8717030</v>
      </c>
      <c r="E705" s="297" t="s">
        <v>952</v>
      </c>
      <c r="F705" s="309">
        <v>2020</v>
      </c>
      <c r="G705" s="309" t="s">
        <v>121</v>
      </c>
      <c r="H705" s="297" t="s">
        <v>955</v>
      </c>
      <c r="I705" s="298">
        <v>40443</v>
      </c>
      <c r="J705" s="480">
        <f t="shared" si="41"/>
        <v>1</v>
      </c>
      <c r="K705" s="299"/>
      <c r="L705" s="105" t="s">
        <v>1262</v>
      </c>
      <c r="M705" s="381">
        <v>44805</v>
      </c>
      <c r="N705" s="304">
        <v>24</v>
      </c>
      <c r="O705" s="382">
        <f t="shared" si="44"/>
        <v>45536</v>
      </c>
      <c r="P705" s="93" t="str">
        <f t="shared" ca="1" si="42"/>
        <v>Przekroczony termin</v>
      </c>
      <c r="Q705" s="94" t="str">
        <f t="shared" ca="1" si="43"/>
        <v>WYKONAĆ PRZEGLĄD</v>
      </c>
      <c r="R705" s="383" t="s">
        <v>1086</v>
      </c>
    </row>
    <row r="706" spans="1:18" ht="45" hidden="1" customHeight="1">
      <c r="A706" s="304">
        <v>705</v>
      </c>
      <c r="B706" s="11">
        <v>35</v>
      </c>
      <c r="C706" s="364" t="s">
        <v>951</v>
      </c>
      <c r="D706" s="296">
        <v>8717030</v>
      </c>
      <c r="E706" s="297" t="s">
        <v>952</v>
      </c>
      <c r="F706" s="309">
        <v>2020</v>
      </c>
      <c r="G706" s="309" t="s">
        <v>121</v>
      </c>
      <c r="H706" s="297" t="s">
        <v>956</v>
      </c>
      <c r="I706" s="298">
        <v>40444</v>
      </c>
      <c r="J706" s="480">
        <f t="shared" ref="J706:J769" si="45">COUNTIF($I$1:$I$996,I706)</f>
        <v>1</v>
      </c>
      <c r="K706" s="299"/>
      <c r="L706" s="105" t="s">
        <v>1262</v>
      </c>
      <c r="M706" s="380">
        <v>44805</v>
      </c>
      <c r="N706" s="309">
        <v>24</v>
      </c>
      <c r="O706" s="303">
        <f t="shared" si="44"/>
        <v>45536</v>
      </c>
      <c r="P706" s="93" t="str">
        <f t="shared" ref="P706:P769" ca="1" si="46">IF(ISBLANK(M706)," ",IF(O706&lt;TODAY(),"Przekroczony termin","Do terminu brakuje " &amp; O706-TODAY()&amp; " dni"))</f>
        <v>Przekroczony termin</v>
      </c>
      <c r="Q706" s="94" t="str">
        <f t="shared" ref="Q706:Q769" ca="1" si="47">IF(ISBLANK(M706)," ",IF(O706&lt;TODAY()+20,"WYKONAĆ PRZEGLĄD","WAŻNY PRZEGLĄD"))</f>
        <v>WYKONAĆ PRZEGLĄD</v>
      </c>
      <c r="R706" s="383" t="s">
        <v>1086</v>
      </c>
    </row>
    <row r="707" spans="1:18" ht="45" hidden="1" customHeight="1">
      <c r="A707" s="304">
        <v>706</v>
      </c>
      <c r="B707" s="11">
        <v>35</v>
      </c>
      <c r="C707" s="364" t="s">
        <v>951</v>
      </c>
      <c r="D707" s="296">
        <v>8717030</v>
      </c>
      <c r="E707" s="297" t="s">
        <v>952</v>
      </c>
      <c r="F707" s="309">
        <v>2020</v>
      </c>
      <c r="G707" s="309" t="s">
        <v>121</v>
      </c>
      <c r="H707" s="297" t="s">
        <v>957</v>
      </c>
      <c r="I707" s="298">
        <v>40438</v>
      </c>
      <c r="J707" s="480">
        <f t="shared" si="45"/>
        <v>1</v>
      </c>
      <c r="K707" s="299"/>
      <c r="L707" s="105" t="s">
        <v>1262</v>
      </c>
      <c r="M707" s="381">
        <v>44805</v>
      </c>
      <c r="N707" s="304">
        <v>24</v>
      </c>
      <c r="O707" s="382">
        <f t="shared" si="44"/>
        <v>45536</v>
      </c>
      <c r="P707" s="93" t="str">
        <f t="shared" ca="1" si="46"/>
        <v>Przekroczony termin</v>
      </c>
      <c r="Q707" s="94" t="str">
        <f t="shared" ca="1" si="47"/>
        <v>WYKONAĆ PRZEGLĄD</v>
      </c>
      <c r="R707" s="383" t="s">
        <v>1086</v>
      </c>
    </row>
    <row r="708" spans="1:18" ht="45" hidden="1" customHeight="1">
      <c r="A708" s="304">
        <v>707</v>
      </c>
      <c r="B708" s="11">
        <v>35</v>
      </c>
      <c r="C708" s="364" t="s">
        <v>951</v>
      </c>
      <c r="D708" s="296">
        <v>8717030</v>
      </c>
      <c r="E708" s="297" t="s">
        <v>952</v>
      </c>
      <c r="F708" s="309">
        <v>2020</v>
      </c>
      <c r="G708" s="309" t="s">
        <v>141</v>
      </c>
      <c r="H708" s="297" t="s">
        <v>958</v>
      </c>
      <c r="I708" s="298">
        <v>16722</v>
      </c>
      <c r="J708" s="480">
        <f t="shared" si="45"/>
        <v>1</v>
      </c>
      <c r="K708" s="299" t="s">
        <v>1427</v>
      </c>
      <c r="L708" s="105" t="s">
        <v>1262</v>
      </c>
      <c r="M708" s="396">
        <v>44805</v>
      </c>
      <c r="N708" s="309">
        <v>24</v>
      </c>
      <c r="O708" s="303">
        <f t="shared" si="44"/>
        <v>45536</v>
      </c>
      <c r="P708" s="93" t="str">
        <f t="shared" ca="1" si="46"/>
        <v>Przekroczony termin</v>
      </c>
      <c r="Q708" s="94" t="str">
        <f t="shared" ca="1" si="47"/>
        <v>WYKONAĆ PRZEGLĄD</v>
      </c>
      <c r="R708" s="383" t="s">
        <v>1086</v>
      </c>
    </row>
    <row r="709" spans="1:18" ht="45" hidden="1" customHeight="1">
      <c r="A709" s="304">
        <v>708</v>
      </c>
      <c r="B709" s="11">
        <v>35</v>
      </c>
      <c r="C709" s="364" t="s">
        <v>951</v>
      </c>
      <c r="D709" s="296">
        <v>8717030</v>
      </c>
      <c r="E709" s="297" t="s">
        <v>952</v>
      </c>
      <c r="F709" s="309">
        <v>2020</v>
      </c>
      <c r="G709" s="309" t="s">
        <v>121</v>
      </c>
      <c r="H709" s="297" t="s">
        <v>959</v>
      </c>
      <c r="I709" s="298">
        <v>16708</v>
      </c>
      <c r="J709" s="480">
        <f t="shared" si="45"/>
        <v>1</v>
      </c>
      <c r="K709" s="299" t="s">
        <v>1426</v>
      </c>
      <c r="L709" s="105" t="s">
        <v>1262</v>
      </c>
      <c r="M709" s="381">
        <v>44805</v>
      </c>
      <c r="N709" s="304">
        <v>24</v>
      </c>
      <c r="O709" s="382">
        <f t="shared" si="44"/>
        <v>45536</v>
      </c>
      <c r="P709" s="93" t="str">
        <f t="shared" ca="1" si="46"/>
        <v>Przekroczony termin</v>
      </c>
      <c r="Q709" s="94" t="str">
        <f t="shared" ca="1" si="47"/>
        <v>WYKONAĆ PRZEGLĄD</v>
      </c>
      <c r="R709" s="383" t="s">
        <v>1086</v>
      </c>
    </row>
    <row r="710" spans="1:18" ht="45" hidden="1" customHeight="1">
      <c r="A710" s="304">
        <v>709</v>
      </c>
      <c r="B710" s="11">
        <v>35</v>
      </c>
      <c r="C710" s="364" t="s">
        <v>951</v>
      </c>
      <c r="D710" s="296">
        <v>8717030</v>
      </c>
      <c r="E710" s="297" t="s">
        <v>952</v>
      </c>
      <c r="F710" s="309">
        <v>2020</v>
      </c>
      <c r="G710" s="309" t="s">
        <v>121</v>
      </c>
      <c r="H710" s="297" t="s">
        <v>960</v>
      </c>
      <c r="I710" s="298">
        <v>40436</v>
      </c>
      <c r="J710" s="480">
        <f t="shared" si="45"/>
        <v>1</v>
      </c>
      <c r="K710" s="299"/>
      <c r="L710" s="105" t="s">
        <v>1262</v>
      </c>
      <c r="M710" s="381">
        <v>44805</v>
      </c>
      <c r="N710" s="304">
        <v>24</v>
      </c>
      <c r="O710" s="382">
        <f t="shared" si="44"/>
        <v>45536</v>
      </c>
      <c r="P710" s="93" t="str">
        <f t="shared" ca="1" si="46"/>
        <v>Przekroczony termin</v>
      </c>
      <c r="Q710" s="94" t="str">
        <f t="shared" ca="1" si="47"/>
        <v>WYKONAĆ PRZEGLĄD</v>
      </c>
      <c r="R710" s="383" t="s">
        <v>1086</v>
      </c>
    </row>
    <row r="711" spans="1:18" ht="45" hidden="1" customHeight="1">
      <c r="A711" s="304">
        <v>710</v>
      </c>
      <c r="B711" s="11">
        <v>35</v>
      </c>
      <c r="C711" s="364" t="s">
        <v>951</v>
      </c>
      <c r="D711" s="296">
        <v>8717030</v>
      </c>
      <c r="E711" s="297" t="s">
        <v>952</v>
      </c>
      <c r="F711" s="309">
        <v>2020</v>
      </c>
      <c r="G711" s="309" t="s">
        <v>14</v>
      </c>
      <c r="H711" s="297" t="s">
        <v>961</v>
      </c>
      <c r="I711" s="298">
        <v>40447</v>
      </c>
      <c r="J711" s="480">
        <f t="shared" si="45"/>
        <v>1</v>
      </c>
      <c r="K711" s="299"/>
      <c r="L711" s="105" t="s">
        <v>1262</v>
      </c>
      <c r="M711" s="380">
        <v>44805</v>
      </c>
      <c r="N711" s="309">
        <v>24</v>
      </c>
      <c r="O711" s="303">
        <f t="shared" si="44"/>
        <v>45536</v>
      </c>
      <c r="P711" s="93" t="str">
        <f t="shared" ca="1" si="46"/>
        <v>Przekroczony termin</v>
      </c>
      <c r="Q711" s="94" t="str">
        <f t="shared" ca="1" si="47"/>
        <v>WYKONAĆ PRZEGLĄD</v>
      </c>
      <c r="R711" s="383" t="s">
        <v>1086</v>
      </c>
    </row>
    <row r="712" spans="1:18" ht="45" hidden="1" customHeight="1">
      <c r="A712" s="304">
        <v>711</v>
      </c>
      <c r="B712" s="11">
        <v>35</v>
      </c>
      <c r="C712" s="364" t="s">
        <v>951</v>
      </c>
      <c r="D712" s="296">
        <v>8717030</v>
      </c>
      <c r="E712" s="297" t="s">
        <v>952</v>
      </c>
      <c r="F712" s="309">
        <v>2020</v>
      </c>
      <c r="G712" s="309" t="s">
        <v>141</v>
      </c>
      <c r="H712" s="297" t="s">
        <v>962</v>
      </c>
      <c r="I712" s="298">
        <v>40423</v>
      </c>
      <c r="J712" s="480">
        <f t="shared" si="45"/>
        <v>1</v>
      </c>
      <c r="K712" s="299" t="s">
        <v>1425</v>
      </c>
      <c r="L712" s="105" t="s">
        <v>1262</v>
      </c>
      <c r="M712" s="380">
        <v>44805</v>
      </c>
      <c r="N712" s="309">
        <v>24</v>
      </c>
      <c r="O712" s="303">
        <f t="shared" si="44"/>
        <v>45536</v>
      </c>
      <c r="P712" s="93" t="str">
        <f t="shared" ca="1" si="46"/>
        <v>Przekroczony termin</v>
      </c>
      <c r="Q712" s="94" t="str">
        <f t="shared" ca="1" si="47"/>
        <v>WYKONAĆ PRZEGLĄD</v>
      </c>
      <c r="R712" s="383" t="s">
        <v>1086</v>
      </c>
    </row>
    <row r="713" spans="1:18" ht="45" hidden="1" customHeight="1">
      <c r="A713" s="304">
        <v>712</v>
      </c>
      <c r="B713" s="11">
        <v>35</v>
      </c>
      <c r="C713" s="364" t="s">
        <v>951</v>
      </c>
      <c r="D713" s="296">
        <v>8717030</v>
      </c>
      <c r="E713" s="297" t="s">
        <v>952</v>
      </c>
      <c r="F713" s="309">
        <v>2020</v>
      </c>
      <c r="G713" s="309" t="s">
        <v>14</v>
      </c>
      <c r="H713" s="297" t="s">
        <v>963</v>
      </c>
      <c r="I713" s="298">
        <v>40441</v>
      </c>
      <c r="J713" s="480">
        <f t="shared" si="45"/>
        <v>1</v>
      </c>
      <c r="K713" s="299"/>
      <c r="L713" s="105" t="s">
        <v>1262</v>
      </c>
      <c r="M713" s="380">
        <v>44805</v>
      </c>
      <c r="N713" s="309">
        <v>24</v>
      </c>
      <c r="O713" s="303">
        <f t="shared" si="44"/>
        <v>45536</v>
      </c>
      <c r="P713" s="93" t="str">
        <f t="shared" ca="1" si="46"/>
        <v>Przekroczony termin</v>
      </c>
      <c r="Q713" s="94" t="str">
        <f t="shared" ca="1" si="47"/>
        <v>WYKONAĆ PRZEGLĄD</v>
      </c>
      <c r="R713" s="383" t="s">
        <v>1086</v>
      </c>
    </row>
    <row r="714" spans="1:18" ht="45" hidden="1" customHeight="1">
      <c r="A714" s="304">
        <v>713</v>
      </c>
      <c r="B714" s="11">
        <v>35</v>
      </c>
      <c r="C714" s="364" t="s">
        <v>951</v>
      </c>
      <c r="D714" s="296">
        <v>8717030</v>
      </c>
      <c r="E714" s="297" t="s">
        <v>952</v>
      </c>
      <c r="F714" s="309">
        <v>2020</v>
      </c>
      <c r="G714" s="309" t="s">
        <v>141</v>
      </c>
      <c r="H714" s="297" t="s">
        <v>964</v>
      </c>
      <c r="I714" s="298">
        <v>40435</v>
      </c>
      <c r="J714" s="480">
        <f t="shared" si="45"/>
        <v>1</v>
      </c>
      <c r="K714" s="299" t="s">
        <v>1425</v>
      </c>
      <c r="L714" s="105" t="s">
        <v>1262</v>
      </c>
      <c r="M714" s="380">
        <v>44805</v>
      </c>
      <c r="N714" s="309">
        <v>24</v>
      </c>
      <c r="O714" s="303">
        <f t="shared" si="44"/>
        <v>45536</v>
      </c>
      <c r="P714" s="93" t="str">
        <f t="shared" ca="1" si="46"/>
        <v>Przekroczony termin</v>
      </c>
      <c r="Q714" s="94" t="str">
        <f t="shared" ca="1" si="47"/>
        <v>WYKONAĆ PRZEGLĄD</v>
      </c>
      <c r="R714" s="383" t="s">
        <v>1086</v>
      </c>
    </row>
    <row r="715" spans="1:18" ht="45" hidden="1" customHeight="1">
      <c r="A715" s="304">
        <v>714</v>
      </c>
      <c r="B715" s="11">
        <v>35</v>
      </c>
      <c r="C715" s="364" t="s">
        <v>951</v>
      </c>
      <c r="D715" s="296">
        <v>8717030</v>
      </c>
      <c r="E715" s="297" t="s">
        <v>952</v>
      </c>
      <c r="F715" s="309">
        <v>2020</v>
      </c>
      <c r="G715" s="309" t="s">
        <v>14</v>
      </c>
      <c r="H715" s="297" t="s">
        <v>965</v>
      </c>
      <c r="I715" s="298">
        <v>40427</v>
      </c>
      <c r="J715" s="480">
        <f t="shared" si="45"/>
        <v>1</v>
      </c>
      <c r="K715" s="299"/>
      <c r="L715" s="105" t="s">
        <v>1262</v>
      </c>
      <c r="M715" s="380">
        <v>44805</v>
      </c>
      <c r="N715" s="309">
        <v>24</v>
      </c>
      <c r="O715" s="303">
        <f t="shared" si="44"/>
        <v>45536</v>
      </c>
      <c r="P715" s="93" t="str">
        <f t="shared" ca="1" si="46"/>
        <v>Przekroczony termin</v>
      </c>
      <c r="Q715" s="94" t="str">
        <f t="shared" ca="1" si="47"/>
        <v>WYKONAĆ PRZEGLĄD</v>
      </c>
      <c r="R715" s="383" t="s">
        <v>1086</v>
      </c>
    </row>
    <row r="716" spans="1:18" ht="45" hidden="1" customHeight="1">
      <c r="A716" s="304">
        <v>715</v>
      </c>
      <c r="B716" s="11">
        <v>35</v>
      </c>
      <c r="C716" s="364" t="s">
        <v>951</v>
      </c>
      <c r="D716" s="296">
        <v>8717030</v>
      </c>
      <c r="E716" s="297" t="s">
        <v>952</v>
      </c>
      <c r="F716" s="309">
        <v>2020</v>
      </c>
      <c r="G716" s="309" t="s">
        <v>14</v>
      </c>
      <c r="H716" s="297" t="s">
        <v>966</v>
      </c>
      <c r="I716" s="298">
        <v>40448</v>
      </c>
      <c r="J716" s="480">
        <f t="shared" si="45"/>
        <v>1</v>
      </c>
      <c r="K716" s="299"/>
      <c r="L716" s="105" t="s">
        <v>1262</v>
      </c>
      <c r="M716" s="380">
        <v>44805</v>
      </c>
      <c r="N716" s="309">
        <v>24</v>
      </c>
      <c r="O716" s="303">
        <f t="shared" si="44"/>
        <v>45536</v>
      </c>
      <c r="P716" s="93" t="str">
        <f t="shared" ca="1" si="46"/>
        <v>Przekroczony termin</v>
      </c>
      <c r="Q716" s="94" t="str">
        <f t="shared" ca="1" si="47"/>
        <v>WYKONAĆ PRZEGLĄD</v>
      </c>
      <c r="R716" s="383" t="s">
        <v>1086</v>
      </c>
    </row>
    <row r="717" spans="1:18" ht="45" hidden="1" customHeight="1">
      <c r="A717" s="304">
        <v>716</v>
      </c>
      <c r="B717" s="11">
        <v>35</v>
      </c>
      <c r="C717" s="364" t="s">
        <v>951</v>
      </c>
      <c r="D717" s="296">
        <v>8717030</v>
      </c>
      <c r="E717" s="297" t="s">
        <v>952</v>
      </c>
      <c r="F717" s="309">
        <v>2020</v>
      </c>
      <c r="G717" s="309" t="s">
        <v>14</v>
      </c>
      <c r="H717" s="297" t="s">
        <v>967</v>
      </c>
      <c r="I717" s="298">
        <v>40439</v>
      </c>
      <c r="J717" s="480">
        <f t="shared" si="45"/>
        <v>1</v>
      </c>
      <c r="K717" s="299"/>
      <c r="L717" s="105" t="s">
        <v>1262</v>
      </c>
      <c r="M717" s="380">
        <v>44805</v>
      </c>
      <c r="N717" s="309">
        <v>24</v>
      </c>
      <c r="O717" s="303">
        <f t="shared" si="44"/>
        <v>45536</v>
      </c>
      <c r="P717" s="93" t="str">
        <f t="shared" ca="1" si="46"/>
        <v>Przekroczony termin</v>
      </c>
      <c r="Q717" s="94" t="str">
        <f t="shared" ca="1" si="47"/>
        <v>WYKONAĆ PRZEGLĄD</v>
      </c>
      <c r="R717" s="383" t="s">
        <v>1086</v>
      </c>
    </row>
    <row r="718" spans="1:18" ht="45" hidden="1" customHeight="1">
      <c r="A718" s="304">
        <v>717</v>
      </c>
      <c r="B718" s="11">
        <v>35</v>
      </c>
      <c r="C718" s="364" t="s">
        <v>951</v>
      </c>
      <c r="D718" s="296">
        <v>8717030</v>
      </c>
      <c r="E718" s="297" t="s">
        <v>952</v>
      </c>
      <c r="F718" s="309">
        <v>2020</v>
      </c>
      <c r="G718" s="309" t="s">
        <v>14</v>
      </c>
      <c r="H718" s="297" t="s">
        <v>968</v>
      </c>
      <c r="I718" s="298">
        <v>40442</v>
      </c>
      <c r="J718" s="480">
        <f t="shared" si="45"/>
        <v>1</v>
      </c>
      <c r="K718" s="299"/>
      <c r="L718" s="105" t="s">
        <v>1262</v>
      </c>
      <c r="M718" s="380">
        <v>44805</v>
      </c>
      <c r="N718" s="309">
        <v>24</v>
      </c>
      <c r="O718" s="303">
        <f t="shared" si="44"/>
        <v>45536</v>
      </c>
      <c r="P718" s="93" t="str">
        <f t="shared" ca="1" si="46"/>
        <v>Przekroczony termin</v>
      </c>
      <c r="Q718" s="94" t="str">
        <f t="shared" ca="1" si="47"/>
        <v>WYKONAĆ PRZEGLĄD</v>
      </c>
      <c r="R718" s="383" t="s">
        <v>1086</v>
      </c>
    </row>
    <row r="719" spans="1:18" ht="45" hidden="1" customHeight="1">
      <c r="A719" s="304">
        <v>718</v>
      </c>
      <c r="B719" s="11">
        <v>35</v>
      </c>
      <c r="C719" s="364" t="s">
        <v>951</v>
      </c>
      <c r="D719" s="296">
        <v>8717030</v>
      </c>
      <c r="E719" s="297" t="s">
        <v>952</v>
      </c>
      <c r="F719" s="309">
        <v>2020</v>
      </c>
      <c r="G719" s="309" t="s">
        <v>14</v>
      </c>
      <c r="H719" s="297" t="s">
        <v>969</v>
      </c>
      <c r="I719" s="298">
        <v>40445</v>
      </c>
      <c r="J719" s="480">
        <f t="shared" si="45"/>
        <v>1</v>
      </c>
      <c r="K719" s="299" t="s">
        <v>1424</v>
      </c>
      <c r="L719" s="105" t="s">
        <v>1262</v>
      </c>
      <c r="M719" s="380">
        <v>44805</v>
      </c>
      <c r="N719" s="309">
        <v>24</v>
      </c>
      <c r="O719" s="303">
        <f t="shared" si="44"/>
        <v>45536</v>
      </c>
      <c r="P719" s="93" t="str">
        <f t="shared" ca="1" si="46"/>
        <v>Przekroczony termin</v>
      </c>
      <c r="Q719" s="94" t="str">
        <f t="shared" ca="1" si="47"/>
        <v>WYKONAĆ PRZEGLĄD</v>
      </c>
      <c r="R719" s="383" t="s">
        <v>1086</v>
      </c>
    </row>
    <row r="720" spans="1:18" ht="45" hidden="1" customHeight="1">
      <c r="A720" s="304">
        <v>719</v>
      </c>
      <c r="B720" s="11">
        <v>35</v>
      </c>
      <c r="C720" s="364" t="s">
        <v>951</v>
      </c>
      <c r="D720" s="296">
        <v>8717030</v>
      </c>
      <c r="E720" s="297" t="s">
        <v>952</v>
      </c>
      <c r="F720" s="309">
        <v>2020</v>
      </c>
      <c r="G720" s="309" t="s">
        <v>14</v>
      </c>
      <c r="H720" s="297" t="s">
        <v>970</v>
      </c>
      <c r="I720" s="298">
        <v>40428</v>
      </c>
      <c r="J720" s="480">
        <f t="shared" si="45"/>
        <v>1</v>
      </c>
      <c r="K720" s="299" t="s">
        <v>1424</v>
      </c>
      <c r="L720" s="105" t="s">
        <v>1262</v>
      </c>
      <c r="M720" s="380">
        <v>44805</v>
      </c>
      <c r="N720" s="309">
        <v>24</v>
      </c>
      <c r="O720" s="303">
        <f t="shared" si="44"/>
        <v>45536</v>
      </c>
      <c r="P720" s="93" t="str">
        <f t="shared" ca="1" si="46"/>
        <v>Przekroczony termin</v>
      </c>
      <c r="Q720" s="94" t="str">
        <f t="shared" ca="1" si="47"/>
        <v>WYKONAĆ PRZEGLĄD</v>
      </c>
      <c r="R720" s="383" t="s">
        <v>1086</v>
      </c>
    </row>
    <row r="721" spans="1:18" ht="30" hidden="1" customHeight="1">
      <c r="A721" s="304">
        <v>720</v>
      </c>
      <c r="B721" s="11">
        <v>35</v>
      </c>
      <c r="C721" s="364" t="s">
        <v>951</v>
      </c>
      <c r="D721" s="296">
        <v>8717030</v>
      </c>
      <c r="E721" s="297" t="s">
        <v>952</v>
      </c>
      <c r="F721" s="309">
        <v>2020</v>
      </c>
      <c r="G721" s="309" t="s">
        <v>141</v>
      </c>
      <c r="H721" s="297" t="s">
        <v>971</v>
      </c>
      <c r="I721" s="298">
        <v>45584</v>
      </c>
      <c r="J721" s="480">
        <f t="shared" si="45"/>
        <v>1</v>
      </c>
      <c r="K721" s="299"/>
      <c r="L721" s="105"/>
      <c r="M721" s="380">
        <v>44805</v>
      </c>
      <c r="N721" s="309">
        <v>24</v>
      </c>
      <c r="O721" s="303">
        <f t="shared" si="44"/>
        <v>45536</v>
      </c>
      <c r="P721" s="93" t="str">
        <f t="shared" ca="1" si="46"/>
        <v>Przekroczony termin</v>
      </c>
      <c r="Q721" s="94" t="str">
        <f t="shared" ca="1" si="47"/>
        <v>WYKONAĆ PRZEGLĄD</v>
      </c>
      <c r="R721" s="383" t="s">
        <v>1086</v>
      </c>
    </row>
    <row r="722" spans="1:18" ht="30" hidden="1" customHeight="1">
      <c r="A722" s="304">
        <v>721</v>
      </c>
      <c r="B722" s="11">
        <v>35</v>
      </c>
      <c r="C722" s="364" t="s">
        <v>951</v>
      </c>
      <c r="D722" s="296">
        <v>8717030</v>
      </c>
      <c r="E722" s="297" t="s">
        <v>952</v>
      </c>
      <c r="F722" s="309">
        <v>2020</v>
      </c>
      <c r="G722" s="309" t="s">
        <v>141</v>
      </c>
      <c r="H722" s="297" t="s">
        <v>972</v>
      </c>
      <c r="I722" s="298">
        <v>45629</v>
      </c>
      <c r="J722" s="480">
        <f t="shared" si="45"/>
        <v>1</v>
      </c>
      <c r="K722" s="299"/>
      <c r="L722" s="105"/>
      <c r="M722" s="380">
        <v>44805</v>
      </c>
      <c r="N722" s="309">
        <v>24</v>
      </c>
      <c r="O722" s="303">
        <f t="shared" si="44"/>
        <v>45536</v>
      </c>
      <c r="P722" s="93" t="str">
        <f t="shared" ca="1" si="46"/>
        <v>Przekroczony termin</v>
      </c>
      <c r="Q722" s="94" t="str">
        <f t="shared" ca="1" si="47"/>
        <v>WYKONAĆ PRZEGLĄD</v>
      </c>
      <c r="R722" s="383" t="s">
        <v>1086</v>
      </c>
    </row>
    <row r="723" spans="1:18" ht="225" hidden="1" customHeight="1">
      <c r="A723" s="304">
        <v>722</v>
      </c>
      <c r="B723" s="11">
        <v>92</v>
      </c>
      <c r="C723" s="364" t="s">
        <v>1423</v>
      </c>
      <c r="D723" s="296" t="s">
        <v>2657</v>
      </c>
      <c r="E723" s="297" t="s">
        <v>1422</v>
      </c>
      <c r="F723" s="309">
        <v>2019</v>
      </c>
      <c r="G723" s="309" t="s">
        <v>14</v>
      </c>
      <c r="H723" s="297" t="s">
        <v>902</v>
      </c>
      <c r="I723" s="298" t="s">
        <v>901</v>
      </c>
      <c r="J723" s="480">
        <f t="shared" si="45"/>
        <v>1</v>
      </c>
      <c r="K723" s="299" t="s">
        <v>1421</v>
      </c>
      <c r="L723" s="105" t="s">
        <v>1420</v>
      </c>
      <c r="M723" s="368">
        <v>45358</v>
      </c>
      <c r="N723" s="309">
        <v>12</v>
      </c>
      <c r="O723" s="303">
        <f t="shared" si="44"/>
        <v>45723</v>
      </c>
      <c r="P723" s="93" t="str">
        <f t="shared" ca="1" si="46"/>
        <v>Do terminu brakuje 108 dni</v>
      </c>
      <c r="Q723" s="94" t="str">
        <f t="shared" ca="1" si="47"/>
        <v>WAŻNY PRZEGLĄD</v>
      </c>
      <c r="R723" s="383" t="s">
        <v>1086</v>
      </c>
    </row>
    <row r="724" spans="1:18" ht="68.25" hidden="1" customHeight="1">
      <c r="A724" s="304">
        <v>723</v>
      </c>
      <c r="B724" s="11">
        <v>69</v>
      </c>
      <c r="C724" s="495" t="s">
        <v>1092</v>
      </c>
      <c r="D724" s="296" t="s">
        <v>1091</v>
      </c>
      <c r="E724" s="297" t="s">
        <v>1090</v>
      </c>
      <c r="F724" s="309">
        <v>2020</v>
      </c>
      <c r="G724" s="309" t="s">
        <v>121</v>
      </c>
      <c r="H724" s="297"/>
      <c r="I724" s="298">
        <v>2303143</v>
      </c>
      <c r="J724" s="480">
        <f t="shared" si="45"/>
        <v>1</v>
      </c>
      <c r="K724" s="299" t="s">
        <v>1419</v>
      </c>
      <c r="L724" s="105"/>
      <c r="M724" s="368">
        <v>45365</v>
      </c>
      <c r="N724" s="309">
        <v>12</v>
      </c>
      <c r="O724" s="303">
        <f t="shared" si="44"/>
        <v>45730</v>
      </c>
      <c r="P724" s="93" t="str">
        <f t="shared" ca="1" si="46"/>
        <v>Do terminu brakuje 115 dni</v>
      </c>
      <c r="Q724" s="94" t="str">
        <f t="shared" ca="1" si="47"/>
        <v>WAŻNY PRZEGLĄD</v>
      </c>
      <c r="R724" s="383" t="s">
        <v>1086</v>
      </c>
    </row>
    <row r="725" spans="1:18" ht="25.5" hidden="1" customHeight="1">
      <c r="A725" s="304">
        <v>724</v>
      </c>
      <c r="B725" s="11">
        <v>69</v>
      </c>
      <c r="C725" s="364" t="s">
        <v>1092</v>
      </c>
      <c r="D725" s="296" t="s">
        <v>1091</v>
      </c>
      <c r="E725" s="297" t="s">
        <v>1090</v>
      </c>
      <c r="F725" s="309">
        <v>2020</v>
      </c>
      <c r="G725" s="309" t="s">
        <v>121</v>
      </c>
      <c r="H725" s="297"/>
      <c r="I725" s="298">
        <v>2303144</v>
      </c>
      <c r="J725" s="480">
        <f t="shared" si="45"/>
        <v>1</v>
      </c>
      <c r="K725" s="299" t="s">
        <v>1089</v>
      </c>
      <c r="L725" s="105"/>
      <c r="M725" s="368">
        <v>45365</v>
      </c>
      <c r="N725" s="309">
        <v>12</v>
      </c>
      <c r="O725" s="303">
        <f t="shared" si="44"/>
        <v>45730</v>
      </c>
      <c r="P725" s="93" t="str">
        <f t="shared" ca="1" si="46"/>
        <v>Do terminu brakuje 115 dni</v>
      </c>
      <c r="Q725" s="94" t="str">
        <f t="shared" ca="1" si="47"/>
        <v>WAŻNY PRZEGLĄD</v>
      </c>
      <c r="R725" s="383" t="s">
        <v>1086</v>
      </c>
    </row>
    <row r="726" spans="1:18" ht="45" hidden="1" customHeight="1">
      <c r="A726" s="304">
        <v>725</v>
      </c>
      <c r="B726" s="11">
        <v>49</v>
      </c>
      <c r="C726" s="364" t="s">
        <v>1418</v>
      </c>
      <c r="D726" s="296" t="s">
        <v>1265</v>
      </c>
      <c r="E726" s="364" t="s">
        <v>1417</v>
      </c>
      <c r="F726" s="309">
        <v>2020</v>
      </c>
      <c r="G726" s="297" t="s">
        <v>14</v>
      </c>
      <c r="H726" s="297" t="s">
        <v>920</v>
      </c>
      <c r="I726" s="298" t="s">
        <v>919</v>
      </c>
      <c r="J726" s="480">
        <f t="shared" si="45"/>
        <v>1</v>
      </c>
      <c r="K726" s="299" t="s">
        <v>1416</v>
      </c>
      <c r="L726" s="105" t="s">
        <v>1262</v>
      </c>
      <c r="M726" s="380">
        <v>44841</v>
      </c>
      <c r="N726" s="309">
        <v>12</v>
      </c>
      <c r="O726" s="303">
        <f t="shared" si="44"/>
        <v>45206</v>
      </c>
      <c r="P726" s="93" t="str">
        <f t="shared" ca="1" si="46"/>
        <v>Przekroczony termin</v>
      </c>
      <c r="Q726" s="94" t="str">
        <f t="shared" ca="1" si="47"/>
        <v>WYKONAĆ PRZEGLĄD</v>
      </c>
      <c r="R726" s="383" t="s">
        <v>1086</v>
      </c>
    </row>
    <row r="727" spans="1:18" ht="45" hidden="1" customHeight="1">
      <c r="A727" s="311">
        <v>726</v>
      </c>
      <c r="B727" s="11" t="s">
        <v>985</v>
      </c>
      <c r="C727" s="397" t="s">
        <v>1248</v>
      </c>
      <c r="D727" s="398" t="s">
        <v>1415</v>
      </c>
      <c r="E727" s="339"/>
      <c r="F727" s="316">
        <v>2020</v>
      </c>
      <c r="G727" s="339" t="s">
        <v>126</v>
      </c>
      <c r="H727" s="339" t="s">
        <v>1414</v>
      </c>
      <c r="I727" s="399" t="s">
        <v>1413</v>
      </c>
      <c r="J727" s="480">
        <f t="shared" si="45"/>
        <v>1</v>
      </c>
      <c r="K727" s="400"/>
      <c r="L727" s="300" t="s">
        <v>1412</v>
      </c>
      <c r="M727" s="401">
        <v>44819</v>
      </c>
      <c r="N727" s="316">
        <v>12</v>
      </c>
      <c r="O727" s="317">
        <f t="shared" si="44"/>
        <v>45184</v>
      </c>
      <c r="P727" s="93" t="str">
        <f t="shared" ca="1" si="46"/>
        <v>Przekroczony termin</v>
      </c>
      <c r="Q727" s="94" t="str">
        <f t="shared" ca="1" si="47"/>
        <v>WYKONAĆ PRZEGLĄD</v>
      </c>
      <c r="R727" s="383" t="s">
        <v>1086</v>
      </c>
    </row>
    <row r="728" spans="1:18" ht="30" hidden="1" customHeight="1">
      <c r="A728" s="304">
        <v>727</v>
      </c>
      <c r="B728" s="11" t="s">
        <v>985</v>
      </c>
      <c r="C728" s="402" t="s">
        <v>1398</v>
      </c>
      <c r="D728" s="403" t="s">
        <v>1397</v>
      </c>
      <c r="E728" s="404"/>
      <c r="F728" s="404"/>
      <c r="G728" s="404" t="s">
        <v>1406</v>
      </c>
      <c r="H728" s="404"/>
      <c r="I728" s="405" t="s">
        <v>2694</v>
      </c>
      <c r="J728" s="480">
        <f t="shared" si="45"/>
        <v>1</v>
      </c>
      <c r="K728" s="299" t="s">
        <v>1411</v>
      </c>
      <c r="L728" s="105"/>
      <c r="M728" s="297"/>
      <c r="N728" s="309"/>
      <c r="O728" s="303" t="str">
        <f t="shared" si="44"/>
        <v/>
      </c>
      <c r="P728" s="93" t="str">
        <f t="shared" ca="1" si="46"/>
        <v xml:space="preserve"> </v>
      </c>
      <c r="Q728" s="94" t="str">
        <f t="shared" ca="1" si="47"/>
        <v xml:space="preserve"> </v>
      </c>
      <c r="R728" s="383" t="s">
        <v>1086</v>
      </c>
    </row>
    <row r="729" spans="1:18" ht="30" hidden="1" customHeight="1">
      <c r="A729" s="304">
        <v>728</v>
      </c>
      <c r="B729" s="11" t="s">
        <v>985</v>
      </c>
      <c r="C729" s="402" t="s">
        <v>1398</v>
      </c>
      <c r="D729" s="403" t="s">
        <v>1397</v>
      </c>
      <c r="E729" s="404"/>
      <c r="F729" s="404"/>
      <c r="G729" s="404" t="s">
        <v>1406</v>
      </c>
      <c r="H729" s="404"/>
      <c r="I729" s="405" t="s">
        <v>1410</v>
      </c>
      <c r="J729" s="480">
        <f t="shared" si="45"/>
        <v>1</v>
      </c>
      <c r="K729" s="299" t="s">
        <v>1409</v>
      </c>
      <c r="L729" s="105"/>
      <c r="M729" s="297"/>
      <c r="N729" s="309"/>
      <c r="O729" s="303" t="str">
        <f t="shared" si="44"/>
        <v/>
      </c>
      <c r="P729" s="93" t="str">
        <f t="shared" ca="1" si="46"/>
        <v xml:space="preserve"> </v>
      </c>
      <c r="Q729" s="94" t="str">
        <f t="shared" ca="1" si="47"/>
        <v xml:space="preserve"> </v>
      </c>
      <c r="R729" s="383" t="s">
        <v>1086</v>
      </c>
    </row>
    <row r="730" spans="1:18" ht="30" hidden="1" customHeight="1">
      <c r="A730" s="304">
        <v>729</v>
      </c>
      <c r="B730" s="11" t="s">
        <v>985</v>
      </c>
      <c r="C730" s="402" t="s">
        <v>1398</v>
      </c>
      <c r="D730" s="403" t="s">
        <v>1397</v>
      </c>
      <c r="E730" s="404"/>
      <c r="F730" s="404"/>
      <c r="G730" s="404" t="s">
        <v>1406</v>
      </c>
      <c r="H730" s="404"/>
      <c r="I730" s="405" t="s">
        <v>2695</v>
      </c>
      <c r="J730" s="480">
        <f t="shared" si="45"/>
        <v>1</v>
      </c>
      <c r="K730" s="299" t="s">
        <v>1408</v>
      </c>
      <c r="L730" s="105"/>
      <c r="M730" s="297"/>
      <c r="N730" s="309"/>
      <c r="O730" s="303" t="str">
        <f t="shared" si="44"/>
        <v/>
      </c>
      <c r="P730" s="93" t="str">
        <f t="shared" ca="1" si="46"/>
        <v xml:space="preserve"> </v>
      </c>
      <c r="Q730" s="94" t="str">
        <f t="shared" ca="1" si="47"/>
        <v xml:space="preserve"> </v>
      </c>
      <c r="R730" s="383" t="s">
        <v>1086</v>
      </c>
    </row>
    <row r="731" spans="1:18" ht="30" hidden="1" customHeight="1">
      <c r="A731" s="304">
        <v>730</v>
      </c>
      <c r="B731" s="11" t="s">
        <v>985</v>
      </c>
      <c r="C731" s="402" t="s">
        <v>1398</v>
      </c>
      <c r="D731" s="403" t="s">
        <v>1397</v>
      </c>
      <c r="E731" s="404"/>
      <c r="F731" s="404"/>
      <c r="G731" s="404" t="s">
        <v>1406</v>
      </c>
      <c r="H731" s="404"/>
      <c r="I731" s="405" t="s">
        <v>2696</v>
      </c>
      <c r="J731" s="480">
        <f t="shared" si="45"/>
        <v>1</v>
      </c>
      <c r="K731" s="299" t="s">
        <v>1407</v>
      </c>
      <c r="L731" s="105"/>
      <c r="M731" s="297"/>
      <c r="N731" s="309"/>
      <c r="O731" s="303" t="str">
        <f t="shared" si="44"/>
        <v/>
      </c>
      <c r="P731" s="93" t="str">
        <f t="shared" ca="1" si="46"/>
        <v xml:space="preserve"> </v>
      </c>
      <c r="Q731" s="94" t="str">
        <f t="shared" ca="1" si="47"/>
        <v xml:space="preserve"> </v>
      </c>
      <c r="R731" s="383" t="s">
        <v>1086</v>
      </c>
    </row>
    <row r="732" spans="1:18" ht="30" hidden="1" customHeight="1">
      <c r="A732" s="304">
        <v>731</v>
      </c>
      <c r="B732" s="11" t="s">
        <v>985</v>
      </c>
      <c r="C732" s="402" t="s">
        <v>1398</v>
      </c>
      <c r="D732" s="403" t="s">
        <v>1397</v>
      </c>
      <c r="E732" s="404"/>
      <c r="F732" s="404"/>
      <c r="G732" s="404" t="s">
        <v>1406</v>
      </c>
      <c r="H732" s="404"/>
      <c r="I732" s="405" t="s">
        <v>2697</v>
      </c>
      <c r="J732" s="480">
        <f t="shared" si="45"/>
        <v>1</v>
      </c>
      <c r="K732" s="299" t="s">
        <v>1405</v>
      </c>
      <c r="L732" s="105"/>
      <c r="M732" s="297"/>
      <c r="N732" s="309"/>
      <c r="O732" s="303" t="str">
        <f t="shared" si="44"/>
        <v/>
      </c>
      <c r="P732" s="93" t="str">
        <f t="shared" ca="1" si="46"/>
        <v xml:space="preserve"> </v>
      </c>
      <c r="Q732" s="94" t="str">
        <f t="shared" ca="1" si="47"/>
        <v xml:space="preserve"> </v>
      </c>
      <c r="R732" s="383" t="s">
        <v>1086</v>
      </c>
    </row>
    <row r="733" spans="1:18" ht="30" hidden="1" customHeight="1">
      <c r="A733" s="304">
        <v>732</v>
      </c>
      <c r="B733" s="11" t="s">
        <v>985</v>
      </c>
      <c r="C733" s="402" t="s">
        <v>1398</v>
      </c>
      <c r="D733" s="403" t="s">
        <v>1397</v>
      </c>
      <c r="E733" s="404"/>
      <c r="F733" s="404">
        <v>2016</v>
      </c>
      <c r="G733" s="404" t="s">
        <v>121</v>
      </c>
      <c r="H733" s="404"/>
      <c r="I733" s="405" t="s">
        <v>2698</v>
      </c>
      <c r="J733" s="480">
        <f t="shared" si="45"/>
        <v>1</v>
      </c>
      <c r="K733" s="299" t="s">
        <v>1404</v>
      </c>
      <c r="L733" s="105"/>
      <c r="M733" s="297"/>
      <c r="N733" s="309"/>
      <c r="O733" s="303" t="str">
        <f t="shared" si="44"/>
        <v/>
      </c>
      <c r="P733" s="93" t="str">
        <f t="shared" ca="1" si="46"/>
        <v xml:space="preserve"> </v>
      </c>
      <c r="Q733" s="94" t="str">
        <f t="shared" ca="1" si="47"/>
        <v xml:space="preserve"> </v>
      </c>
      <c r="R733" s="383" t="s">
        <v>1086</v>
      </c>
    </row>
    <row r="734" spans="1:18" ht="30" hidden="1" customHeight="1">
      <c r="A734" s="304">
        <v>733</v>
      </c>
      <c r="B734" s="11" t="s">
        <v>985</v>
      </c>
      <c r="C734" s="402" t="s">
        <v>1398</v>
      </c>
      <c r="D734" s="403" t="s">
        <v>1397</v>
      </c>
      <c r="E734" s="404"/>
      <c r="F734" s="404">
        <v>2016</v>
      </c>
      <c r="G734" s="404" t="s">
        <v>121</v>
      </c>
      <c r="H734" s="404"/>
      <c r="I734" s="405" t="s">
        <v>2699</v>
      </c>
      <c r="J734" s="480">
        <f t="shared" si="45"/>
        <v>1</v>
      </c>
      <c r="K734" s="299" t="s">
        <v>1403</v>
      </c>
      <c r="L734" s="105"/>
      <c r="M734" s="297"/>
      <c r="N734" s="309"/>
      <c r="O734" s="303" t="str">
        <f t="shared" si="44"/>
        <v/>
      </c>
      <c r="P734" s="93" t="str">
        <f t="shared" ca="1" si="46"/>
        <v xml:space="preserve"> </v>
      </c>
      <c r="Q734" s="94" t="str">
        <f t="shared" ca="1" si="47"/>
        <v xml:space="preserve"> </v>
      </c>
      <c r="R734" s="383" t="s">
        <v>1086</v>
      </c>
    </row>
    <row r="735" spans="1:18" ht="30" hidden="1" customHeight="1">
      <c r="A735" s="406">
        <v>734</v>
      </c>
      <c r="B735" s="32" t="s">
        <v>985</v>
      </c>
      <c r="C735" s="402" t="s">
        <v>1398</v>
      </c>
      <c r="D735" s="403" t="s">
        <v>1397</v>
      </c>
      <c r="E735" s="404"/>
      <c r="F735" s="404">
        <v>2016</v>
      </c>
      <c r="G735" s="404" t="s">
        <v>121</v>
      </c>
      <c r="H735" s="404"/>
      <c r="I735" s="405" t="s">
        <v>2700</v>
      </c>
      <c r="J735" s="480">
        <f t="shared" si="45"/>
        <v>1</v>
      </c>
      <c r="K735" s="299" t="s">
        <v>1402</v>
      </c>
      <c r="L735" s="105"/>
      <c r="M735" s="297"/>
      <c r="N735" s="309"/>
      <c r="O735" s="303" t="str">
        <f t="shared" si="44"/>
        <v/>
      </c>
      <c r="P735" s="93" t="str">
        <f t="shared" ca="1" si="46"/>
        <v xml:space="preserve"> </v>
      </c>
      <c r="Q735" s="94" t="str">
        <f t="shared" ca="1" si="47"/>
        <v xml:space="preserve"> </v>
      </c>
      <c r="R735" s="383" t="s">
        <v>1086</v>
      </c>
    </row>
    <row r="736" spans="1:18" ht="30" hidden="1" customHeight="1">
      <c r="A736" s="304">
        <v>735</v>
      </c>
      <c r="B736" s="11" t="s">
        <v>985</v>
      </c>
      <c r="C736" s="402" t="s">
        <v>1398</v>
      </c>
      <c r="D736" s="403" t="s">
        <v>1397</v>
      </c>
      <c r="E736" s="404"/>
      <c r="F736" s="404">
        <v>2016</v>
      </c>
      <c r="G736" s="404" t="s">
        <v>121</v>
      </c>
      <c r="H736" s="404"/>
      <c r="I736" s="405" t="s">
        <v>2701</v>
      </c>
      <c r="J736" s="480">
        <f t="shared" si="45"/>
        <v>1</v>
      </c>
      <c r="K736" s="299" t="s">
        <v>1401</v>
      </c>
      <c r="L736" s="105"/>
      <c r="M736" s="297"/>
      <c r="N736" s="309"/>
      <c r="O736" s="303" t="str">
        <f t="shared" si="44"/>
        <v/>
      </c>
      <c r="P736" s="93" t="str">
        <f t="shared" ca="1" si="46"/>
        <v xml:space="preserve"> </v>
      </c>
      <c r="Q736" s="94" t="str">
        <f t="shared" ca="1" si="47"/>
        <v xml:space="preserve"> </v>
      </c>
      <c r="R736" s="383" t="s">
        <v>1086</v>
      </c>
    </row>
    <row r="737" spans="1:18" ht="30" hidden="1" customHeight="1">
      <c r="A737" s="304">
        <v>736</v>
      </c>
      <c r="B737" s="11" t="s">
        <v>985</v>
      </c>
      <c r="C737" s="402" t="s">
        <v>1398</v>
      </c>
      <c r="D737" s="403" t="s">
        <v>1397</v>
      </c>
      <c r="E737" s="404"/>
      <c r="F737" s="404">
        <v>2016</v>
      </c>
      <c r="G737" s="404" t="s">
        <v>121</v>
      </c>
      <c r="H737" s="404"/>
      <c r="I737" s="405" t="s">
        <v>2702</v>
      </c>
      <c r="J737" s="480">
        <f t="shared" si="45"/>
        <v>1</v>
      </c>
      <c r="K737" s="299" t="s">
        <v>1400</v>
      </c>
      <c r="L737" s="105"/>
      <c r="M737" s="297"/>
      <c r="N737" s="309"/>
      <c r="O737" s="303" t="str">
        <f t="shared" si="44"/>
        <v/>
      </c>
      <c r="P737" s="93" t="str">
        <f t="shared" ca="1" si="46"/>
        <v xml:space="preserve"> </v>
      </c>
      <c r="Q737" s="94" t="str">
        <f t="shared" ca="1" si="47"/>
        <v xml:space="preserve"> </v>
      </c>
      <c r="R737" s="383" t="s">
        <v>1086</v>
      </c>
    </row>
    <row r="738" spans="1:18" s="247" customFormat="1" ht="30" hidden="1" customHeight="1">
      <c r="A738" s="406">
        <v>737</v>
      </c>
      <c r="B738" s="32" t="s">
        <v>985</v>
      </c>
      <c r="C738" s="402" t="s">
        <v>1398</v>
      </c>
      <c r="D738" s="403" t="s">
        <v>1397</v>
      </c>
      <c r="E738" s="404"/>
      <c r="F738" s="404">
        <v>2016</v>
      </c>
      <c r="G738" s="404" t="s">
        <v>121</v>
      </c>
      <c r="H738" s="404"/>
      <c r="I738" s="405" t="s">
        <v>823</v>
      </c>
      <c r="J738" s="480">
        <f t="shared" si="45"/>
        <v>3</v>
      </c>
      <c r="K738" s="299" t="s">
        <v>1399</v>
      </c>
      <c r="L738" s="407"/>
      <c r="M738" s="404"/>
      <c r="N738" s="404"/>
      <c r="O738" s="408" t="str">
        <f t="shared" si="44"/>
        <v/>
      </c>
      <c r="P738" s="244" t="str">
        <f t="shared" ca="1" si="46"/>
        <v xml:space="preserve"> </v>
      </c>
      <c r="Q738" s="245" t="str">
        <f t="shared" ca="1" si="47"/>
        <v xml:space="preserve"> </v>
      </c>
      <c r="R738" s="383" t="s">
        <v>1086</v>
      </c>
    </row>
    <row r="739" spans="1:18" ht="30" hidden="1" customHeight="1">
      <c r="A739" s="304">
        <v>738</v>
      </c>
      <c r="B739" s="11" t="s">
        <v>985</v>
      </c>
      <c r="C739" s="402" t="s">
        <v>1398</v>
      </c>
      <c r="D739" s="403" t="s">
        <v>1397</v>
      </c>
      <c r="E739" s="404"/>
      <c r="F739" s="404">
        <v>2016</v>
      </c>
      <c r="G739" s="404" t="s">
        <v>121</v>
      </c>
      <c r="H739" s="404"/>
      <c r="I739" s="405" t="s">
        <v>817</v>
      </c>
      <c r="J739" s="480">
        <f t="shared" si="45"/>
        <v>3</v>
      </c>
      <c r="K739" s="299" t="s">
        <v>1396</v>
      </c>
      <c r="L739" s="105"/>
      <c r="M739" s="297"/>
      <c r="N739" s="309"/>
      <c r="O739" s="303" t="str">
        <f t="shared" si="44"/>
        <v/>
      </c>
      <c r="P739" s="93" t="str">
        <f t="shared" ca="1" si="46"/>
        <v xml:space="preserve"> </v>
      </c>
      <c r="Q739" s="94" t="str">
        <f t="shared" ca="1" si="47"/>
        <v xml:space="preserve"> </v>
      </c>
      <c r="R739" s="383" t="s">
        <v>1086</v>
      </c>
    </row>
    <row r="740" spans="1:18" ht="38.25" hidden="1" customHeight="1">
      <c r="A740" s="304">
        <v>739</v>
      </c>
      <c r="B740" s="11" t="s">
        <v>985</v>
      </c>
      <c r="C740" s="364" t="s">
        <v>1395</v>
      </c>
      <c r="D740" s="296" t="s">
        <v>1394</v>
      </c>
      <c r="E740" s="297"/>
      <c r="F740" s="297">
        <v>2021</v>
      </c>
      <c r="G740" s="297" t="s">
        <v>121</v>
      </c>
      <c r="H740" s="297"/>
      <c r="I740" s="298">
        <v>20046047</v>
      </c>
      <c r="J740" s="480">
        <f t="shared" si="45"/>
        <v>1</v>
      </c>
      <c r="K740" s="299"/>
      <c r="L740" s="409" t="s">
        <v>979</v>
      </c>
      <c r="M740" s="410">
        <v>45239</v>
      </c>
      <c r="N740" s="309">
        <v>12</v>
      </c>
      <c r="O740" s="303">
        <f t="shared" si="44"/>
        <v>45605</v>
      </c>
      <c r="P740" s="93" t="str">
        <f t="shared" ca="1" si="46"/>
        <v>Przekroczony termin</v>
      </c>
      <c r="Q740" s="94" t="str">
        <f t="shared" ca="1" si="47"/>
        <v>WYKONAĆ PRZEGLĄD</v>
      </c>
      <c r="R740" s="383" t="s">
        <v>1086</v>
      </c>
    </row>
    <row r="741" spans="1:18" ht="38.25" hidden="1" customHeight="1">
      <c r="A741" s="304">
        <v>740</v>
      </c>
      <c r="B741" s="11" t="s">
        <v>985</v>
      </c>
      <c r="C741" s="364" t="s">
        <v>1395</v>
      </c>
      <c r="D741" s="296" t="s">
        <v>1394</v>
      </c>
      <c r="E741" s="297"/>
      <c r="F741" s="297">
        <v>2021</v>
      </c>
      <c r="G741" s="297" t="s">
        <v>121</v>
      </c>
      <c r="H741" s="297"/>
      <c r="I741" s="298">
        <v>200406048</v>
      </c>
      <c r="J741" s="480">
        <f t="shared" si="45"/>
        <v>1</v>
      </c>
      <c r="K741" s="299"/>
      <c r="L741" s="409" t="s">
        <v>979</v>
      </c>
      <c r="M741" s="410">
        <v>45239</v>
      </c>
      <c r="N741" s="309">
        <v>12</v>
      </c>
      <c r="O741" s="303">
        <f t="shared" si="44"/>
        <v>45605</v>
      </c>
      <c r="P741" s="93" t="str">
        <f t="shared" ca="1" si="46"/>
        <v>Przekroczony termin</v>
      </c>
      <c r="Q741" s="94" t="str">
        <f t="shared" ca="1" si="47"/>
        <v>WYKONAĆ PRZEGLĄD</v>
      </c>
      <c r="R741" s="383" t="s">
        <v>1086</v>
      </c>
    </row>
    <row r="742" spans="1:18" ht="38.25" hidden="1" customHeight="1">
      <c r="A742" s="304">
        <v>741</v>
      </c>
      <c r="B742" s="11" t="s">
        <v>985</v>
      </c>
      <c r="C742" s="364" t="s">
        <v>1395</v>
      </c>
      <c r="D742" s="296" t="s">
        <v>1394</v>
      </c>
      <c r="E742" s="297"/>
      <c r="F742" s="297">
        <v>2021</v>
      </c>
      <c r="G742" s="297" t="s">
        <v>121</v>
      </c>
      <c r="H742" s="297"/>
      <c r="I742" s="298">
        <v>200406052</v>
      </c>
      <c r="J742" s="480">
        <f t="shared" si="45"/>
        <v>1</v>
      </c>
      <c r="K742" s="299"/>
      <c r="L742" s="409" t="s">
        <v>979</v>
      </c>
      <c r="M742" s="410">
        <v>45239</v>
      </c>
      <c r="N742" s="309">
        <v>12</v>
      </c>
      <c r="O742" s="303">
        <f t="shared" si="44"/>
        <v>45605</v>
      </c>
      <c r="P742" s="93" t="str">
        <f t="shared" ca="1" si="46"/>
        <v>Przekroczony termin</v>
      </c>
      <c r="Q742" s="94" t="str">
        <f t="shared" ca="1" si="47"/>
        <v>WYKONAĆ PRZEGLĄD</v>
      </c>
      <c r="R742" s="383" t="s">
        <v>1086</v>
      </c>
    </row>
    <row r="743" spans="1:18" s="422" customFormat="1" ht="38.25" hidden="1" customHeight="1">
      <c r="A743" s="411">
        <v>742</v>
      </c>
      <c r="B743" s="11" t="s">
        <v>2709</v>
      </c>
      <c r="C743" s="412" t="s">
        <v>1395</v>
      </c>
      <c r="D743" s="413" t="s">
        <v>1394</v>
      </c>
      <c r="E743" s="414"/>
      <c r="F743" s="414">
        <v>2021</v>
      </c>
      <c r="G743" s="414" t="s">
        <v>121</v>
      </c>
      <c r="H743" s="414"/>
      <c r="I743" s="415">
        <v>200406053</v>
      </c>
      <c r="J743" s="480">
        <f t="shared" si="45"/>
        <v>1</v>
      </c>
      <c r="K743" s="416"/>
      <c r="L743" s="417"/>
      <c r="M743" s="410">
        <v>44629</v>
      </c>
      <c r="N743" s="418">
        <v>12</v>
      </c>
      <c r="O743" s="419">
        <f t="shared" si="44"/>
        <v>44994</v>
      </c>
      <c r="P743" s="420" t="str">
        <f t="shared" ca="1" si="46"/>
        <v>Przekroczony termin</v>
      </c>
      <c r="Q743" s="421" t="str">
        <f t="shared" ca="1" si="47"/>
        <v>WYKONAĆ PRZEGLĄD</v>
      </c>
      <c r="R743" s="383" t="s">
        <v>1086</v>
      </c>
    </row>
    <row r="744" spans="1:18" ht="38.25" hidden="1" customHeight="1">
      <c r="A744" s="304">
        <v>743</v>
      </c>
      <c r="B744" s="11" t="s">
        <v>985</v>
      </c>
      <c r="C744" s="364" t="s">
        <v>1395</v>
      </c>
      <c r="D744" s="296" t="s">
        <v>1394</v>
      </c>
      <c r="E744" s="297"/>
      <c r="F744" s="297">
        <v>2021</v>
      </c>
      <c r="G744" s="297" t="s">
        <v>121</v>
      </c>
      <c r="H744" s="297"/>
      <c r="I744" s="298">
        <v>200406054</v>
      </c>
      <c r="J744" s="480">
        <f t="shared" si="45"/>
        <v>1</v>
      </c>
      <c r="K744" s="299"/>
      <c r="L744" s="409" t="s">
        <v>979</v>
      </c>
      <c r="M744" s="410">
        <v>45239</v>
      </c>
      <c r="N744" s="309">
        <v>12</v>
      </c>
      <c r="O744" s="303">
        <f t="shared" si="44"/>
        <v>45605</v>
      </c>
      <c r="P744" s="93" t="str">
        <f t="shared" ca="1" si="46"/>
        <v>Przekroczony termin</v>
      </c>
      <c r="Q744" s="94" t="str">
        <f t="shared" ca="1" si="47"/>
        <v>WYKONAĆ PRZEGLĄD</v>
      </c>
      <c r="R744" s="383" t="s">
        <v>1086</v>
      </c>
    </row>
    <row r="745" spans="1:18" ht="30" hidden="1" customHeight="1">
      <c r="A745" s="304">
        <v>744</v>
      </c>
      <c r="B745" s="11" t="s">
        <v>985</v>
      </c>
      <c r="C745" s="484" t="s">
        <v>1088</v>
      </c>
      <c r="D745" s="485"/>
      <c r="E745" s="486"/>
      <c r="F745" s="486"/>
      <c r="G745" s="486" t="s">
        <v>121</v>
      </c>
      <c r="H745" s="486"/>
      <c r="I745" s="487" t="s">
        <v>2704</v>
      </c>
      <c r="J745" s="488">
        <f t="shared" si="45"/>
        <v>1</v>
      </c>
      <c r="K745" s="489" t="s">
        <v>2703</v>
      </c>
      <c r="L745" s="105"/>
      <c r="M745" s="297"/>
      <c r="N745" s="309"/>
      <c r="O745" s="303" t="str">
        <f t="shared" si="44"/>
        <v/>
      </c>
      <c r="P745" s="93" t="str">
        <f t="shared" ca="1" si="46"/>
        <v xml:space="preserve"> </v>
      </c>
      <c r="Q745" s="94" t="str">
        <f t="shared" ca="1" si="47"/>
        <v xml:space="preserve"> </v>
      </c>
      <c r="R745" s="383" t="s">
        <v>1086</v>
      </c>
    </row>
    <row r="746" spans="1:18" ht="60" hidden="1" customHeight="1">
      <c r="A746" s="304">
        <v>745</v>
      </c>
      <c r="B746" s="11">
        <v>45</v>
      </c>
      <c r="C746" s="364" t="s">
        <v>217</v>
      </c>
      <c r="D746" s="296" t="s">
        <v>1393</v>
      </c>
      <c r="E746" s="297" t="s">
        <v>564</v>
      </c>
      <c r="F746" s="309">
        <v>2020</v>
      </c>
      <c r="G746" s="309" t="s">
        <v>131</v>
      </c>
      <c r="H746" s="297" t="s">
        <v>973</v>
      </c>
      <c r="I746" s="298" t="s">
        <v>1392</v>
      </c>
      <c r="J746" s="480">
        <f t="shared" si="45"/>
        <v>1</v>
      </c>
      <c r="K746" s="423" t="s">
        <v>1391</v>
      </c>
      <c r="L746" s="424" t="s">
        <v>1372</v>
      </c>
      <c r="M746" s="368">
        <v>45418</v>
      </c>
      <c r="N746" s="309">
        <v>12</v>
      </c>
      <c r="O746" s="303">
        <f t="shared" si="44"/>
        <v>45783</v>
      </c>
      <c r="P746" s="93" t="str">
        <f t="shared" ca="1" si="46"/>
        <v>Do terminu brakuje 168 dni</v>
      </c>
      <c r="Q746" s="94" t="str">
        <f t="shared" ca="1" si="47"/>
        <v>WAŻNY PRZEGLĄD</v>
      </c>
      <c r="R746" s="383" t="s">
        <v>1086</v>
      </c>
    </row>
    <row r="747" spans="1:18" ht="60" hidden="1" customHeight="1">
      <c r="A747" s="304">
        <v>746</v>
      </c>
      <c r="B747" s="11">
        <v>45</v>
      </c>
      <c r="C747" s="364" t="s">
        <v>562</v>
      </c>
      <c r="D747" s="296" t="s">
        <v>563</v>
      </c>
      <c r="E747" s="297" t="s">
        <v>564</v>
      </c>
      <c r="F747" s="309">
        <v>2020</v>
      </c>
      <c r="G747" s="309" t="s">
        <v>131</v>
      </c>
      <c r="H747" s="297" t="s">
        <v>251</v>
      </c>
      <c r="I747" s="298" t="s">
        <v>250</v>
      </c>
      <c r="J747" s="480">
        <f t="shared" si="45"/>
        <v>1</v>
      </c>
      <c r="K747" s="423" t="s">
        <v>1391</v>
      </c>
      <c r="L747" s="424" t="s">
        <v>1372</v>
      </c>
      <c r="M747" s="368">
        <v>45418</v>
      </c>
      <c r="N747" s="309">
        <v>12</v>
      </c>
      <c r="O747" s="303">
        <f t="shared" ref="O747:O810" si="48">IF(ISBLANK(M747)," ",DATE(YEAR(M747),MONTH(M747)+N747,DAY(M747)))</f>
        <v>45783</v>
      </c>
      <c r="P747" s="93" t="str">
        <f t="shared" ca="1" si="46"/>
        <v>Do terminu brakuje 168 dni</v>
      </c>
      <c r="Q747" s="94" t="str">
        <f t="shared" ca="1" si="47"/>
        <v>WAŻNY PRZEGLĄD</v>
      </c>
      <c r="R747" s="383" t="s">
        <v>1086</v>
      </c>
    </row>
    <row r="748" spans="1:18" ht="60" hidden="1" customHeight="1">
      <c r="A748" s="304">
        <v>747</v>
      </c>
      <c r="B748" s="11">
        <v>45</v>
      </c>
      <c r="C748" s="364" t="s">
        <v>567</v>
      </c>
      <c r="D748" s="296" t="s">
        <v>568</v>
      </c>
      <c r="E748" s="297" t="s">
        <v>569</v>
      </c>
      <c r="F748" s="309">
        <v>2020</v>
      </c>
      <c r="G748" s="309" t="s">
        <v>131</v>
      </c>
      <c r="H748" s="297" t="s">
        <v>571</v>
      </c>
      <c r="I748" s="298" t="s">
        <v>570</v>
      </c>
      <c r="J748" s="480">
        <f t="shared" si="45"/>
        <v>1</v>
      </c>
      <c r="K748" s="423" t="s">
        <v>1391</v>
      </c>
      <c r="L748" s="424" t="s">
        <v>1372</v>
      </c>
      <c r="M748" s="368">
        <v>45418</v>
      </c>
      <c r="N748" s="309">
        <v>12</v>
      </c>
      <c r="O748" s="303">
        <f t="shared" si="48"/>
        <v>45783</v>
      </c>
      <c r="P748" s="93" t="str">
        <f t="shared" ca="1" si="46"/>
        <v>Do terminu brakuje 168 dni</v>
      </c>
      <c r="Q748" s="94" t="str">
        <f t="shared" ca="1" si="47"/>
        <v>WAŻNY PRZEGLĄD</v>
      </c>
      <c r="R748" s="383" t="s">
        <v>1086</v>
      </c>
    </row>
    <row r="749" spans="1:18" ht="60" hidden="1" customHeight="1">
      <c r="A749" s="304">
        <v>748</v>
      </c>
      <c r="B749" s="11">
        <v>45</v>
      </c>
      <c r="C749" s="364" t="s">
        <v>572</v>
      </c>
      <c r="D749" s="296" t="s">
        <v>573</v>
      </c>
      <c r="E749" s="297" t="s">
        <v>574</v>
      </c>
      <c r="F749" s="309">
        <v>2020</v>
      </c>
      <c r="G749" s="309" t="s">
        <v>131</v>
      </c>
      <c r="H749" s="297" t="s">
        <v>576</v>
      </c>
      <c r="I749" s="298" t="s">
        <v>575</v>
      </c>
      <c r="J749" s="480">
        <f t="shared" si="45"/>
        <v>1</v>
      </c>
      <c r="K749" s="423" t="s">
        <v>1391</v>
      </c>
      <c r="L749" s="424" t="s">
        <v>1372</v>
      </c>
      <c r="M749" s="368">
        <v>45418</v>
      </c>
      <c r="N749" s="309">
        <v>12</v>
      </c>
      <c r="O749" s="303">
        <f t="shared" si="48"/>
        <v>45783</v>
      </c>
      <c r="P749" s="93" t="str">
        <f t="shared" ca="1" si="46"/>
        <v>Do terminu brakuje 168 dni</v>
      </c>
      <c r="Q749" s="94" t="str">
        <f t="shared" ca="1" si="47"/>
        <v>WAŻNY PRZEGLĄD</v>
      </c>
      <c r="R749" s="383" t="s">
        <v>1086</v>
      </c>
    </row>
    <row r="750" spans="1:18" ht="60" hidden="1" customHeight="1">
      <c r="A750" s="304">
        <v>749</v>
      </c>
      <c r="B750" s="11">
        <v>45</v>
      </c>
      <c r="C750" s="296" t="s">
        <v>572</v>
      </c>
      <c r="D750" s="296" t="s">
        <v>573</v>
      </c>
      <c r="E750" s="297" t="s">
        <v>574</v>
      </c>
      <c r="F750" s="309">
        <v>2020</v>
      </c>
      <c r="G750" s="309" t="s">
        <v>131</v>
      </c>
      <c r="H750" s="297" t="s">
        <v>576</v>
      </c>
      <c r="I750" s="298" t="s">
        <v>577</v>
      </c>
      <c r="J750" s="480">
        <f t="shared" si="45"/>
        <v>1</v>
      </c>
      <c r="K750" s="423" t="s">
        <v>1391</v>
      </c>
      <c r="L750" s="424" t="s">
        <v>1390</v>
      </c>
      <c r="M750" s="368">
        <v>45418</v>
      </c>
      <c r="N750" s="309">
        <v>12</v>
      </c>
      <c r="O750" s="303">
        <f t="shared" si="48"/>
        <v>45783</v>
      </c>
      <c r="P750" s="93" t="str">
        <f t="shared" ca="1" si="46"/>
        <v>Do terminu brakuje 168 dni</v>
      </c>
      <c r="Q750" s="94" t="str">
        <f t="shared" ca="1" si="47"/>
        <v>WAŻNY PRZEGLĄD</v>
      </c>
      <c r="R750" s="383" t="s">
        <v>1086</v>
      </c>
    </row>
    <row r="751" spans="1:18" ht="45" hidden="1" customHeight="1">
      <c r="A751" s="304">
        <v>750</v>
      </c>
      <c r="B751" s="11" t="s">
        <v>985</v>
      </c>
      <c r="C751" s="296" t="s">
        <v>1387</v>
      </c>
      <c r="D751" s="296" t="s">
        <v>1386</v>
      </c>
      <c r="E751" s="297" t="s">
        <v>1385</v>
      </c>
      <c r="F751" s="297">
        <v>2019</v>
      </c>
      <c r="G751" s="297" t="s">
        <v>131</v>
      </c>
      <c r="H751" s="297" t="s">
        <v>1389</v>
      </c>
      <c r="I751" s="298" t="s">
        <v>1388</v>
      </c>
      <c r="J751" s="480">
        <f t="shared" si="45"/>
        <v>1</v>
      </c>
      <c r="K751" s="425" t="s">
        <v>1382</v>
      </c>
      <c r="L751" s="300" t="s">
        <v>1412</v>
      </c>
      <c r="M751" s="368">
        <v>45478</v>
      </c>
      <c r="N751" s="309">
        <v>12</v>
      </c>
      <c r="O751" s="303">
        <f t="shared" si="48"/>
        <v>45843</v>
      </c>
      <c r="P751" s="93" t="str">
        <f t="shared" ca="1" si="46"/>
        <v>Do terminu brakuje 228 dni</v>
      </c>
      <c r="Q751" s="94" t="str">
        <f t="shared" ca="1" si="47"/>
        <v>WAŻNY PRZEGLĄD</v>
      </c>
      <c r="R751" s="383" t="s">
        <v>1086</v>
      </c>
    </row>
    <row r="752" spans="1:18" ht="45" hidden="1" customHeight="1">
      <c r="A752" s="304">
        <v>751</v>
      </c>
      <c r="B752" s="11" t="s">
        <v>985</v>
      </c>
      <c r="C752" s="296" t="s">
        <v>1387</v>
      </c>
      <c r="D752" s="296" t="s">
        <v>1386</v>
      </c>
      <c r="E752" s="297" t="s">
        <v>1385</v>
      </c>
      <c r="F752" s="297">
        <v>2019</v>
      </c>
      <c r="G752" s="297" t="s">
        <v>131</v>
      </c>
      <c r="H752" s="297" t="s">
        <v>1384</v>
      </c>
      <c r="I752" s="298" t="s">
        <v>1383</v>
      </c>
      <c r="J752" s="480">
        <f t="shared" si="45"/>
        <v>1</v>
      </c>
      <c r="K752" s="425" t="s">
        <v>1382</v>
      </c>
      <c r="L752" s="300" t="s">
        <v>1412</v>
      </c>
      <c r="M752" s="368">
        <v>45478</v>
      </c>
      <c r="N752" s="309">
        <v>12</v>
      </c>
      <c r="O752" s="303">
        <f t="shared" si="48"/>
        <v>45843</v>
      </c>
      <c r="P752" s="93" t="str">
        <f t="shared" ca="1" si="46"/>
        <v>Do terminu brakuje 228 dni</v>
      </c>
      <c r="Q752" s="94" t="str">
        <f t="shared" ca="1" si="47"/>
        <v>WAŻNY PRZEGLĄD</v>
      </c>
      <c r="R752" s="383" t="s">
        <v>1086</v>
      </c>
    </row>
    <row r="753" spans="1:18" ht="45" hidden="1" customHeight="1">
      <c r="A753" s="304">
        <v>752</v>
      </c>
      <c r="B753" s="11" t="s">
        <v>985</v>
      </c>
      <c r="C753" s="296" t="s">
        <v>1378</v>
      </c>
      <c r="D753" s="296" t="s">
        <v>1377</v>
      </c>
      <c r="E753" s="297" t="s">
        <v>1376</v>
      </c>
      <c r="F753" s="297">
        <v>2019</v>
      </c>
      <c r="G753" s="297" t="s">
        <v>131</v>
      </c>
      <c r="H753" s="297" t="s">
        <v>1381</v>
      </c>
      <c r="I753" s="298" t="s">
        <v>1380</v>
      </c>
      <c r="J753" s="480">
        <f t="shared" si="45"/>
        <v>1</v>
      </c>
      <c r="K753" s="425" t="s">
        <v>1379</v>
      </c>
      <c r="L753" s="300" t="s">
        <v>979</v>
      </c>
      <c r="M753" s="368">
        <v>45110</v>
      </c>
      <c r="N753" s="309">
        <v>12</v>
      </c>
      <c r="O753" s="303">
        <f t="shared" si="48"/>
        <v>45476</v>
      </c>
      <c r="P753" s="93" t="str">
        <f t="shared" ca="1" si="46"/>
        <v>Przekroczony termin</v>
      </c>
      <c r="Q753" s="94" t="str">
        <f t="shared" ca="1" si="47"/>
        <v>WYKONAĆ PRZEGLĄD</v>
      </c>
      <c r="R753" s="383" t="s">
        <v>1086</v>
      </c>
    </row>
    <row r="754" spans="1:18" ht="45" hidden="1" customHeight="1">
      <c r="A754" s="304">
        <v>753</v>
      </c>
      <c r="B754" s="11" t="s">
        <v>985</v>
      </c>
      <c r="C754" s="296" t="s">
        <v>1378</v>
      </c>
      <c r="D754" s="296" t="s">
        <v>1377</v>
      </c>
      <c r="E754" s="297" t="s">
        <v>1376</v>
      </c>
      <c r="F754" s="297">
        <v>2019</v>
      </c>
      <c r="G754" s="297" t="s">
        <v>131</v>
      </c>
      <c r="H754" s="297" t="s">
        <v>1375</v>
      </c>
      <c r="I754" s="298" t="s">
        <v>1374</v>
      </c>
      <c r="J754" s="480">
        <f t="shared" si="45"/>
        <v>1</v>
      </c>
      <c r="K754" s="425" t="s">
        <v>2658</v>
      </c>
      <c r="L754" s="300" t="s">
        <v>979</v>
      </c>
      <c r="M754" s="368">
        <v>45110</v>
      </c>
      <c r="N754" s="309">
        <v>12</v>
      </c>
      <c r="O754" s="303">
        <f t="shared" si="48"/>
        <v>45476</v>
      </c>
      <c r="P754" s="93" t="str">
        <f t="shared" ca="1" si="46"/>
        <v>Przekroczony termin</v>
      </c>
      <c r="Q754" s="94" t="str">
        <f t="shared" ca="1" si="47"/>
        <v>WYKONAĆ PRZEGLĄD</v>
      </c>
      <c r="R754" s="383" t="s">
        <v>1086</v>
      </c>
    </row>
    <row r="755" spans="1:18" ht="60" hidden="1" customHeight="1">
      <c r="A755" s="304">
        <v>754</v>
      </c>
      <c r="B755" s="11">
        <v>110</v>
      </c>
      <c r="C755" s="296" t="s">
        <v>59</v>
      </c>
      <c r="D755" s="296" t="s">
        <v>1371</v>
      </c>
      <c r="E755" s="297" t="s">
        <v>974</v>
      </c>
      <c r="F755" s="297">
        <v>2020</v>
      </c>
      <c r="G755" s="297" t="s">
        <v>121</v>
      </c>
      <c r="H755" s="297"/>
      <c r="I755" s="298" t="s">
        <v>975</v>
      </c>
      <c r="J755" s="480">
        <f t="shared" si="45"/>
        <v>1</v>
      </c>
      <c r="K755" s="299" t="s">
        <v>1373</v>
      </c>
      <c r="L755" s="105" t="s">
        <v>1372</v>
      </c>
      <c r="M755" s="380">
        <v>45121</v>
      </c>
      <c r="N755" s="309">
        <v>12</v>
      </c>
      <c r="O755" s="303">
        <f t="shared" si="48"/>
        <v>45487</v>
      </c>
      <c r="P755" s="93" t="str">
        <f t="shared" ca="1" si="46"/>
        <v>Przekroczony termin</v>
      </c>
      <c r="Q755" s="94" t="str">
        <f t="shared" ca="1" si="47"/>
        <v>WYKONAĆ PRZEGLĄD</v>
      </c>
      <c r="R755" s="383" t="s">
        <v>1086</v>
      </c>
    </row>
    <row r="756" spans="1:18" ht="60" hidden="1" customHeight="1">
      <c r="A756" s="304">
        <v>755</v>
      </c>
      <c r="B756" s="11">
        <v>110</v>
      </c>
      <c r="C756" s="296" t="s">
        <v>59</v>
      </c>
      <c r="D756" s="296" t="s">
        <v>1371</v>
      </c>
      <c r="E756" s="297" t="s">
        <v>974</v>
      </c>
      <c r="F756" s="297">
        <v>2020</v>
      </c>
      <c r="G756" s="297" t="s">
        <v>121</v>
      </c>
      <c r="H756" s="297"/>
      <c r="I756" s="298" t="s">
        <v>976</v>
      </c>
      <c r="J756" s="480">
        <f t="shared" si="45"/>
        <v>1</v>
      </c>
      <c r="K756" s="299" t="s">
        <v>1373</v>
      </c>
      <c r="L756" s="105" t="s">
        <v>1372</v>
      </c>
      <c r="M756" s="380">
        <v>45121</v>
      </c>
      <c r="N756" s="309">
        <v>12</v>
      </c>
      <c r="O756" s="303">
        <f t="shared" si="48"/>
        <v>45487</v>
      </c>
      <c r="P756" s="93" t="str">
        <f t="shared" ca="1" si="46"/>
        <v>Przekroczony termin</v>
      </c>
      <c r="Q756" s="94" t="str">
        <f t="shared" ca="1" si="47"/>
        <v>WYKONAĆ PRZEGLĄD</v>
      </c>
      <c r="R756" s="383" t="s">
        <v>1086</v>
      </c>
    </row>
    <row r="757" spans="1:18" ht="60" hidden="1" customHeight="1">
      <c r="A757" s="304">
        <v>756</v>
      </c>
      <c r="B757" s="11">
        <v>110</v>
      </c>
      <c r="C757" s="296" t="s">
        <v>59</v>
      </c>
      <c r="D757" s="296" t="s">
        <v>1371</v>
      </c>
      <c r="E757" s="297" t="s">
        <v>974</v>
      </c>
      <c r="F757" s="297">
        <v>2020</v>
      </c>
      <c r="G757" s="297" t="s">
        <v>121</v>
      </c>
      <c r="H757" s="297"/>
      <c r="I757" s="298" t="s">
        <v>977</v>
      </c>
      <c r="J757" s="480">
        <f t="shared" si="45"/>
        <v>1</v>
      </c>
      <c r="K757" s="299" t="s">
        <v>1373</v>
      </c>
      <c r="L757" s="105" t="s">
        <v>1372</v>
      </c>
      <c r="M757" s="368">
        <v>45119</v>
      </c>
      <c r="N757" s="309">
        <v>12</v>
      </c>
      <c r="O757" s="303">
        <f t="shared" si="48"/>
        <v>45485</v>
      </c>
      <c r="P757" s="93" t="str">
        <f t="shared" ca="1" si="46"/>
        <v>Przekroczony termin</v>
      </c>
      <c r="Q757" s="94" t="str">
        <f t="shared" ca="1" si="47"/>
        <v>WYKONAĆ PRZEGLĄD</v>
      </c>
      <c r="R757" s="383" t="s">
        <v>1086</v>
      </c>
    </row>
    <row r="758" spans="1:18" ht="90" hidden="1" customHeight="1">
      <c r="A758" s="304">
        <v>757</v>
      </c>
      <c r="B758" s="11">
        <v>110</v>
      </c>
      <c r="C758" s="296" t="s">
        <v>59</v>
      </c>
      <c r="D758" s="296" t="s">
        <v>1371</v>
      </c>
      <c r="E758" s="297" t="s">
        <v>974</v>
      </c>
      <c r="F758" s="297">
        <v>2020</v>
      </c>
      <c r="G758" s="296" t="s">
        <v>121</v>
      </c>
      <c r="H758" s="297" t="s">
        <v>1370</v>
      </c>
      <c r="I758" s="426" t="s">
        <v>978</v>
      </c>
      <c r="J758" s="480">
        <f t="shared" si="45"/>
        <v>1</v>
      </c>
      <c r="K758" s="423" t="s">
        <v>1369</v>
      </c>
      <c r="L758" s="105" t="s">
        <v>1368</v>
      </c>
      <c r="M758" s="380">
        <v>44807</v>
      </c>
      <c r="N758" s="309">
        <v>12</v>
      </c>
      <c r="O758" s="303">
        <f t="shared" si="48"/>
        <v>45172</v>
      </c>
      <c r="P758" s="93" t="str">
        <f t="shared" ca="1" si="46"/>
        <v>Przekroczony termin</v>
      </c>
      <c r="Q758" s="94" t="str">
        <f t="shared" ca="1" si="47"/>
        <v>WYKONAĆ PRZEGLĄD</v>
      </c>
      <c r="R758" s="383" t="s">
        <v>1086</v>
      </c>
    </row>
    <row r="759" spans="1:18" ht="60" hidden="1" customHeight="1">
      <c r="A759" s="304">
        <v>758</v>
      </c>
      <c r="B759" s="11">
        <v>99</v>
      </c>
      <c r="C759" s="296" t="s">
        <v>29</v>
      </c>
      <c r="D759" s="296" t="s">
        <v>1365</v>
      </c>
      <c r="E759" s="297" t="s">
        <v>43</v>
      </c>
      <c r="F759" s="297">
        <v>2020</v>
      </c>
      <c r="G759" s="297" t="s">
        <v>121</v>
      </c>
      <c r="H759" s="297" t="s">
        <v>916</v>
      </c>
      <c r="I759" s="299" t="s">
        <v>913</v>
      </c>
      <c r="J759" s="480">
        <f t="shared" si="45"/>
        <v>1</v>
      </c>
      <c r="K759" s="299" t="s">
        <v>1367</v>
      </c>
      <c r="L759" s="424" t="s">
        <v>1363</v>
      </c>
      <c r="M759" s="380">
        <v>45411</v>
      </c>
      <c r="N759" s="309">
        <v>12</v>
      </c>
      <c r="O759" s="303">
        <f t="shared" si="48"/>
        <v>45776</v>
      </c>
      <c r="P759" s="93" t="str">
        <f t="shared" ca="1" si="46"/>
        <v>Do terminu brakuje 161 dni</v>
      </c>
      <c r="Q759" s="94" t="str">
        <f t="shared" ca="1" si="47"/>
        <v>WAŻNY PRZEGLĄD</v>
      </c>
      <c r="R759" s="383" t="s">
        <v>1086</v>
      </c>
    </row>
    <row r="760" spans="1:18" ht="60" hidden="1" customHeight="1">
      <c r="A760" s="304">
        <v>759</v>
      </c>
      <c r="B760" s="11">
        <v>99</v>
      </c>
      <c r="C760" s="296" t="s">
        <v>29</v>
      </c>
      <c r="D760" s="296" t="s">
        <v>1365</v>
      </c>
      <c r="E760" s="297" t="s">
        <v>43</v>
      </c>
      <c r="F760" s="297">
        <v>2020</v>
      </c>
      <c r="G760" s="297" t="s">
        <v>121</v>
      </c>
      <c r="H760" s="297" t="s">
        <v>918</v>
      </c>
      <c r="I760" s="298" t="s">
        <v>915</v>
      </c>
      <c r="J760" s="480">
        <f t="shared" si="45"/>
        <v>1</v>
      </c>
      <c r="K760" s="299" t="s">
        <v>1366</v>
      </c>
      <c r="L760" s="424" t="s">
        <v>1363</v>
      </c>
      <c r="M760" s="380">
        <v>45411</v>
      </c>
      <c r="N760" s="309">
        <v>12</v>
      </c>
      <c r="O760" s="303">
        <f t="shared" si="48"/>
        <v>45776</v>
      </c>
      <c r="P760" s="93" t="str">
        <f t="shared" ca="1" si="46"/>
        <v>Do terminu brakuje 161 dni</v>
      </c>
      <c r="Q760" s="94" t="str">
        <f t="shared" ca="1" si="47"/>
        <v>WAŻNY PRZEGLĄD</v>
      </c>
      <c r="R760" s="383" t="s">
        <v>1086</v>
      </c>
    </row>
    <row r="761" spans="1:18" ht="60" hidden="1" customHeight="1">
      <c r="A761" s="304">
        <v>760</v>
      </c>
      <c r="B761" s="11">
        <v>99</v>
      </c>
      <c r="C761" s="296" t="s">
        <v>29</v>
      </c>
      <c r="D761" s="296" t="s">
        <v>1365</v>
      </c>
      <c r="E761" s="297" t="s">
        <v>43</v>
      </c>
      <c r="F761" s="297">
        <v>2020</v>
      </c>
      <c r="G761" s="297" t="s">
        <v>121</v>
      </c>
      <c r="H761" s="297" t="s">
        <v>917</v>
      </c>
      <c r="I761" s="298" t="s">
        <v>914</v>
      </c>
      <c r="J761" s="480">
        <f t="shared" si="45"/>
        <v>1</v>
      </c>
      <c r="K761" s="299" t="s">
        <v>1364</v>
      </c>
      <c r="L761" s="424" t="s">
        <v>1363</v>
      </c>
      <c r="M761" s="380">
        <v>45411</v>
      </c>
      <c r="N761" s="309">
        <v>12</v>
      </c>
      <c r="O761" s="303">
        <f t="shared" si="48"/>
        <v>45776</v>
      </c>
      <c r="P761" s="93" t="str">
        <f t="shared" ca="1" si="46"/>
        <v>Do terminu brakuje 161 dni</v>
      </c>
      <c r="Q761" s="94" t="str">
        <f t="shared" ca="1" si="47"/>
        <v>WAŻNY PRZEGLĄD</v>
      </c>
      <c r="R761" s="383" t="s">
        <v>1086</v>
      </c>
    </row>
    <row r="762" spans="1:18" ht="102" hidden="1" customHeight="1">
      <c r="A762" s="304">
        <v>761</v>
      </c>
      <c r="B762" s="11">
        <v>109</v>
      </c>
      <c r="C762" s="296" t="s">
        <v>1107</v>
      </c>
      <c r="D762" s="296" t="s">
        <v>1362</v>
      </c>
      <c r="E762" s="297"/>
      <c r="F762" s="297">
        <v>2004</v>
      </c>
      <c r="G762" s="297" t="s">
        <v>83</v>
      </c>
      <c r="H762" s="297" t="s">
        <v>898</v>
      </c>
      <c r="I762" s="298">
        <v>200402004</v>
      </c>
      <c r="J762" s="480">
        <f t="shared" si="45"/>
        <v>1</v>
      </c>
      <c r="K762" s="427" t="s">
        <v>1361</v>
      </c>
      <c r="L762" s="105"/>
      <c r="M762" s="380">
        <v>45259</v>
      </c>
      <c r="N762" s="309">
        <v>12</v>
      </c>
      <c r="O762" s="303">
        <f t="shared" si="48"/>
        <v>45625</v>
      </c>
      <c r="P762" s="93" t="str">
        <f t="shared" ca="1" si="46"/>
        <v>Do terminu brakuje 10 dni</v>
      </c>
      <c r="Q762" s="94" t="str">
        <f t="shared" ca="1" si="47"/>
        <v>WYKONAĆ PRZEGLĄD</v>
      </c>
      <c r="R762" s="383" t="s">
        <v>1086</v>
      </c>
    </row>
    <row r="763" spans="1:18" s="188" customFormat="1" ht="90" hidden="1" customHeight="1">
      <c r="A763" s="428">
        <v>762</v>
      </c>
      <c r="B763" s="33" t="s">
        <v>985</v>
      </c>
      <c r="C763" s="429" t="s">
        <v>1107</v>
      </c>
      <c r="D763" s="429" t="s">
        <v>1360</v>
      </c>
      <c r="E763" s="428"/>
      <c r="F763" s="428">
        <v>2004</v>
      </c>
      <c r="G763" s="428" t="s">
        <v>83</v>
      </c>
      <c r="H763" s="428" t="s">
        <v>1359</v>
      </c>
      <c r="I763" s="430">
        <v>201506009</v>
      </c>
      <c r="J763" s="480">
        <f t="shared" si="45"/>
        <v>1</v>
      </c>
      <c r="K763" s="431" t="s">
        <v>1358</v>
      </c>
      <c r="L763" s="432" t="s">
        <v>1357</v>
      </c>
      <c r="M763" s="433"/>
      <c r="N763" s="428">
        <v>12</v>
      </c>
      <c r="O763" s="434" t="str">
        <f t="shared" si="48"/>
        <v/>
      </c>
      <c r="P763" s="186" t="str">
        <f t="shared" ca="1" si="46"/>
        <v xml:space="preserve"> </v>
      </c>
      <c r="Q763" s="187" t="str">
        <f t="shared" ca="1" si="47"/>
        <v xml:space="preserve"> </v>
      </c>
      <c r="R763" s="383" t="s">
        <v>1356</v>
      </c>
    </row>
    <row r="764" spans="1:18" ht="75" hidden="1" customHeight="1">
      <c r="A764" s="304">
        <v>763</v>
      </c>
      <c r="B764" s="11">
        <v>90</v>
      </c>
      <c r="C764" s="296" t="s">
        <v>1355</v>
      </c>
      <c r="D764" s="296"/>
      <c r="E764" s="297"/>
      <c r="F764" s="297"/>
      <c r="G764" s="297" t="s">
        <v>83</v>
      </c>
      <c r="H764" s="297" t="s">
        <v>889</v>
      </c>
      <c r="I764" s="298" t="s">
        <v>1354</v>
      </c>
      <c r="J764" s="480">
        <f t="shared" si="45"/>
        <v>1</v>
      </c>
      <c r="K764" s="299"/>
      <c r="L764" s="435"/>
      <c r="M764" s="380">
        <v>44841</v>
      </c>
      <c r="N764" s="309">
        <v>12</v>
      </c>
      <c r="O764" s="303">
        <f t="shared" si="48"/>
        <v>45206</v>
      </c>
      <c r="P764" s="93" t="str">
        <f t="shared" ca="1" si="46"/>
        <v>Przekroczony termin</v>
      </c>
      <c r="Q764" s="94" t="str">
        <f t="shared" ca="1" si="47"/>
        <v>WYKONAĆ PRZEGLĄD</v>
      </c>
      <c r="R764" s="393" t="s">
        <v>1086</v>
      </c>
    </row>
    <row r="765" spans="1:18" ht="75" hidden="1" customHeight="1">
      <c r="A765" s="304">
        <v>764</v>
      </c>
      <c r="B765" s="11">
        <v>90</v>
      </c>
      <c r="C765" s="296" t="s">
        <v>1353</v>
      </c>
      <c r="D765" s="296"/>
      <c r="E765" s="297"/>
      <c r="F765" s="297"/>
      <c r="G765" s="297" t="s">
        <v>158</v>
      </c>
      <c r="H765" s="297" t="s">
        <v>883</v>
      </c>
      <c r="I765" s="298" t="s">
        <v>882</v>
      </c>
      <c r="J765" s="480">
        <f t="shared" si="45"/>
        <v>1</v>
      </c>
      <c r="K765" s="299"/>
      <c r="L765" s="435"/>
      <c r="M765" s="380">
        <v>45567</v>
      </c>
      <c r="N765" s="309">
        <v>12</v>
      </c>
      <c r="O765" s="303">
        <f t="shared" si="48"/>
        <v>45932</v>
      </c>
      <c r="P765" s="93" t="str">
        <f t="shared" ca="1" si="46"/>
        <v>Do terminu brakuje 317 dni</v>
      </c>
      <c r="Q765" s="94" t="str">
        <f t="shared" ca="1" si="47"/>
        <v>WAŻNY PRZEGLĄD</v>
      </c>
      <c r="R765" s="383" t="s">
        <v>1086</v>
      </c>
    </row>
    <row r="766" spans="1:18" ht="225" hidden="1" customHeight="1">
      <c r="A766" s="304">
        <v>765</v>
      </c>
      <c r="B766" s="11" t="s">
        <v>985</v>
      </c>
      <c r="C766" s="296" t="s">
        <v>1020</v>
      </c>
      <c r="D766" s="296" t="s">
        <v>1021</v>
      </c>
      <c r="E766" s="297" t="s">
        <v>928</v>
      </c>
      <c r="F766" s="297"/>
      <c r="G766" s="297" t="s">
        <v>158</v>
      </c>
      <c r="H766" s="297" t="s">
        <v>884</v>
      </c>
      <c r="I766" s="298" t="s">
        <v>1352</v>
      </c>
      <c r="J766" s="480">
        <f t="shared" si="45"/>
        <v>1</v>
      </c>
      <c r="K766" s="299" t="s">
        <v>2659</v>
      </c>
      <c r="L766" s="435"/>
      <c r="M766" s="380">
        <v>44482</v>
      </c>
      <c r="N766" s="309">
        <v>12</v>
      </c>
      <c r="O766" s="303">
        <f t="shared" si="48"/>
        <v>44847</v>
      </c>
      <c r="P766" s="93" t="str">
        <f t="shared" ca="1" si="46"/>
        <v>Przekroczony termin</v>
      </c>
      <c r="Q766" s="94" t="str">
        <f t="shared" ca="1" si="47"/>
        <v>WYKONAĆ PRZEGLĄD</v>
      </c>
      <c r="R766" s="383" t="s">
        <v>1086</v>
      </c>
    </row>
    <row r="767" spans="1:18" ht="75" hidden="1" customHeight="1">
      <c r="A767" s="304">
        <v>766</v>
      </c>
      <c r="B767" s="11">
        <v>90</v>
      </c>
      <c r="C767" s="296" t="s">
        <v>1020</v>
      </c>
      <c r="D767" s="296" t="s">
        <v>1351</v>
      </c>
      <c r="E767" s="297" t="s">
        <v>614</v>
      </c>
      <c r="F767" s="297"/>
      <c r="G767" s="297" t="s">
        <v>158</v>
      </c>
      <c r="H767" s="297" t="s">
        <v>885</v>
      </c>
      <c r="I767" s="298">
        <v>1181501</v>
      </c>
      <c r="J767" s="480">
        <f t="shared" si="45"/>
        <v>1</v>
      </c>
      <c r="K767" s="299" t="s">
        <v>1350</v>
      </c>
      <c r="L767" s="435"/>
      <c r="M767" s="380">
        <v>45463</v>
      </c>
      <c r="N767" s="309">
        <v>12</v>
      </c>
      <c r="O767" s="303">
        <f t="shared" si="48"/>
        <v>45828</v>
      </c>
      <c r="P767" s="93" t="str">
        <f t="shared" ca="1" si="46"/>
        <v>Do terminu brakuje 213 dni</v>
      </c>
      <c r="Q767" s="94" t="str">
        <f t="shared" ca="1" si="47"/>
        <v>WAŻNY PRZEGLĄD</v>
      </c>
      <c r="R767" s="383" t="s">
        <v>1086</v>
      </c>
    </row>
    <row r="768" spans="1:18" ht="15" hidden="1" customHeight="1">
      <c r="A768" s="304">
        <v>767</v>
      </c>
      <c r="B768" s="11" t="s">
        <v>985</v>
      </c>
      <c r="C768" s="306" t="s">
        <v>1330</v>
      </c>
      <c r="D768" s="436" t="s">
        <v>814</v>
      </c>
      <c r="E768" s="436" t="s">
        <v>719</v>
      </c>
      <c r="F768" s="436">
        <v>1970</v>
      </c>
      <c r="G768" s="436" t="s">
        <v>815</v>
      </c>
      <c r="H768" s="297"/>
      <c r="I768" s="436">
        <v>26094</v>
      </c>
      <c r="J768" s="480">
        <f t="shared" si="45"/>
        <v>1</v>
      </c>
      <c r="K768" s="299" t="s">
        <v>2635</v>
      </c>
      <c r="L768" s="105" t="s">
        <v>1479</v>
      </c>
      <c r="M768" s="437"/>
      <c r="N768" s="309">
        <v>12</v>
      </c>
      <c r="O768" s="303" t="str">
        <f t="shared" si="48"/>
        <v/>
      </c>
      <c r="P768" s="93" t="str">
        <f t="shared" ca="1" si="46"/>
        <v xml:space="preserve"> </v>
      </c>
      <c r="Q768" s="94" t="str">
        <f t="shared" ca="1" si="47"/>
        <v xml:space="preserve"> </v>
      </c>
      <c r="R768" s="383" t="s">
        <v>1086</v>
      </c>
    </row>
    <row r="769" spans="1:18" ht="15" hidden="1" customHeight="1">
      <c r="A769" s="304">
        <v>768</v>
      </c>
      <c r="B769" s="11" t="s">
        <v>985</v>
      </c>
      <c r="C769" s="306" t="s">
        <v>1348</v>
      </c>
      <c r="D769" s="436" t="s">
        <v>702</v>
      </c>
      <c r="E769" s="436" t="s">
        <v>703</v>
      </c>
      <c r="F769" s="436">
        <v>2016</v>
      </c>
      <c r="G769" s="436" t="s">
        <v>815</v>
      </c>
      <c r="H769" s="297"/>
      <c r="I769" s="436" t="s">
        <v>816</v>
      </c>
      <c r="J769" s="480">
        <f t="shared" si="45"/>
        <v>1</v>
      </c>
      <c r="K769" s="299" t="s">
        <v>2635</v>
      </c>
      <c r="L769" s="105" t="s">
        <v>1479</v>
      </c>
      <c r="M769" s="437"/>
      <c r="N769" s="309">
        <v>12</v>
      </c>
      <c r="O769" s="303" t="str">
        <f t="shared" si="48"/>
        <v/>
      </c>
      <c r="P769" s="93" t="str">
        <f t="shared" ca="1" si="46"/>
        <v xml:space="preserve"> </v>
      </c>
      <c r="Q769" s="94" t="str">
        <f t="shared" ca="1" si="47"/>
        <v xml:space="preserve"> </v>
      </c>
      <c r="R769" s="383" t="s">
        <v>1086</v>
      </c>
    </row>
    <row r="770" spans="1:18" ht="15" hidden="1" customHeight="1">
      <c r="A770" s="304">
        <v>769</v>
      </c>
      <c r="B770" s="11" t="s">
        <v>985</v>
      </c>
      <c r="C770" s="306" t="s">
        <v>1348</v>
      </c>
      <c r="D770" s="436" t="s">
        <v>702</v>
      </c>
      <c r="E770" s="436" t="s">
        <v>703</v>
      </c>
      <c r="F770" s="436">
        <v>2016</v>
      </c>
      <c r="G770" s="436" t="s">
        <v>815</v>
      </c>
      <c r="H770" s="297"/>
      <c r="I770" s="436" t="s">
        <v>817</v>
      </c>
      <c r="J770" s="480">
        <f t="shared" ref="J770:J833" si="49">COUNTIF($I$1:$I$996,I770)</f>
        <v>3</v>
      </c>
      <c r="K770" s="299" t="s">
        <v>2660</v>
      </c>
      <c r="L770" s="105" t="s">
        <v>1479</v>
      </c>
      <c r="M770" s="437"/>
      <c r="N770" s="309"/>
      <c r="O770" s="303" t="str">
        <f t="shared" si="48"/>
        <v/>
      </c>
      <c r="P770" s="93" t="str">
        <f t="shared" ref="P770:P833" ca="1" si="50">IF(ISBLANK(M770)," ",IF(O770&lt;TODAY(),"Przekroczony termin","Do terminu brakuje " &amp; O770-TODAY()&amp; " dni"))</f>
        <v xml:space="preserve"> </v>
      </c>
      <c r="Q770" s="94" t="str">
        <f t="shared" ref="Q770:Q833" ca="1" si="51">IF(ISBLANK(M770)," ",IF(O770&lt;TODAY()+20,"WYKONAĆ PRZEGLĄD","WAŻNY PRZEGLĄD"))</f>
        <v xml:space="preserve"> </v>
      </c>
      <c r="R770" s="383" t="s">
        <v>1086</v>
      </c>
    </row>
    <row r="771" spans="1:18" ht="15" hidden="1" customHeight="1">
      <c r="A771" s="304">
        <v>770</v>
      </c>
      <c r="B771" s="11">
        <v>69</v>
      </c>
      <c r="C771" s="306" t="s">
        <v>1348</v>
      </c>
      <c r="D771" s="436" t="s">
        <v>702</v>
      </c>
      <c r="E771" s="436" t="s">
        <v>703</v>
      </c>
      <c r="F771" s="436">
        <v>2016</v>
      </c>
      <c r="G771" s="436" t="s">
        <v>815</v>
      </c>
      <c r="H771" s="297"/>
      <c r="I771" s="436" t="s">
        <v>818</v>
      </c>
      <c r="J771" s="480">
        <f t="shared" si="49"/>
        <v>1</v>
      </c>
      <c r="K771" s="299"/>
      <c r="L771" s="105" t="s">
        <v>1479</v>
      </c>
      <c r="M771" s="437">
        <v>45495</v>
      </c>
      <c r="N771" s="309">
        <v>12</v>
      </c>
      <c r="O771" s="303">
        <f t="shared" si="48"/>
        <v>45860</v>
      </c>
      <c r="P771" s="93" t="str">
        <f t="shared" ca="1" si="50"/>
        <v>Do terminu brakuje 245 dni</v>
      </c>
      <c r="Q771" s="94" t="str">
        <f t="shared" ca="1" si="51"/>
        <v>WAŻNY PRZEGLĄD</v>
      </c>
      <c r="R771" s="383" t="s">
        <v>1086</v>
      </c>
    </row>
    <row r="772" spans="1:18" ht="15" hidden="1" customHeight="1">
      <c r="A772" s="304">
        <v>771</v>
      </c>
      <c r="B772" s="11">
        <v>69</v>
      </c>
      <c r="C772" s="306" t="s">
        <v>1348</v>
      </c>
      <c r="D772" s="436" t="s">
        <v>702</v>
      </c>
      <c r="E772" s="436" t="s">
        <v>703</v>
      </c>
      <c r="F772" s="436">
        <v>2016</v>
      </c>
      <c r="G772" s="436" t="s">
        <v>815</v>
      </c>
      <c r="H772" s="297"/>
      <c r="I772" s="436" t="s">
        <v>819</v>
      </c>
      <c r="J772" s="480">
        <f t="shared" si="49"/>
        <v>1</v>
      </c>
      <c r="K772" s="299"/>
      <c r="L772" s="105" t="s">
        <v>1479</v>
      </c>
      <c r="M772" s="437">
        <v>45495</v>
      </c>
      <c r="N772" s="309">
        <v>12</v>
      </c>
      <c r="O772" s="303">
        <f t="shared" si="48"/>
        <v>45860</v>
      </c>
      <c r="P772" s="93" t="str">
        <f t="shared" ca="1" si="50"/>
        <v>Do terminu brakuje 245 dni</v>
      </c>
      <c r="Q772" s="94" t="str">
        <f t="shared" ca="1" si="51"/>
        <v>WAŻNY PRZEGLĄD</v>
      </c>
      <c r="R772" s="383" t="s">
        <v>1086</v>
      </c>
    </row>
    <row r="773" spans="1:18" ht="15" hidden="1" customHeight="1">
      <c r="A773" s="304">
        <v>772</v>
      </c>
      <c r="B773" s="11">
        <v>69</v>
      </c>
      <c r="C773" s="306" t="s">
        <v>1348</v>
      </c>
      <c r="D773" s="436" t="s">
        <v>702</v>
      </c>
      <c r="E773" s="436" t="s">
        <v>703</v>
      </c>
      <c r="F773" s="436">
        <v>2016</v>
      </c>
      <c r="G773" s="436" t="s">
        <v>815</v>
      </c>
      <c r="H773" s="297"/>
      <c r="I773" s="436" t="s">
        <v>820</v>
      </c>
      <c r="J773" s="480">
        <f t="shared" si="49"/>
        <v>1</v>
      </c>
      <c r="K773" s="299"/>
      <c r="L773" s="105" t="s">
        <v>1479</v>
      </c>
      <c r="M773" s="437">
        <v>45495</v>
      </c>
      <c r="N773" s="309">
        <v>12</v>
      </c>
      <c r="O773" s="303">
        <f t="shared" si="48"/>
        <v>45860</v>
      </c>
      <c r="P773" s="93" t="str">
        <f t="shared" ca="1" si="50"/>
        <v>Do terminu brakuje 245 dni</v>
      </c>
      <c r="Q773" s="94" t="str">
        <f t="shared" ca="1" si="51"/>
        <v>WAŻNY PRZEGLĄD</v>
      </c>
      <c r="R773" s="383" t="s">
        <v>1086</v>
      </c>
    </row>
    <row r="774" spans="1:18" ht="15" hidden="1" customHeight="1">
      <c r="A774" s="304">
        <v>773</v>
      </c>
      <c r="B774" s="11" t="s">
        <v>985</v>
      </c>
      <c r="C774" s="306" t="s">
        <v>1348</v>
      </c>
      <c r="D774" s="436" t="s">
        <v>702</v>
      </c>
      <c r="E774" s="436" t="s">
        <v>703</v>
      </c>
      <c r="F774" s="436">
        <v>2016</v>
      </c>
      <c r="G774" s="436" t="s">
        <v>815</v>
      </c>
      <c r="H774" s="297"/>
      <c r="I774" s="436" t="s">
        <v>821</v>
      </c>
      <c r="J774" s="480">
        <f t="shared" si="49"/>
        <v>1</v>
      </c>
      <c r="K774" s="299" t="s">
        <v>2635</v>
      </c>
      <c r="L774" s="105" t="s">
        <v>1479</v>
      </c>
      <c r="M774" s="437"/>
      <c r="N774" s="309">
        <v>12</v>
      </c>
      <c r="O774" s="303" t="str">
        <f t="shared" si="48"/>
        <v/>
      </c>
      <c r="P774" s="93" t="str">
        <f t="shared" ca="1" si="50"/>
        <v xml:space="preserve"> </v>
      </c>
      <c r="Q774" s="94" t="str">
        <f t="shared" ca="1" si="51"/>
        <v xml:space="preserve"> </v>
      </c>
      <c r="R774" s="383" t="s">
        <v>1086</v>
      </c>
    </row>
    <row r="775" spans="1:18" ht="15" hidden="1" customHeight="1">
      <c r="A775" s="304">
        <v>774</v>
      </c>
      <c r="B775" s="11" t="s">
        <v>985</v>
      </c>
      <c r="C775" s="306" t="s">
        <v>1348</v>
      </c>
      <c r="D775" s="436" t="s">
        <v>702</v>
      </c>
      <c r="E775" s="436" t="s">
        <v>703</v>
      </c>
      <c r="F775" s="436">
        <v>2016</v>
      </c>
      <c r="G775" s="436" t="s">
        <v>815</v>
      </c>
      <c r="H775" s="297"/>
      <c r="I775" s="436" t="s">
        <v>822</v>
      </c>
      <c r="J775" s="480">
        <f t="shared" si="49"/>
        <v>1</v>
      </c>
      <c r="K775" s="299" t="s">
        <v>2635</v>
      </c>
      <c r="L775" s="105" t="s">
        <v>1479</v>
      </c>
      <c r="M775" s="437"/>
      <c r="N775" s="309">
        <v>12</v>
      </c>
      <c r="O775" s="303" t="str">
        <f t="shared" si="48"/>
        <v/>
      </c>
      <c r="P775" s="93" t="str">
        <f t="shared" ca="1" si="50"/>
        <v xml:space="preserve"> </v>
      </c>
      <c r="Q775" s="94" t="str">
        <f t="shared" ca="1" si="51"/>
        <v xml:space="preserve"> </v>
      </c>
      <c r="R775" s="383" t="s">
        <v>1086</v>
      </c>
    </row>
    <row r="776" spans="1:18" ht="15" hidden="1" customHeight="1">
      <c r="A776" s="304">
        <v>775</v>
      </c>
      <c r="B776" s="11" t="s">
        <v>985</v>
      </c>
      <c r="C776" s="306" t="s">
        <v>1348</v>
      </c>
      <c r="D776" s="436" t="s">
        <v>702</v>
      </c>
      <c r="E776" s="436" t="s">
        <v>703</v>
      </c>
      <c r="F776" s="436">
        <v>2015</v>
      </c>
      <c r="G776" s="436" t="s">
        <v>815</v>
      </c>
      <c r="H776" s="297"/>
      <c r="I776" s="436" t="s">
        <v>823</v>
      </c>
      <c r="J776" s="480">
        <f t="shared" si="49"/>
        <v>3</v>
      </c>
      <c r="K776" s="299" t="s">
        <v>2635</v>
      </c>
      <c r="L776" s="105" t="s">
        <v>1479</v>
      </c>
      <c r="M776" s="437"/>
      <c r="N776" s="309">
        <v>12</v>
      </c>
      <c r="O776" s="303" t="str">
        <f t="shared" si="48"/>
        <v/>
      </c>
      <c r="P776" s="93" t="str">
        <f t="shared" ca="1" si="50"/>
        <v xml:space="preserve"> </v>
      </c>
      <c r="Q776" s="94" t="str">
        <f t="shared" ca="1" si="51"/>
        <v xml:space="preserve"> </v>
      </c>
      <c r="R776" s="383" t="s">
        <v>1086</v>
      </c>
    </row>
    <row r="777" spans="1:18" ht="15" hidden="1" customHeight="1">
      <c r="A777" s="304">
        <v>776</v>
      </c>
      <c r="B777" s="11">
        <v>69</v>
      </c>
      <c r="C777" s="306" t="s">
        <v>1348</v>
      </c>
      <c r="D777" s="436" t="s">
        <v>702</v>
      </c>
      <c r="E777" s="436" t="s">
        <v>703</v>
      </c>
      <c r="F777" s="436">
        <v>2016</v>
      </c>
      <c r="G777" s="436" t="s">
        <v>815</v>
      </c>
      <c r="H777" s="297"/>
      <c r="I777" s="436" t="s">
        <v>817</v>
      </c>
      <c r="J777" s="480">
        <f t="shared" si="49"/>
        <v>3</v>
      </c>
      <c r="K777" s="299"/>
      <c r="L777" s="105" t="s">
        <v>1479</v>
      </c>
      <c r="M777" s="437">
        <v>45495</v>
      </c>
      <c r="N777" s="309">
        <v>12</v>
      </c>
      <c r="O777" s="303">
        <f t="shared" si="48"/>
        <v>45860</v>
      </c>
      <c r="P777" s="93" t="str">
        <f t="shared" ca="1" si="50"/>
        <v>Do terminu brakuje 245 dni</v>
      </c>
      <c r="Q777" s="94" t="str">
        <f t="shared" ca="1" si="51"/>
        <v>WAŻNY PRZEGLĄD</v>
      </c>
      <c r="R777" s="383" t="s">
        <v>1086</v>
      </c>
    </row>
    <row r="778" spans="1:18" ht="15" hidden="1" customHeight="1">
      <c r="A778" s="304">
        <v>777</v>
      </c>
      <c r="B778" s="11" t="s">
        <v>985</v>
      </c>
      <c r="C778" s="306" t="s">
        <v>1348</v>
      </c>
      <c r="D778" s="436" t="s">
        <v>702</v>
      </c>
      <c r="E778" s="436" t="s">
        <v>703</v>
      </c>
      <c r="F778" s="436">
        <v>2015</v>
      </c>
      <c r="G778" s="436" t="s">
        <v>815</v>
      </c>
      <c r="H778" s="297"/>
      <c r="I778" s="436" t="s">
        <v>824</v>
      </c>
      <c r="J778" s="480">
        <f t="shared" si="49"/>
        <v>1</v>
      </c>
      <c r="K778" s="299" t="s">
        <v>2651</v>
      </c>
      <c r="L778" s="105"/>
      <c r="M778" s="437"/>
      <c r="N778" s="309">
        <v>12</v>
      </c>
      <c r="O778" s="303" t="str">
        <f t="shared" si="48"/>
        <v/>
      </c>
      <c r="P778" s="93" t="str">
        <f t="shared" ca="1" si="50"/>
        <v xml:space="preserve"> </v>
      </c>
      <c r="Q778" s="94" t="str">
        <f t="shared" ca="1" si="51"/>
        <v xml:space="preserve"> </v>
      </c>
      <c r="R778" s="383" t="s">
        <v>1086</v>
      </c>
    </row>
    <row r="779" spans="1:18" ht="15" hidden="1" customHeight="1">
      <c r="A779" s="304">
        <v>778</v>
      </c>
      <c r="B779" s="11">
        <v>69</v>
      </c>
      <c r="C779" s="306" t="s">
        <v>1348</v>
      </c>
      <c r="D779" s="436" t="s">
        <v>702</v>
      </c>
      <c r="E779" s="436" t="s">
        <v>703</v>
      </c>
      <c r="F779" s="436">
        <v>2016</v>
      </c>
      <c r="G779" s="436" t="s">
        <v>815</v>
      </c>
      <c r="H779" s="297"/>
      <c r="I779" s="436" t="s">
        <v>825</v>
      </c>
      <c r="J779" s="480">
        <f t="shared" si="49"/>
        <v>1</v>
      </c>
      <c r="K779" s="299"/>
      <c r="L779" s="105" t="s">
        <v>1479</v>
      </c>
      <c r="M779" s="437">
        <v>45495</v>
      </c>
      <c r="N779" s="309">
        <v>12</v>
      </c>
      <c r="O779" s="303">
        <f t="shared" si="48"/>
        <v>45860</v>
      </c>
      <c r="P779" s="93" t="str">
        <f t="shared" ca="1" si="50"/>
        <v>Do terminu brakuje 245 dni</v>
      </c>
      <c r="Q779" s="94" t="str">
        <f t="shared" ca="1" si="51"/>
        <v>WAŻNY PRZEGLĄD</v>
      </c>
      <c r="R779" s="383" t="s">
        <v>1086</v>
      </c>
    </row>
    <row r="780" spans="1:18" ht="15" hidden="1" customHeight="1">
      <c r="A780" s="304">
        <v>779</v>
      </c>
      <c r="B780" s="11" t="s">
        <v>985</v>
      </c>
      <c r="C780" s="306" t="s">
        <v>1348</v>
      </c>
      <c r="D780" s="436" t="s">
        <v>702</v>
      </c>
      <c r="E780" s="436" t="s">
        <v>703</v>
      </c>
      <c r="F780" s="436">
        <v>2016</v>
      </c>
      <c r="G780" s="436" t="s">
        <v>815</v>
      </c>
      <c r="H780" s="297"/>
      <c r="I780" s="436" t="s">
        <v>826</v>
      </c>
      <c r="J780" s="480">
        <f t="shared" si="49"/>
        <v>1</v>
      </c>
      <c r="K780" s="299" t="s">
        <v>2635</v>
      </c>
      <c r="L780" s="105" t="s">
        <v>1479</v>
      </c>
      <c r="M780" s="437"/>
      <c r="N780" s="309">
        <v>12</v>
      </c>
      <c r="O780" s="303" t="str">
        <f t="shared" si="48"/>
        <v/>
      </c>
      <c r="P780" s="93" t="str">
        <f t="shared" ca="1" si="50"/>
        <v xml:space="preserve"> </v>
      </c>
      <c r="Q780" s="94" t="str">
        <f t="shared" ca="1" si="51"/>
        <v xml:space="preserve"> </v>
      </c>
      <c r="R780" s="383" t="s">
        <v>1086</v>
      </c>
    </row>
    <row r="781" spans="1:18" ht="15" hidden="1" customHeight="1">
      <c r="A781" s="304">
        <v>780</v>
      </c>
      <c r="B781" s="11">
        <v>69</v>
      </c>
      <c r="C781" s="306" t="s">
        <v>1348</v>
      </c>
      <c r="D781" s="436" t="s">
        <v>702</v>
      </c>
      <c r="E781" s="436" t="s">
        <v>703</v>
      </c>
      <c r="F781" s="436">
        <v>2016</v>
      </c>
      <c r="G781" s="436" t="s">
        <v>815</v>
      </c>
      <c r="H781" s="297"/>
      <c r="I781" s="436" t="s">
        <v>827</v>
      </c>
      <c r="J781" s="480">
        <f t="shared" si="49"/>
        <v>1</v>
      </c>
      <c r="K781" s="299" t="s">
        <v>2654</v>
      </c>
      <c r="L781" s="105" t="s">
        <v>1479</v>
      </c>
      <c r="M781" s="437">
        <v>45495</v>
      </c>
      <c r="N781" s="309">
        <v>12</v>
      </c>
      <c r="O781" s="303">
        <f t="shared" si="48"/>
        <v>45860</v>
      </c>
      <c r="P781" s="93" t="str">
        <f t="shared" ca="1" si="50"/>
        <v>Do terminu brakuje 245 dni</v>
      </c>
      <c r="Q781" s="94" t="str">
        <f t="shared" ca="1" si="51"/>
        <v>WAŻNY PRZEGLĄD</v>
      </c>
      <c r="R781" s="383" t="s">
        <v>1086</v>
      </c>
    </row>
    <row r="782" spans="1:18" ht="15" hidden="1" customHeight="1">
      <c r="A782" s="304">
        <v>781</v>
      </c>
      <c r="B782" s="11">
        <v>69</v>
      </c>
      <c r="C782" s="306" t="s">
        <v>1348</v>
      </c>
      <c r="D782" s="436" t="s">
        <v>702</v>
      </c>
      <c r="E782" s="436" t="s">
        <v>703</v>
      </c>
      <c r="F782" s="436">
        <v>2016</v>
      </c>
      <c r="G782" s="436" t="s">
        <v>815</v>
      </c>
      <c r="H782" s="297"/>
      <c r="I782" s="436" t="s">
        <v>828</v>
      </c>
      <c r="J782" s="480">
        <f t="shared" si="49"/>
        <v>1</v>
      </c>
      <c r="K782" s="299"/>
      <c r="L782" s="105" t="s">
        <v>1479</v>
      </c>
      <c r="M782" s="437">
        <v>45495</v>
      </c>
      <c r="N782" s="309">
        <v>12</v>
      </c>
      <c r="O782" s="303">
        <f t="shared" si="48"/>
        <v>45860</v>
      </c>
      <c r="P782" s="93" t="str">
        <f t="shared" ca="1" si="50"/>
        <v>Do terminu brakuje 245 dni</v>
      </c>
      <c r="Q782" s="94" t="str">
        <f t="shared" ca="1" si="51"/>
        <v>WAŻNY PRZEGLĄD</v>
      </c>
      <c r="R782" s="383" t="s">
        <v>1086</v>
      </c>
    </row>
    <row r="783" spans="1:18" ht="15" hidden="1" customHeight="1">
      <c r="A783" s="304">
        <v>782</v>
      </c>
      <c r="B783" s="11">
        <v>69</v>
      </c>
      <c r="C783" s="306" t="s">
        <v>1348</v>
      </c>
      <c r="D783" s="436" t="s">
        <v>702</v>
      </c>
      <c r="E783" s="436" t="s">
        <v>703</v>
      </c>
      <c r="F783" s="436">
        <v>2016</v>
      </c>
      <c r="G783" s="436" t="s">
        <v>815</v>
      </c>
      <c r="H783" s="297"/>
      <c r="I783" s="436" t="s">
        <v>829</v>
      </c>
      <c r="J783" s="480">
        <f t="shared" si="49"/>
        <v>1</v>
      </c>
      <c r="K783" s="299"/>
      <c r="L783" s="105" t="s">
        <v>1479</v>
      </c>
      <c r="M783" s="437">
        <v>45495</v>
      </c>
      <c r="N783" s="309">
        <v>12</v>
      </c>
      <c r="O783" s="303">
        <f t="shared" si="48"/>
        <v>45860</v>
      </c>
      <c r="P783" s="93" t="str">
        <f t="shared" ca="1" si="50"/>
        <v>Do terminu brakuje 245 dni</v>
      </c>
      <c r="Q783" s="94" t="str">
        <f t="shared" ca="1" si="51"/>
        <v>WAŻNY PRZEGLĄD</v>
      </c>
      <c r="R783" s="383" t="s">
        <v>1086</v>
      </c>
    </row>
    <row r="784" spans="1:18" ht="15" hidden="1" customHeight="1">
      <c r="A784" s="304">
        <v>783</v>
      </c>
      <c r="B784" s="11">
        <v>69</v>
      </c>
      <c r="C784" s="306" t="s">
        <v>1348</v>
      </c>
      <c r="D784" s="436" t="s">
        <v>702</v>
      </c>
      <c r="E784" s="436" t="s">
        <v>703</v>
      </c>
      <c r="F784" s="436">
        <v>2016</v>
      </c>
      <c r="G784" s="436" t="s">
        <v>815</v>
      </c>
      <c r="H784" s="297"/>
      <c r="I784" s="436" t="s">
        <v>830</v>
      </c>
      <c r="J784" s="480">
        <f t="shared" si="49"/>
        <v>1</v>
      </c>
      <c r="K784" s="299" t="s">
        <v>1557</v>
      </c>
      <c r="L784" s="105" t="s">
        <v>1479</v>
      </c>
      <c r="M784" s="437"/>
      <c r="N784" s="309">
        <v>12</v>
      </c>
      <c r="O784" s="303" t="str">
        <f t="shared" si="48"/>
        <v/>
      </c>
      <c r="P784" s="93" t="str">
        <f t="shared" ca="1" si="50"/>
        <v xml:space="preserve"> </v>
      </c>
      <c r="Q784" s="94" t="str">
        <f t="shared" ca="1" si="51"/>
        <v xml:space="preserve"> </v>
      </c>
      <c r="R784" s="383" t="s">
        <v>1086</v>
      </c>
    </row>
    <row r="785" spans="1:18" ht="15" hidden="1" customHeight="1">
      <c r="A785" s="304">
        <v>784</v>
      </c>
      <c r="B785" s="11">
        <v>69</v>
      </c>
      <c r="C785" s="306" t="s">
        <v>1348</v>
      </c>
      <c r="D785" s="436" t="s">
        <v>702</v>
      </c>
      <c r="E785" s="436" t="s">
        <v>703</v>
      </c>
      <c r="F785" s="436">
        <v>2016</v>
      </c>
      <c r="G785" s="436" t="s">
        <v>815</v>
      </c>
      <c r="H785" s="297"/>
      <c r="I785" s="436" t="s">
        <v>831</v>
      </c>
      <c r="J785" s="480">
        <f t="shared" si="49"/>
        <v>1</v>
      </c>
      <c r="K785" s="299" t="s">
        <v>1557</v>
      </c>
      <c r="L785" s="105" t="s">
        <v>1479</v>
      </c>
      <c r="M785" s="437"/>
      <c r="N785" s="309">
        <v>12</v>
      </c>
      <c r="O785" s="303" t="str">
        <f t="shared" si="48"/>
        <v/>
      </c>
      <c r="P785" s="93" t="str">
        <f t="shared" ca="1" si="50"/>
        <v xml:space="preserve"> </v>
      </c>
      <c r="Q785" s="94" t="str">
        <f t="shared" ca="1" si="51"/>
        <v xml:space="preserve"> </v>
      </c>
      <c r="R785" s="383" t="s">
        <v>1086</v>
      </c>
    </row>
    <row r="786" spans="1:18" ht="15" hidden="1" customHeight="1">
      <c r="A786" s="304">
        <v>785</v>
      </c>
      <c r="B786" s="11" t="s">
        <v>985</v>
      </c>
      <c r="C786" s="306" t="s">
        <v>1348</v>
      </c>
      <c r="D786" s="436" t="s">
        <v>702</v>
      </c>
      <c r="E786" s="436" t="s">
        <v>703</v>
      </c>
      <c r="F786" s="436">
        <v>2016</v>
      </c>
      <c r="G786" s="436" t="s">
        <v>815</v>
      </c>
      <c r="H786" s="297"/>
      <c r="I786" s="436" t="s">
        <v>832</v>
      </c>
      <c r="J786" s="480">
        <f t="shared" si="49"/>
        <v>1</v>
      </c>
      <c r="K786" s="299" t="s">
        <v>2635</v>
      </c>
      <c r="L786" s="105" t="s">
        <v>1479</v>
      </c>
      <c r="M786" s="437"/>
      <c r="N786" s="309">
        <v>12</v>
      </c>
      <c r="O786" s="303" t="str">
        <f t="shared" si="48"/>
        <v/>
      </c>
      <c r="P786" s="93" t="str">
        <f t="shared" ca="1" si="50"/>
        <v xml:space="preserve"> </v>
      </c>
      <c r="Q786" s="94" t="str">
        <f t="shared" ca="1" si="51"/>
        <v xml:space="preserve"> </v>
      </c>
      <c r="R786" s="383" t="s">
        <v>1086</v>
      </c>
    </row>
    <row r="787" spans="1:18" ht="15" hidden="1" customHeight="1">
      <c r="A787" s="304">
        <v>786</v>
      </c>
      <c r="B787" s="11" t="s">
        <v>2706</v>
      </c>
      <c r="C787" s="306" t="s">
        <v>1348</v>
      </c>
      <c r="D787" s="436" t="s">
        <v>718</v>
      </c>
      <c r="E787" s="436" t="s">
        <v>719</v>
      </c>
      <c r="F787" s="436">
        <v>2001</v>
      </c>
      <c r="G787" s="436" t="s">
        <v>141</v>
      </c>
      <c r="H787" s="297"/>
      <c r="I787" s="436">
        <v>33589</v>
      </c>
      <c r="J787" s="480">
        <f t="shared" si="49"/>
        <v>1</v>
      </c>
      <c r="K787" s="299" t="s">
        <v>2661</v>
      </c>
      <c r="L787" s="105" t="s">
        <v>2640</v>
      </c>
      <c r="M787" s="437"/>
      <c r="N787" s="309">
        <v>12</v>
      </c>
      <c r="O787" s="303" t="str">
        <f t="shared" si="48"/>
        <v/>
      </c>
      <c r="P787" s="93" t="str">
        <f t="shared" ca="1" si="50"/>
        <v xml:space="preserve"> </v>
      </c>
      <c r="Q787" s="94" t="str">
        <f t="shared" ca="1" si="51"/>
        <v xml:space="preserve"> </v>
      </c>
      <c r="R787" s="383" t="s">
        <v>1086</v>
      </c>
    </row>
    <row r="788" spans="1:18" ht="15" hidden="1" customHeight="1">
      <c r="A788" s="304">
        <v>787</v>
      </c>
      <c r="B788" s="11" t="s">
        <v>985</v>
      </c>
      <c r="C788" s="306" t="s">
        <v>1348</v>
      </c>
      <c r="D788" s="436" t="s">
        <v>702</v>
      </c>
      <c r="E788" s="436" t="s">
        <v>703</v>
      </c>
      <c r="F788" s="436">
        <v>2016</v>
      </c>
      <c r="G788" s="436" t="s">
        <v>141</v>
      </c>
      <c r="H788" s="297"/>
      <c r="I788" s="436" t="s">
        <v>833</v>
      </c>
      <c r="J788" s="480">
        <f t="shared" si="49"/>
        <v>1</v>
      </c>
      <c r="K788" s="299" t="s">
        <v>2662</v>
      </c>
      <c r="L788" s="105" t="s">
        <v>1479</v>
      </c>
      <c r="M788" s="437"/>
      <c r="N788" s="309">
        <v>12</v>
      </c>
      <c r="O788" s="303" t="str">
        <f t="shared" si="48"/>
        <v/>
      </c>
      <c r="P788" s="93" t="str">
        <f t="shared" ca="1" si="50"/>
        <v xml:space="preserve"> </v>
      </c>
      <c r="Q788" s="94" t="str">
        <f t="shared" ca="1" si="51"/>
        <v xml:space="preserve"> </v>
      </c>
      <c r="R788" s="383" t="s">
        <v>1086</v>
      </c>
    </row>
    <row r="789" spans="1:18" ht="15" hidden="1" customHeight="1">
      <c r="A789" s="304">
        <v>788</v>
      </c>
      <c r="B789" s="11" t="s">
        <v>985</v>
      </c>
      <c r="C789" s="306" t="s">
        <v>1348</v>
      </c>
      <c r="D789" s="436" t="s">
        <v>725</v>
      </c>
      <c r="E789" s="436" t="s">
        <v>834</v>
      </c>
      <c r="F789" s="436">
        <v>2013</v>
      </c>
      <c r="G789" s="436" t="s">
        <v>141</v>
      </c>
      <c r="H789" s="297"/>
      <c r="I789" s="436" t="s">
        <v>393</v>
      </c>
      <c r="J789" s="480">
        <f t="shared" si="49"/>
        <v>13</v>
      </c>
      <c r="K789" s="299" t="s">
        <v>2663</v>
      </c>
      <c r="L789" s="105" t="s">
        <v>1479</v>
      </c>
      <c r="M789" s="437"/>
      <c r="N789" s="309">
        <v>12</v>
      </c>
      <c r="O789" s="303" t="str">
        <f t="shared" si="48"/>
        <v/>
      </c>
      <c r="P789" s="93" t="str">
        <f t="shared" ca="1" si="50"/>
        <v xml:space="preserve"> </v>
      </c>
      <c r="Q789" s="94" t="str">
        <f t="shared" ca="1" si="51"/>
        <v xml:space="preserve"> </v>
      </c>
      <c r="R789" s="383" t="s">
        <v>1086</v>
      </c>
    </row>
    <row r="790" spans="1:18" ht="57.75" hidden="1" customHeight="1">
      <c r="A790" s="304">
        <v>789</v>
      </c>
      <c r="B790" s="11">
        <v>69</v>
      </c>
      <c r="C790" s="306" t="s">
        <v>1348</v>
      </c>
      <c r="D790" s="436" t="s">
        <v>702</v>
      </c>
      <c r="E790" s="436" t="s">
        <v>703</v>
      </c>
      <c r="F790" s="436">
        <v>2016</v>
      </c>
      <c r="G790" s="297" t="s">
        <v>83</v>
      </c>
      <c r="H790" s="297"/>
      <c r="I790" s="436" t="s">
        <v>835</v>
      </c>
      <c r="J790" s="480">
        <f t="shared" si="49"/>
        <v>1</v>
      </c>
      <c r="K790" s="299"/>
      <c r="L790" s="105" t="s">
        <v>1479</v>
      </c>
      <c r="M790" s="437">
        <v>45495</v>
      </c>
      <c r="N790" s="309">
        <v>12</v>
      </c>
      <c r="O790" s="303">
        <f t="shared" si="48"/>
        <v>45860</v>
      </c>
      <c r="P790" s="93" t="str">
        <f t="shared" ca="1" si="50"/>
        <v>Do terminu brakuje 245 dni</v>
      </c>
      <c r="Q790" s="94" t="str">
        <f t="shared" ca="1" si="51"/>
        <v>WAŻNY PRZEGLĄD</v>
      </c>
      <c r="R790" s="383" t="s">
        <v>1086</v>
      </c>
    </row>
    <row r="791" spans="1:18" ht="30" hidden="1" customHeight="1">
      <c r="A791" s="304">
        <v>790</v>
      </c>
      <c r="B791" s="11">
        <v>69</v>
      </c>
      <c r="C791" s="306" t="s">
        <v>1348</v>
      </c>
      <c r="D791" s="436" t="s">
        <v>702</v>
      </c>
      <c r="E791" s="436" t="s">
        <v>703</v>
      </c>
      <c r="F791" s="436">
        <v>2015</v>
      </c>
      <c r="G791" s="436" t="s">
        <v>64</v>
      </c>
      <c r="H791" s="297"/>
      <c r="I791" s="436" t="s">
        <v>836</v>
      </c>
      <c r="J791" s="480">
        <f t="shared" si="49"/>
        <v>1</v>
      </c>
      <c r="K791" s="299" t="s">
        <v>1349</v>
      </c>
      <c r="L791" s="105" t="s">
        <v>1479</v>
      </c>
      <c r="M791" s="437">
        <v>45495</v>
      </c>
      <c r="N791" s="309">
        <v>12</v>
      </c>
      <c r="O791" s="303">
        <f t="shared" si="48"/>
        <v>45860</v>
      </c>
      <c r="P791" s="93" t="str">
        <f t="shared" ca="1" si="50"/>
        <v>Do terminu brakuje 245 dni</v>
      </c>
      <c r="Q791" s="94" t="str">
        <f t="shared" ca="1" si="51"/>
        <v>WAŻNY PRZEGLĄD</v>
      </c>
      <c r="R791" s="383" t="s">
        <v>1086</v>
      </c>
    </row>
    <row r="792" spans="1:18" ht="30" hidden="1" customHeight="1">
      <c r="A792" s="304">
        <v>791</v>
      </c>
      <c r="B792" s="11">
        <v>69</v>
      </c>
      <c r="C792" s="306" t="s">
        <v>1348</v>
      </c>
      <c r="D792" s="436" t="s">
        <v>702</v>
      </c>
      <c r="E792" s="436" t="s">
        <v>703</v>
      </c>
      <c r="F792" s="436">
        <v>2016</v>
      </c>
      <c r="G792" s="436" t="s">
        <v>64</v>
      </c>
      <c r="H792" s="297"/>
      <c r="I792" s="436" t="s">
        <v>837</v>
      </c>
      <c r="J792" s="480">
        <f t="shared" si="49"/>
        <v>1</v>
      </c>
      <c r="K792" s="299" t="s">
        <v>1349</v>
      </c>
      <c r="L792" s="105" t="s">
        <v>1479</v>
      </c>
      <c r="M792" s="437">
        <v>45495</v>
      </c>
      <c r="N792" s="309">
        <v>12</v>
      </c>
      <c r="O792" s="303">
        <f t="shared" si="48"/>
        <v>45860</v>
      </c>
      <c r="P792" s="93" t="str">
        <f t="shared" ca="1" si="50"/>
        <v>Do terminu brakuje 245 dni</v>
      </c>
      <c r="Q792" s="94" t="str">
        <f t="shared" ca="1" si="51"/>
        <v>WAŻNY PRZEGLĄD</v>
      </c>
      <c r="R792" s="383" t="s">
        <v>1086</v>
      </c>
    </row>
    <row r="793" spans="1:18" ht="30" hidden="1" customHeight="1">
      <c r="A793" s="304">
        <v>792</v>
      </c>
      <c r="B793" s="11">
        <v>69</v>
      </c>
      <c r="C793" s="306" t="s">
        <v>1348</v>
      </c>
      <c r="D793" s="436" t="s">
        <v>702</v>
      </c>
      <c r="E793" s="436" t="s">
        <v>703</v>
      </c>
      <c r="F793" s="436">
        <v>2016</v>
      </c>
      <c r="G793" s="436" t="s">
        <v>64</v>
      </c>
      <c r="H793" s="297"/>
      <c r="I793" s="436" t="s">
        <v>838</v>
      </c>
      <c r="J793" s="480">
        <f t="shared" si="49"/>
        <v>1</v>
      </c>
      <c r="K793" s="299" t="s">
        <v>1349</v>
      </c>
      <c r="L793" s="105" t="s">
        <v>1479</v>
      </c>
      <c r="M793" s="437">
        <v>45495</v>
      </c>
      <c r="N793" s="309">
        <v>12</v>
      </c>
      <c r="O793" s="303">
        <f t="shared" si="48"/>
        <v>45860</v>
      </c>
      <c r="P793" s="93" t="str">
        <f t="shared" ca="1" si="50"/>
        <v>Do terminu brakuje 245 dni</v>
      </c>
      <c r="Q793" s="94" t="str">
        <f t="shared" ca="1" si="51"/>
        <v>WAŻNY PRZEGLĄD</v>
      </c>
      <c r="R793" s="383" t="s">
        <v>1086</v>
      </c>
    </row>
    <row r="794" spans="1:18" ht="30" hidden="1" customHeight="1">
      <c r="A794" s="304">
        <v>793</v>
      </c>
      <c r="B794" s="11">
        <v>69</v>
      </c>
      <c r="C794" s="306" t="s">
        <v>1348</v>
      </c>
      <c r="D794" s="436" t="s">
        <v>702</v>
      </c>
      <c r="E794" s="436" t="s">
        <v>703</v>
      </c>
      <c r="F794" s="436">
        <v>2016</v>
      </c>
      <c r="G794" s="436" t="s">
        <v>64</v>
      </c>
      <c r="H794" s="297"/>
      <c r="I794" s="436" t="s">
        <v>839</v>
      </c>
      <c r="J794" s="480">
        <f t="shared" si="49"/>
        <v>1</v>
      </c>
      <c r="K794" s="299" t="s">
        <v>1349</v>
      </c>
      <c r="L794" s="105" t="s">
        <v>1479</v>
      </c>
      <c r="M794" s="437">
        <v>45495</v>
      </c>
      <c r="N794" s="309">
        <v>12</v>
      </c>
      <c r="O794" s="303">
        <f t="shared" si="48"/>
        <v>45860</v>
      </c>
      <c r="P794" s="93" t="str">
        <f t="shared" ca="1" si="50"/>
        <v>Do terminu brakuje 245 dni</v>
      </c>
      <c r="Q794" s="94" t="str">
        <f t="shared" ca="1" si="51"/>
        <v>WAŻNY PRZEGLĄD</v>
      </c>
      <c r="R794" s="383" t="s">
        <v>1086</v>
      </c>
    </row>
    <row r="795" spans="1:18" ht="30" hidden="1" customHeight="1">
      <c r="A795" s="304">
        <v>794</v>
      </c>
      <c r="B795" s="11">
        <v>69</v>
      </c>
      <c r="C795" s="306" t="s">
        <v>1348</v>
      </c>
      <c r="D795" s="436" t="s">
        <v>702</v>
      </c>
      <c r="E795" s="436" t="s">
        <v>703</v>
      </c>
      <c r="F795" s="436">
        <v>2016</v>
      </c>
      <c r="G795" s="436" t="s">
        <v>64</v>
      </c>
      <c r="H795" s="297"/>
      <c r="I795" s="436" t="s">
        <v>840</v>
      </c>
      <c r="J795" s="480">
        <f t="shared" si="49"/>
        <v>1</v>
      </c>
      <c r="K795" s="299" t="s">
        <v>1349</v>
      </c>
      <c r="L795" s="105" t="s">
        <v>1479</v>
      </c>
      <c r="M795" s="437">
        <v>45495</v>
      </c>
      <c r="N795" s="309">
        <v>12</v>
      </c>
      <c r="O795" s="303">
        <f t="shared" si="48"/>
        <v>45860</v>
      </c>
      <c r="P795" s="93" t="str">
        <f t="shared" ca="1" si="50"/>
        <v>Do terminu brakuje 245 dni</v>
      </c>
      <c r="Q795" s="94" t="str">
        <f t="shared" ca="1" si="51"/>
        <v>WAŻNY PRZEGLĄD</v>
      </c>
      <c r="R795" s="383" t="s">
        <v>1086</v>
      </c>
    </row>
    <row r="796" spans="1:18" ht="15" hidden="1" customHeight="1">
      <c r="A796" s="304">
        <v>795</v>
      </c>
      <c r="B796" s="11">
        <v>69</v>
      </c>
      <c r="C796" s="306" t="s">
        <v>1348</v>
      </c>
      <c r="D796" s="436" t="s">
        <v>702</v>
      </c>
      <c r="E796" s="436" t="s">
        <v>703</v>
      </c>
      <c r="F796" s="436">
        <v>2016</v>
      </c>
      <c r="G796" s="436" t="s">
        <v>64</v>
      </c>
      <c r="H796" s="297"/>
      <c r="I796" s="436" t="s">
        <v>841</v>
      </c>
      <c r="J796" s="480">
        <f t="shared" si="49"/>
        <v>1</v>
      </c>
      <c r="K796" s="299"/>
      <c r="L796" s="105" t="s">
        <v>1479</v>
      </c>
      <c r="M796" s="437">
        <v>45495</v>
      </c>
      <c r="N796" s="309">
        <v>12</v>
      </c>
      <c r="O796" s="303">
        <f t="shared" si="48"/>
        <v>45860</v>
      </c>
      <c r="P796" s="93" t="str">
        <f t="shared" ca="1" si="50"/>
        <v>Do terminu brakuje 245 dni</v>
      </c>
      <c r="Q796" s="94" t="str">
        <f t="shared" ca="1" si="51"/>
        <v>WAŻNY PRZEGLĄD</v>
      </c>
      <c r="R796" s="383" t="s">
        <v>1086</v>
      </c>
    </row>
    <row r="797" spans="1:18" ht="15" hidden="1" customHeight="1">
      <c r="A797" s="304">
        <v>796</v>
      </c>
      <c r="B797" s="11" t="s">
        <v>985</v>
      </c>
      <c r="C797" s="306" t="s">
        <v>1348</v>
      </c>
      <c r="D797" s="436" t="s">
        <v>702</v>
      </c>
      <c r="E797" s="436" t="s">
        <v>703</v>
      </c>
      <c r="F797" s="436">
        <v>2016</v>
      </c>
      <c r="G797" s="436" t="s">
        <v>64</v>
      </c>
      <c r="H797" s="297"/>
      <c r="I797" s="436"/>
      <c r="J797" s="480">
        <f t="shared" si="49"/>
        <v>1</v>
      </c>
      <c r="K797" s="299" t="s">
        <v>2651</v>
      </c>
      <c r="L797" s="105"/>
      <c r="M797" s="437"/>
      <c r="N797" s="309">
        <v>12</v>
      </c>
      <c r="O797" s="303" t="str">
        <f t="shared" si="48"/>
        <v/>
      </c>
      <c r="P797" s="93" t="str">
        <f t="shared" ca="1" si="50"/>
        <v xml:space="preserve"> </v>
      </c>
      <c r="Q797" s="94" t="str">
        <f t="shared" ca="1" si="51"/>
        <v xml:space="preserve"> </v>
      </c>
      <c r="R797" s="383" t="s">
        <v>1086</v>
      </c>
    </row>
    <row r="798" spans="1:18" ht="15" hidden="1" customHeight="1">
      <c r="A798" s="304">
        <v>797</v>
      </c>
      <c r="B798" s="11" t="s">
        <v>985</v>
      </c>
      <c r="C798" s="306" t="s">
        <v>1348</v>
      </c>
      <c r="D798" s="436" t="s">
        <v>702</v>
      </c>
      <c r="E798" s="436" t="s">
        <v>703</v>
      </c>
      <c r="F798" s="436">
        <v>2016</v>
      </c>
      <c r="G798" s="436" t="s">
        <v>64</v>
      </c>
      <c r="H798" s="297"/>
      <c r="I798" s="436"/>
      <c r="J798" s="480">
        <f t="shared" si="49"/>
        <v>1</v>
      </c>
      <c r="K798" s="299" t="s">
        <v>2651</v>
      </c>
      <c r="L798" s="105"/>
      <c r="M798" s="437"/>
      <c r="N798" s="309">
        <v>12</v>
      </c>
      <c r="O798" s="303" t="str">
        <f t="shared" si="48"/>
        <v/>
      </c>
      <c r="P798" s="93" t="str">
        <f t="shared" ca="1" si="50"/>
        <v xml:space="preserve"> </v>
      </c>
      <c r="Q798" s="94" t="str">
        <f t="shared" ca="1" si="51"/>
        <v xml:space="preserve"> </v>
      </c>
      <c r="R798" s="383" t="s">
        <v>1086</v>
      </c>
    </row>
    <row r="799" spans="1:18" ht="60" hidden="1" customHeight="1">
      <c r="A799" s="304">
        <v>798</v>
      </c>
      <c r="B799" s="11">
        <v>104</v>
      </c>
      <c r="C799" s="296" t="s">
        <v>1297</v>
      </c>
      <c r="D799" s="296" t="s">
        <v>1340</v>
      </c>
      <c r="E799" s="297" t="s">
        <v>1339</v>
      </c>
      <c r="F799" s="297">
        <v>2020</v>
      </c>
      <c r="G799" s="297" t="s">
        <v>815</v>
      </c>
      <c r="H799" s="297" t="s">
        <v>1347</v>
      </c>
      <c r="I799" s="298">
        <v>2043030056</v>
      </c>
      <c r="J799" s="480">
        <f t="shared" si="49"/>
        <v>1</v>
      </c>
      <c r="K799" s="299" t="s">
        <v>1341</v>
      </c>
      <c r="L799" s="105" t="s">
        <v>1336</v>
      </c>
      <c r="M799" s="380">
        <v>44868</v>
      </c>
      <c r="N799" s="309">
        <v>12</v>
      </c>
      <c r="O799" s="303">
        <f t="shared" si="48"/>
        <v>45233</v>
      </c>
      <c r="P799" s="93" t="str">
        <f t="shared" ca="1" si="50"/>
        <v>Przekroczony termin</v>
      </c>
      <c r="Q799" s="94" t="str">
        <f t="shared" ca="1" si="51"/>
        <v>WYKONAĆ PRZEGLĄD</v>
      </c>
      <c r="R799" s="383" t="s">
        <v>1086</v>
      </c>
    </row>
    <row r="800" spans="1:18" ht="60" hidden="1" customHeight="1">
      <c r="A800" s="304">
        <v>799</v>
      </c>
      <c r="B800" s="11">
        <v>104</v>
      </c>
      <c r="C800" s="296" t="s">
        <v>1297</v>
      </c>
      <c r="D800" s="296" t="s">
        <v>1340</v>
      </c>
      <c r="E800" s="297" t="s">
        <v>1339</v>
      </c>
      <c r="F800" s="297">
        <v>2020</v>
      </c>
      <c r="G800" s="297" t="s">
        <v>815</v>
      </c>
      <c r="H800" s="297" t="s">
        <v>1346</v>
      </c>
      <c r="I800" s="298">
        <v>2043030040</v>
      </c>
      <c r="J800" s="480">
        <f t="shared" si="49"/>
        <v>1</v>
      </c>
      <c r="K800" s="299" t="s">
        <v>1341</v>
      </c>
      <c r="L800" s="105" t="s">
        <v>1336</v>
      </c>
      <c r="M800" s="380">
        <v>44868</v>
      </c>
      <c r="N800" s="309">
        <v>12</v>
      </c>
      <c r="O800" s="303">
        <f t="shared" si="48"/>
        <v>45233</v>
      </c>
      <c r="P800" s="93" t="str">
        <f t="shared" ca="1" si="50"/>
        <v>Przekroczony termin</v>
      </c>
      <c r="Q800" s="94" t="str">
        <f t="shared" ca="1" si="51"/>
        <v>WYKONAĆ PRZEGLĄD</v>
      </c>
      <c r="R800" s="383" t="s">
        <v>1086</v>
      </c>
    </row>
    <row r="801" spans="1:18" ht="60" hidden="1" customHeight="1">
      <c r="A801" s="304">
        <v>800</v>
      </c>
      <c r="B801" s="11">
        <v>104</v>
      </c>
      <c r="C801" s="296" t="s">
        <v>1297</v>
      </c>
      <c r="D801" s="296" t="s">
        <v>1340</v>
      </c>
      <c r="E801" s="297" t="s">
        <v>1339</v>
      </c>
      <c r="F801" s="297">
        <v>2020</v>
      </c>
      <c r="G801" s="297" t="s">
        <v>14</v>
      </c>
      <c r="H801" s="297" t="s">
        <v>1345</v>
      </c>
      <c r="I801" s="298">
        <v>2043030053</v>
      </c>
      <c r="J801" s="480">
        <f t="shared" si="49"/>
        <v>1</v>
      </c>
      <c r="K801" s="299" t="s">
        <v>1341</v>
      </c>
      <c r="L801" s="105" t="s">
        <v>1336</v>
      </c>
      <c r="M801" s="380">
        <v>44868</v>
      </c>
      <c r="N801" s="309">
        <v>12</v>
      </c>
      <c r="O801" s="303">
        <f t="shared" si="48"/>
        <v>45233</v>
      </c>
      <c r="P801" s="93" t="str">
        <f t="shared" ca="1" si="50"/>
        <v>Przekroczony termin</v>
      </c>
      <c r="Q801" s="94" t="str">
        <f t="shared" ca="1" si="51"/>
        <v>WYKONAĆ PRZEGLĄD</v>
      </c>
      <c r="R801" s="383" t="s">
        <v>1086</v>
      </c>
    </row>
    <row r="802" spans="1:18" ht="60" hidden="1" customHeight="1">
      <c r="A802" s="304">
        <v>801</v>
      </c>
      <c r="B802" s="11">
        <v>104</v>
      </c>
      <c r="C802" s="296" t="s">
        <v>1297</v>
      </c>
      <c r="D802" s="296" t="s">
        <v>1340</v>
      </c>
      <c r="E802" s="297" t="s">
        <v>1339</v>
      </c>
      <c r="F802" s="297">
        <v>2020</v>
      </c>
      <c r="G802" s="297" t="s">
        <v>14</v>
      </c>
      <c r="H802" s="297" t="s">
        <v>1344</v>
      </c>
      <c r="I802" s="298">
        <v>2043030075</v>
      </c>
      <c r="J802" s="480">
        <f t="shared" si="49"/>
        <v>1</v>
      </c>
      <c r="K802" s="299" t="s">
        <v>1341</v>
      </c>
      <c r="L802" s="105" t="s">
        <v>1336</v>
      </c>
      <c r="M802" s="380">
        <v>44868</v>
      </c>
      <c r="N802" s="309">
        <v>12</v>
      </c>
      <c r="O802" s="303">
        <f t="shared" si="48"/>
        <v>45233</v>
      </c>
      <c r="P802" s="93" t="str">
        <f t="shared" ca="1" si="50"/>
        <v>Przekroczony termin</v>
      </c>
      <c r="Q802" s="94" t="str">
        <f t="shared" ca="1" si="51"/>
        <v>WYKONAĆ PRZEGLĄD</v>
      </c>
      <c r="R802" s="383" t="s">
        <v>1086</v>
      </c>
    </row>
    <row r="803" spans="1:18" ht="60" hidden="1" customHeight="1">
      <c r="A803" s="304">
        <v>802</v>
      </c>
      <c r="B803" s="11">
        <v>104</v>
      </c>
      <c r="C803" s="296" t="s">
        <v>1297</v>
      </c>
      <c r="D803" s="296" t="s">
        <v>1340</v>
      </c>
      <c r="E803" s="297" t="s">
        <v>1339</v>
      </c>
      <c r="F803" s="297">
        <v>2020</v>
      </c>
      <c r="G803" s="297" t="s">
        <v>815</v>
      </c>
      <c r="H803" s="297" t="s">
        <v>1343</v>
      </c>
      <c r="I803" s="298">
        <v>2043030068</v>
      </c>
      <c r="J803" s="480">
        <f t="shared" si="49"/>
        <v>1</v>
      </c>
      <c r="K803" s="299" t="s">
        <v>1341</v>
      </c>
      <c r="L803" s="105" t="s">
        <v>1336</v>
      </c>
      <c r="M803" s="380">
        <v>44868</v>
      </c>
      <c r="N803" s="309">
        <v>12</v>
      </c>
      <c r="O803" s="303">
        <f t="shared" si="48"/>
        <v>45233</v>
      </c>
      <c r="P803" s="93" t="str">
        <f t="shared" ca="1" si="50"/>
        <v>Przekroczony termin</v>
      </c>
      <c r="Q803" s="94" t="str">
        <f t="shared" ca="1" si="51"/>
        <v>WYKONAĆ PRZEGLĄD</v>
      </c>
      <c r="R803" s="383" t="s">
        <v>1086</v>
      </c>
    </row>
    <row r="804" spans="1:18" ht="60" hidden="1" customHeight="1">
      <c r="A804" s="304">
        <v>803</v>
      </c>
      <c r="B804" s="11">
        <v>104</v>
      </c>
      <c r="C804" s="296" t="s">
        <v>1297</v>
      </c>
      <c r="D804" s="296" t="s">
        <v>1340</v>
      </c>
      <c r="E804" s="297" t="s">
        <v>1339</v>
      </c>
      <c r="F804" s="297">
        <v>2020</v>
      </c>
      <c r="G804" s="297" t="s">
        <v>815</v>
      </c>
      <c r="H804" s="297" t="s">
        <v>1342</v>
      </c>
      <c r="I804" s="298">
        <v>2043030036</v>
      </c>
      <c r="J804" s="480">
        <f t="shared" si="49"/>
        <v>1</v>
      </c>
      <c r="K804" s="299" t="s">
        <v>1341</v>
      </c>
      <c r="L804" s="105" t="s">
        <v>1336</v>
      </c>
      <c r="M804" s="380">
        <v>44868</v>
      </c>
      <c r="N804" s="309">
        <v>12</v>
      </c>
      <c r="O804" s="303">
        <f t="shared" si="48"/>
        <v>45233</v>
      </c>
      <c r="P804" s="93" t="str">
        <f t="shared" ca="1" si="50"/>
        <v>Przekroczony termin</v>
      </c>
      <c r="Q804" s="94" t="str">
        <f t="shared" ca="1" si="51"/>
        <v>WYKONAĆ PRZEGLĄD</v>
      </c>
      <c r="R804" s="383" t="s">
        <v>1086</v>
      </c>
    </row>
    <row r="805" spans="1:18" ht="89.25" hidden="1" customHeight="1">
      <c r="A805" s="304">
        <v>804</v>
      </c>
      <c r="B805" s="11">
        <v>104</v>
      </c>
      <c r="C805" s="296" t="s">
        <v>1297</v>
      </c>
      <c r="D805" s="296" t="s">
        <v>1340</v>
      </c>
      <c r="E805" s="297" t="s">
        <v>1339</v>
      </c>
      <c r="F805" s="297">
        <v>2020</v>
      </c>
      <c r="G805" s="297" t="s">
        <v>815</v>
      </c>
      <c r="H805" s="297" t="s">
        <v>1338</v>
      </c>
      <c r="I805" s="298">
        <v>2043030038</v>
      </c>
      <c r="J805" s="480">
        <f t="shared" si="49"/>
        <v>1</v>
      </c>
      <c r="K805" s="299" t="s">
        <v>1337</v>
      </c>
      <c r="L805" s="105" t="s">
        <v>1336</v>
      </c>
      <c r="M805" s="380">
        <v>44868</v>
      </c>
      <c r="N805" s="309">
        <v>12</v>
      </c>
      <c r="O805" s="303">
        <f t="shared" si="48"/>
        <v>45233</v>
      </c>
      <c r="P805" s="93" t="str">
        <f t="shared" ca="1" si="50"/>
        <v>Przekroczony termin</v>
      </c>
      <c r="Q805" s="94" t="str">
        <f t="shared" ca="1" si="51"/>
        <v>WYKONAĆ PRZEGLĄD</v>
      </c>
      <c r="R805" s="383" t="s">
        <v>1086</v>
      </c>
    </row>
    <row r="806" spans="1:18" ht="99" hidden="1" customHeight="1">
      <c r="A806" s="304">
        <v>805</v>
      </c>
      <c r="B806" s="11" t="s">
        <v>985</v>
      </c>
      <c r="C806" s="296" t="s">
        <v>1330</v>
      </c>
      <c r="D806" s="296" t="s">
        <v>1335</v>
      </c>
      <c r="E806" s="297" t="s">
        <v>1024</v>
      </c>
      <c r="F806" s="297">
        <v>2020</v>
      </c>
      <c r="G806" s="297">
        <v>11</v>
      </c>
      <c r="H806" s="297" t="s">
        <v>1334</v>
      </c>
      <c r="I806" s="298" t="s">
        <v>1333</v>
      </c>
      <c r="J806" s="480">
        <f t="shared" si="49"/>
        <v>1</v>
      </c>
      <c r="K806" s="299" t="s">
        <v>1332</v>
      </c>
      <c r="L806" s="300" t="s">
        <v>1331</v>
      </c>
      <c r="M806" s="380">
        <v>44397</v>
      </c>
      <c r="N806" s="309">
        <v>12</v>
      </c>
      <c r="O806" s="303">
        <f t="shared" si="48"/>
        <v>44762</v>
      </c>
      <c r="P806" s="93" t="str">
        <f t="shared" ca="1" si="50"/>
        <v>Przekroczony termin</v>
      </c>
      <c r="Q806" s="94" t="str">
        <f t="shared" ca="1" si="51"/>
        <v>WYKONAĆ PRZEGLĄD</v>
      </c>
      <c r="R806" s="383" t="s">
        <v>1086</v>
      </c>
    </row>
    <row r="807" spans="1:18" ht="120.75" hidden="1" customHeight="1">
      <c r="A807" s="304">
        <v>806</v>
      </c>
      <c r="B807" s="11">
        <v>69</v>
      </c>
      <c r="C807" s="296" t="s">
        <v>1330</v>
      </c>
      <c r="D807" s="296"/>
      <c r="E807" s="297" t="s">
        <v>1024</v>
      </c>
      <c r="F807" s="297">
        <v>2021</v>
      </c>
      <c r="G807" s="297" t="s">
        <v>126</v>
      </c>
      <c r="H807" s="297" t="s">
        <v>1329</v>
      </c>
      <c r="I807" s="298" t="s">
        <v>1328</v>
      </c>
      <c r="J807" s="480">
        <f t="shared" si="49"/>
        <v>1</v>
      </c>
      <c r="K807" s="299" t="s">
        <v>1327</v>
      </c>
      <c r="L807" s="105" t="s">
        <v>1326</v>
      </c>
      <c r="M807" s="380">
        <v>45112</v>
      </c>
      <c r="N807" s="309">
        <v>12</v>
      </c>
      <c r="O807" s="303">
        <f t="shared" si="48"/>
        <v>45478</v>
      </c>
      <c r="P807" s="93" t="str">
        <f t="shared" ca="1" si="50"/>
        <v>Przekroczony termin</v>
      </c>
      <c r="Q807" s="94" t="str">
        <f t="shared" ca="1" si="51"/>
        <v>WYKONAĆ PRZEGLĄD</v>
      </c>
      <c r="R807" s="383" t="s">
        <v>1086</v>
      </c>
    </row>
    <row r="808" spans="1:18" s="72" customFormat="1" ht="105" hidden="1" customHeight="1">
      <c r="A808" s="356">
        <v>807</v>
      </c>
      <c r="B808" s="11">
        <v>115</v>
      </c>
      <c r="C808" s="357" t="s">
        <v>1316</v>
      </c>
      <c r="D808" s="357" t="s">
        <v>1319</v>
      </c>
      <c r="E808" s="358" t="s">
        <v>1314</v>
      </c>
      <c r="F808" s="358">
        <v>2021</v>
      </c>
      <c r="G808" s="357" t="s">
        <v>71</v>
      </c>
      <c r="H808" s="357"/>
      <c r="I808" s="360" t="s">
        <v>1325</v>
      </c>
      <c r="J808" s="480">
        <f t="shared" si="49"/>
        <v>1</v>
      </c>
      <c r="K808" s="438" t="s">
        <v>1324</v>
      </c>
      <c r="L808" s="395" t="s">
        <v>1311</v>
      </c>
      <c r="M808" s="439">
        <v>45250</v>
      </c>
      <c r="N808" s="363">
        <v>12</v>
      </c>
      <c r="O808" s="249">
        <f t="shared" si="48"/>
        <v>45616</v>
      </c>
      <c r="P808" s="69" t="str">
        <f t="shared" ca="1" si="50"/>
        <v>Do terminu brakuje 1 dni</v>
      </c>
      <c r="Q808" s="70" t="str">
        <f t="shared" ca="1" si="51"/>
        <v>WYKONAĆ PRZEGLĄD</v>
      </c>
      <c r="R808" s="383" t="s">
        <v>1086</v>
      </c>
    </row>
    <row r="809" spans="1:18" ht="60" hidden="1" customHeight="1">
      <c r="A809" s="304">
        <v>808</v>
      </c>
      <c r="B809" s="11">
        <v>115</v>
      </c>
      <c r="C809" s="296" t="s">
        <v>1316</v>
      </c>
      <c r="D809" s="296" t="s">
        <v>1319</v>
      </c>
      <c r="E809" s="297" t="s">
        <v>1314</v>
      </c>
      <c r="F809" s="297">
        <v>2021</v>
      </c>
      <c r="G809" s="296" t="s">
        <v>71</v>
      </c>
      <c r="H809" s="296"/>
      <c r="I809" s="299" t="s">
        <v>1323</v>
      </c>
      <c r="J809" s="480">
        <f t="shared" si="49"/>
        <v>1</v>
      </c>
      <c r="K809" s="423" t="s">
        <v>1306</v>
      </c>
      <c r="L809" s="105" t="s">
        <v>1311</v>
      </c>
      <c r="M809" s="380">
        <v>45250</v>
      </c>
      <c r="N809" s="309">
        <v>12</v>
      </c>
      <c r="O809" s="303">
        <f t="shared" si="48"/>
        <v>45616</v>
      </c>
      <c r="P809" s="93" t="str">
        <f t="shared" ca="1" si="50"/>
        <v>Do terminu brakuje 1 dni</v>
      </c>
      <c r="Q809" s="94" t="str">
        <f t="shared" ca="1" si="51"/>
        <v>WYKONAĆ PRZEGLĄD</v>
      </c>
      <c r="R809" s="383" t="s">
        <v>1086</v>
      </c>
    </row>
    <row r="810" spans="1:18" ht="120" hidden="1" customHeight="1">
      <c r="A810" s="304">
        <v>809</v>
      </c>
      <c r="B810" s="11">
        <v>115</v>
      </c>
      <c r="C810" s="296" t="s">
        <v>1316</v>
      </c>
      <c r="D810" s="296" t="s">
        <v>1319</v>
      </c>
      <c r="E810" s="297" t="s">
        <v>1314</v>
      </c>
      <c r="F810" s="297">
        <v>2021</v>
      </c>
      <c r="G810" s="296" t="s">
        <v>71</v>
      </c>
      <c r="H810" s="296"/>
      <c r="I810" s="299" t="s">
        <v>1322</v>
      </c>
      <c r="J810" s="480">
        <f t="shared" si="49"/>
        <v>1</v>
      </c>
      <c r="K810" s="423" t="s">
        <v>1321</v>
      </c>
      <c r="L810" s="105" t="s">
        <v>1311</v>
      </c>
      <c r="M810" s="380">
        <v>45250</v>
      </c>
      <c r="N810" s="309">
        <v>12</v>
      </c>
      <c r="O810" s="303">
        <f t="shared" si="48"/>
        <v>45616</v>
      </c>
      <c r="P810" s="93" t="str">
        <f t="shared" ca="1" si="50"/>
        <v>Do terminu brakuje 1 dni</v>
      </c>
      <c r="Q810" s="94" t="str">
        <f t="shared" ca="1" si="51"/>
        <v>WYKONAĆ PRZEGLĄD</v>
      </c>
      <c r="R810" s="383" t="s">
        <v>1086</v>
      </c>
    </row>
    <row r="811" spans="1:18" ht="60" hidden="1" customHeight="1">
      <c r="A811" s="304">
        <v>810</v>
      </c>
      <c r="B811" s="11">
        <v>115</v>
      </c>
      <c r="C811" s="296" t="s">
        <v>1316</v>
      </c>
      <c r="D811" s="440" t="s">
        <v>1319</v>
      </c>
      <c r="E811" s="297" t="s">
        <v>1314</v>
      </c>
      <c r="F811" s="297">
        <v>2021</v>
      </c>
      <c r="G811" s="296" t="s">
        <v>71</v>
      </c>
      <c r="H811" s="296"/>
      <c r="I811" s="299" t="s">
        <v>1320</v>
      </c>
      <c r="J811" s="480">
        <f t="shared" si="49"/>
        <v>1</v>
      </c>
      <c r="K811" s="423" t="s">
        <v>1306</v>
      </c>
      <c r="L811" s="105" t="s">
        <v>1311</v>
      </c>
      <c r="M811" s="380">
        <v>45250</v>
      </c>
      <c r="N811" s="309">
        <v>12</v>
      </c>
      <c r="O811" s="303">
        <f t="shared" ref="O811:O874" si="52">IF(ISBLANK(M811)," ",DATE(YEAR(M811),MONTH(M811)+N811,DAY(M811)))</f>
        <v>45616</v>
      </c>
      <c r="P811" s="93" t="str">
        <f t="shared" ca="1" si="50"/>
        <v>Do terminu brakuje 1 dni</v>
      </c>
      <c r="Q811" s="94" t="str">
        <f t="shared" ca="1" si="51"/>
        <v>WYKONAĆ PRZEGLĄD</v>
      </c>
      <c r="R811" s="383" t="s">
        <v>1086</v>
      </c>
    </row>
    <row r="812" spans="1:18" ht="138.75" hidden="1" customHeight="1">
      <c r="A812" s="304">
        <v>811</v>
      </c>
      <c r="B812" s="11">
        <v>115</v>
      </c>
      <c r="C812" s="296" t="s">
        <v>1316</v>
      </c>
      <c r="D812" s="296" t="s">
        <v>1319</v>
      </c>
      <c r="E812" s="297" t="s">
        <v>1314</v>
      </c>
      <c r="F812" s="297">
        <v>2021</v>
      </c>
      <c r="G812" s="296" t="s">
        <v>71</v>
      </c>
      <c r="H812" s="296"/>
      <c r="I812" s="299" t="s">
        <v>1318</v>
      </c>
      <c r="J812" s="480">
        <f t="shared" si="49"/>
        <v>1</v>
      </c>
      <c r="K812" s="423" t="s">
        <v>1317</v>
      </c>
      <c r="L812" s="105" t="s">
        <v>1311</v>
      </c>
      <c r="M812" s="380">
        <v>45250</v>
      </c>
      <c r="N812" s="309">
        <v>12</v>
      </c>
      <c r="O812" s="303">
        <f t="shared" si="52"/>
        <v>45616</v>
      </c>
      <c r="P812" s="93" t="str">
        <f t="shared" ca="1" si="50"/>
        <v>Do terminu brakuje 1 dni</v>
      </c>
      <c r="Q812" s="94" t="str">
        <f t="shared" ca="1" si="51"/>
        <v>WYKONAĆ PRZEGLĄD</v>
      </c>
      <c r="R812" s="383" t="s">
        <v>1086</v>
      </c>
    </row>
    <row r="813" spans="1:18" ht="90" hidden="1" customHeight="1">
      <c r="A813" s="304">
        <v>812</v>
      </c>
      <c r="B813" s="11">
        <v>115</v>
      </c>
      <c r="C813" s="296" t="s">
        <v>1316</v>
      </c>
      <c r="D813" s="296" t="s">
        <v>1315</v>
      </c>
      <c r="E813" s="297" t="s">
        <v>1314</v>
      </c>
      <c r="F813" s="297">
        <v>2021</v>
      </c>
      <c r="G813" s="296" t="s">
        <v>71</v>
      </c>
      <c r="H813" s="296"/>
      <c r="I813" s="299" t="s">
        <v>1313</v>
      </c>
      <c r="J813" s="480">
        <f t="shared" si="49"/>
        <v>1</v>
      </c>
      <c r="K813" s="441" t="s">
        <v>1312</v>
      </c>
      <c r="L813" s="105" t="s">
        <v>1311</v>
      </c>
      <c r="M813" s="380">
        <v>45250</v>
      </c>
      <c r="N813" s="309">
        <v>12</v>
      </c>
      <c r="O813" s="303">
        <f t="shared" si="52"/>
        <v>45616</v>
      </c>
      <c r="P813" s="93" t="str">
        <f t="shared" ca="1" si="50"/>
        <v>Do terminu brakuje 1 dni</v>
      </c>
      <c r="Q813" s="94" t="str">
        <f t="shared" ca="1" si="51"/>
        <v>WYKONAĆ PRZEGLĄD</v>
      </c>
      <c r="R813" s="383" t="s">
        <v>1086</v>
      </c>
    </row>
    <row r="814" spans="1:18" ht="270" hidden="1" customHeight="1">
      <c r="A814" s="304">
        <v>813</v>
      </c>
      <c r="B814" s="11">
        <v>53</v>
      </c>
      <c r="C814" s="296" t="s">
        <v>1102</v>
      </c>
      <c r="D814" s="296" t="s">
        <v>1101</v>
      </c>
      <c r="E814" s="297" t="s">
        <v>620</v>
      </c>
      <c r="F814" s="297">
        <v>2005</v>
      </c>
      <c r="G814" s="297" t="s">
        <v>1095</v>
      </c>
      <c r="H814" s="297" t="s">
        <v>621</v>
      </c>
      <c r="I814" s="298">
        <v>57035124</v>
      </c>
      <c r="J814" s="480">
        <f t="shared" si="49"/>
        <v>2</v>
      </c>
      <c r="K814" s="427" t="s">
        <v>1310</v>
      </c>
      <c r="L814" s="435"/>
      <c r="M814" s="380">
        <v>45232</v>
      </c>
      <c r="N814" s="309">
        <v>12</v>
      </c>
      <c r="O814" s="303">
        <f t="shared" si="52"/>
        <v>45598</v>
      </c>
      <c r="P814" s="93" t="str">
        <f t="shared" ca="1" si="50"/>
        <v>Przekroczony termin</v>
      </c>
      <c r="Q814" s="94" t="str">
        <f t="shared" ca="1" si="51"/>
        <v>WYKONAĆ PRZEGLĄD</v>
      </c>
      <c r="R814" s="383" t="s">
        <v>1086</v>
      </c>
    </row>
    <row r="815" spans="1:18" ht="30" hidden="1" customHeight="1">
      <c r="A815" s="304">
        <v>814</v>
      </c>
      <c r="B815" s="11" t="s">
        <v>985</v>
      </c>
      <c r="C815" s="296" t="s">
        <v>1000</v>
      </c>
      <c r="D815" s="296" t="s">
        <v>1166</v>
      </c>
      <c r="E815" s="297" t="s">
        <v>1291</v>
      </c>
      <c r="F815" s="297"/>
      <c r="G815" s="297" t="s">
        <v>815</v>
      </c>
      <c r="H815" s="297"/>
      <c r="I815" s="298">
        <v>210303866</v>
      </c>
      <c r="J815" s="480">
        <f t="shared" si="49"/>
        <v>1</v>
      </c>
      <c r="K815" s="299" t="s">
        <v>1309</v>
      </c>
      <c r="L815" s="409" t="s">
        <v>979</v>
      </c>
      <c r="M815" s="410">
        <v>45239</v>
      </c>
      <c r="N815" s="309">
        <v>12</v>
      </c>
      <c r="O815" s="303">
        <f t="shared" si="52"/>
        <v>45605</v>
      </c>
      <c r="P815" s="93" t="str">
        <f t="shared" ca="1" si="50"/>
        <v>Przekroczony termin</v>
      </c>
      <c r="Q815" s="94" t="str">
        <f t="shared" ca="1" si="51"/>
        <v>WYKONAĆ PRZEGLĄD</v>
      </c>
      <c r="R815" s="383" t="s">
        <v>1086</v>
      </c>
    </row>
    <row r="816" spans="1:18" ht="30" hidden="1" customHeight="1">
      <c r="A816" s="304">
        <v>815</v>
      </c>
      <c r="B816" s="11" t="s">
        <v>985</v>
      </c>
      <c r="C816" s="296" t="s">
        <v>1000</v>
      </c>
      <c r="D816" s="296" t="s">
        <v>1166</v>
      </c>
      <c r="E816" s="297" t="s">
        <v>1291</v>
      </c>
      <c r="F816" s="297"/>
      <c r="G816" s="297" t="s">
        <v>815</v>
      </c>
      <c r="H816" s="297"/>
      <c r="I816" s="298">
        <v>210303868</v>
      </c>
      <c r="J816" s="480">
        <f t="shared" si="49"/>
        <v>1</v>
      </c>
      <c r="K816" s="299" t="s">
        <v>1309</v>
      </c>
      <c r="L816" s="409" t="s">
        <v>979</v>
      </c>
      <c r="M816" s="410">
        <v>45239</v>
      </c>
      <c r="N816" s="309">
        <v>12</v>
      </c>
      <c r="O816" s="303">
        <f t="shared" si="52"/>
        <v>45605</v>
      </c>
      <c r="P816" s="93" t="str">
        <f t="shared" ca="1" si="50"/>
        <v>Przekroczony termin</v>
      </c>
      <c r="Q816" s="94" t="str">
        <f t="shared" ca="1" si="51"/>
        <v>WYKONAĆ PRZEGLĄD</v>
      </c>
      <c r="R816" s="383" t="s">
        <v>1086</v>
      </c>
    </row>
    <row r="817" spans="1:18" ht="30" hidden="1" customHeight="1">
      <c r="A817" s="304">
        <v>816</v>
      </c>
      <c r="B817" s="11" t="s">
        <v>985</v>
      </c>
      <c r="C817" s="296" t="s">
        <v>1000</v>
      </c>
      <c r="D817" s="296" t="s">
        <v>1166</v>
      </c>
      <c r="E817" s="297" t="s">
        <v>1291</v>
      </c>
      <c r="F817" s="297"/>
      <c r="G817" s="297" t="s">
        <v>815</v>
      </c>
      <c r="H817" s="297"/>
      <c r="I817" s="298">
        <v>210303865</v>
      </c>
      <c r="J817" s="480">
        <f t="shared" si="49"/>
        <v>1</v>
      </c>
      <c r="K817" s="299" t="s">
        <v>1309</v>
      </c>
      <c r="L817" s="409" t="s">
        <v>979</v>
      </c>
      <c r="M817" s="410">
        <v>45239</v>
      </c>
      <c r="N817" s="309">
        <v>12</v>
      </c>
      <c r="O817" s="303">
        <f t="shared" si="52"/>
        <v>45605</v>
      </c>
      <c r="P817" s="93" t="str">
        <f t="shared" ca="1" si="50"/>
        <v>Przekroczony termin</v>
      </c>
      <c r="Q817" s="94" t="str">
        <f t="shared" ca="1" si="51"/>
        <v>WYKONAĆ PRZEGLĄD</v>
      </c>
      <c r="R817" s="383" t="s">
        <v>1086</v>
      </c>
    </row>
    <row r="818" spans="1:18" ht="30" hidden="1" customHeight="1">
      <c r="A818" s="304">
        <v>817</v>
      </c>
      <c r="B818" s="11" t="s">
        <v>985</v>
      </c>
      <c r="C818" s="296" t="s">
        <v>1000</v>
      </c>
      <c r="D818" s="296" t="s">
        <v>1166</v>
      </c>
      <c r="E818" s="297" t="s">
        <v>1291</v>
      </c>
      <c r="F818" s="297"/>
      <c r="G818" s="297" t="s">
        <v>815</v>
      </c>
      <c r="H818" s="297"/>
      <c r="I818" s="298">
        <v>210303574</v>
      </c>
      <c r="J818" s="480">
        <f t="shared" si="49"/>
        <v>1</v>
      </c>
      <c r="K818" s="299" t="s">
        <v>1309</v>
      </c>
      <c r="L818" s="409" t="s">
        <v>979</v>
      </c>
      <c r="M818" s="410">
        <v>45239</v>
      </c>
      <c r="N818" s="309">
        <v>12</v>
      </c>
      <c r="O818" s="303">
        <f t="shared" si="52"/>
        <v>45605</v>
      </c>
      <c r="P818" s="93" t="str">
        <f t="shared" ca="1" si="50"/>
        <v>Przekroczony termin</v>
      </c>
      <c r="Q818" s="94" t="str">
        <f t="shared" ca="1" si="51"/>
        <v>WYKONAĆ PRZEGLĄD</v>
      </c>
      <c r="R818" s="383" t="s">
        <v>1086</v>
      </c>
    </row>
    <row r="819" spans="1:18" ht="30" hidden="1" customHeight="1">
      <c r="A819" s="304">
        <v>818</v>
      </c>
      <c r="B819" s="11" t="s">
        <v>985</v>
      </c>
      <c r="C819" s="296" t="s">
        <v>1000</v>
      </c>
      <c r="D819" s="296" t="s">
        <v>1166</v>
      </c>
      <c r="E819" s="297" t="s">
        <v>1291</v>
      </c>
      <c r="F819" s="297"/>
      <c r="G819" s="297" t="s">
        <v>815</v>
      </c>
      <c r="H819" s="297"/>
      <c r="I819" s="298">
        <v>210303867</v>
      </c>
      <c r="J819" s="480">
        <f t="shared" si="49"/>
        <v>1</v>
      </c>
      <c r="K819" s="299" t="s">
        <v>1309</v>
      </c>
      <c r="L819" s="409" t="s">
        <v>979</v>
      </c>
      <c r="M819" s="410">
        <v>45239</v>
      </c>
      <c r="N819" s="309">
        <v>12</v>
      </c>
      <c r="O819" s="303">
        <f t="shared" si="52"/>
        <v>45605</v>
      </c>
      <c r="P819" s="93" t="str">
        <f t="shared" ca="1" si="50"/>
        <v>Przekroczony termin</v>
      </c>
      <c r="Q819" s="94" t="str">
        <f t="shared" ca="1" si="51"/>
        <v>WYKONAĆ PRZEGLĄD</v>
      </c>
      <c r="R819" s="383" t="s">
        <v>1086</v>
      </c>
    </row>
    <row r="820" spans="1:18" ht="30" hidden="1" customHeight="1">
      <c r="A820" s="304">
        <v>819</v>
      </c>
      <c r="B820" s="11" t="s">
        <v>985</v>
      </c>
      <c r="C820" s="296" t="s">
        <v>1000</v>
      </c>
      <c r="D820" s="296" t="s">
        <v>1166</v>
      </c>
      <c r="E820" s="297" t="s">
        <v>1291</v>
      </c>
      <c r="F820" s="297"/>
      <c r="G820" s="297" t="s">
        <v>815</v>
      </c>
      <c r="H820" s="297"/>
      <c r="I820" s="298">
        <v>210303864</v>
      </c>
      <c r="J820" s="480">
        <f t="shared" si="49"/>
        <v>1</v>
      </c>
      <c r="K820" s="299" t="s">
        <v>1309</v>
      </c>
      <c r="L820" s="409" t="s">
        <v>979</v>
      </c>
      <c r="M820" s="410">
        <v>45239</v>
      </c>
      <c r="N820" s="309">
        <v>12</v>
      </c>
      <c r="O820" s="303">
        <f t="shared" si="52"/>
        <v>45605</v>
      </c>
      <c r="P820" s="93" t="str">
        <f t="shared" ca="1" si="50"/>
        <v>Przekroczony termin</v>
      </c>
      <c r="Q820" s="94" t="str">
        <f t="shared" ca="1" si="51"/>
        <v>WYKONAĆ PRZEGLĄD</v>
      </c>
      <c r="R820" s="383" t="s">
        <v>1086</v>
      </c>
    </row>
    <row r="821" spans="1:18" ht="30" hidden="1" customHeight="1">
      <c r="A821" s="304">
        <v>820</v>
      </c>
      <c r="B821" s="11" t="s">
        <v>985</v>
      </c>
      <c r="C821" s="296" t="s">
        <v>1000</v>
      </c>
      <c r="D821" s="296" t="s">
        <v>1166</v>
      </c>
      <c r="E821" s="297" t="s">
        <v>1291</v>
      </c>
      <c r="F821" s="297"/>
      <c r="G821" s="297" t="s">
        <v>815</v>
      </c>
      <c r="H821" s="297"/>
      <c r="I821" s="298">
        <v>210303573</v>
      </c>
      <c r="J821" s="480">
        <f t="shared" si="49"/>
        <v>1</v>
      </c>
      <c r="K821" s="299" t="s">
        <v>1309</v>
      </c>
      <c r="L821" s="409" t="s">
        <v>979</v>
      </c>
      <c r="M821" s="410">
        <v>45239</v>
      </c>
      <c r="N821" s="309">
        <v>12</v>
      </c>
      <c r="O821" s="303">
        <f t="shared" si="52"/>
        <v>45605</v>
      </c>
      <c r="P821" s="93" t="str">
        <f t="shared" ca="1" si="50"/>
        <v>Przekroczony termin</v>
      </c>
      <c r="Q821" s="94" t="str">
        <f t="shared" ca="1" si="51"/>
        <v>WYKONAĆ PRZEGLĄD</v>
      </c>
      <c r="R821" s="383" t="s">
        <v>1086</v>
      </c>
    </row>
    <row r="822" spans="1:18" ht="30" hidden="1" customHeight="1">
      <c r="A822" s="304">
        <v>821</v>
      </c>
      <c r="B822" s="11" t="s">
        <v>985</v>
      </c>
      <c r="C822" s="296" t="s">
        <v>1000</v>
      </c>
      <c r="D822" s="296" t="s">
        <v>1166</v>
      </c>
      <c r="E822" s="297" t="s">
        <v>1291</v>
      </c>
      <c r="F822" s="297"/>
      <c r="G822" s="297" t="s">
        <v>815</v>
      </c>
      <c r="H822" s="297"/>
      <c r="I822" s="298">
        <v>210303863</v>
      </c>
      <c r="J822" s="480">
        <f t="shared" si="49"/>
        <v>1</v>
      </c>
      <c r="K822" s="299" t="s">
        <v>1309</v>
      </c>
      <c r="L822" s="409" t="s">
        <v>979</v>
      </c>
      <c r="M822" s="410">
        <v>45239</v>
      </c>
      <c r="N822" s="309">
        <v>12</v>
      </c>
      <c r="O822" s="303">
        <f t="shared" si="52"/>
        <v>45605</v>
      </c>
      <c r="P822" s="93" t="str">
        <f t="shared" ca="1" si="50"/>
        <v>Przekroczony termin</v>
      </c>
      <c r="Q822" s="94" t="str">
        <f t="shared" ca="1" si="51"/>
        <v>WYKONAĆ PRZEGLĄD</v>
      </c>
      <c r="R822" s="383" t="s">
        <v>1086</v>
      </c>
    </row>
    <row r="823" spans="1:18" ht="60" hidden="1" customHeight="1">
      <c r="A823" s="304">
        <v>822</v>
      </c>
      <c r="B823" s="11">
        <v>116</v>
      </c>
      <c r="C823" s="296" t="s">
        <v>1305</v>
      </c>
      <c r="D823" s="296" t="s">
        <v>1304</v>
      </c>
      <c r="E823" s="297"/>
      <c r="F823" s="297">
        <v>2021</v>
      </c>
      <c r="G823" s="297" t="s">
        <v>815</v>
      </c>
      <c r="H823" s="105" t="s">
        <v>1308</v>
      </c>
      <c r="I823" s="298" t="s">
        <v>1307</v>
      </c>
      <c r="J823" s="480">
        <f t="shared" si="49"/>
        <v>1</v>
      </c>
      <c r="K823" s="299" t="s">
        <v>1306</v>
      </c>
      <c r="L823" s="105" t="s">
        <v>1300</v>
      </c>
      <c r="M823" s="380">
        <v>45225</v>
      </c>
      <c r="N823" s="309">
        <v>12</v>
      </c>
      <c r="O823" s="303">
        <f t="shared" si="52"/>
        <v>45591</v>
      </c>
      <c r="P823" s="93" t="str">
        <f t="shared" ca="1" si="50"/>
        <v>Przekroczony termin</v>
      </c>
      <c r="Q823" s="94" t="str">
        <f t="shared" ca="1" si="51"/>
        <v>WYKONAĆ PRZEGLĄD</v>
      </c>
      <c r="R823" s="383" t="s">
        <v>1086</v>
      </c>
    </row>
    <row r="824" spans="1:18" ht="90" hidden="1" customHeight="1">
      <c r="A824" s="304">
        <v>823</v>
      </c>
      <c r="B824" s="11">
        <v>116</v>
      </c>
      <c r="C824" s="296" t="s">
        <v>1305</v>
      </c>
      <c r="D824" s="296" t="s">
        <v>1304</v>
      </c>
      <c r="E824" s="297"/>
      <c r="F824" s="297">
        <v>2021</v>
      </c>
      <c r="G824" s="297" t="s">
        <v>14</v>
      </c>
      <c r="H824" s="105" t="s">
        <v>1303</v>
      </c>
      <c r="I824" s="298" t="s">
        <v>1302</v>
      </c>
      <c r="J824" s="480">
        <f t="shared" si="49"/>
        <v>1</v>
      </c>
      <c r="K824" s="427" t="s">
        <v>1301</v>
      </c>
      <c r="L824" s="105" t="s">
        <v>1300</v>
      </c>
      <c r="M824" s="380">
        <v>44874</v>
      </c>
      <c r="N824" s="309">
        <v>12</v>
      </c>
      <c r="O824" s="303">
        <f t="shared" si="52"/>
        <v>45239</v>
      </c>
      <c r="P824" s="93" t="str">
        <f t="shared" ca="1" si="50"/>
        <v>Przekroczony termin</v>
      </c>
      <c r="Q824" s="94" t="str">
        <f t="shared" ca="1" si="51"/>
        <v>WYKONAĆ PRZEGLĄD</v>
      </c>
      <c r="R824" s="383" t="s">
        <v>1086</v>
      </c>
    </row>
    <row r="825" spans="1:18" ht="60" hidden="1" customHeight="1">
      <c r="A825" s="304">
        <v>824</v>
      </c>
      <c r="B825" s="11">
        <v>106</v>
      </c>
      <c r="C825" s="296" t="s">
        <v>1297</v>
      </c>
      <c r="D825" s="296" t="s">
        <v>1296</v>
      </c>
      <c r="E825" s="297" t="s">
        <v>1295</v>
      </c>
      <c r="F825" s="297">
        <v>2021</v>
      </c>
      <c r="G825" s="297" t="s">
        <v>815</v>
      </c>
      <c r="H825" s="297" t="s">
        <v>1299</v>
      </c>
      <c r="I825" s="483" t="s">
        <v>931</v>
      </c>
      <c r="J825" s="480">
        <f t="shared" si="49"/>
        <v>3</v>
      </c>
      <c r="K825" s="442" t="s">
        <v>1293</v>
      </c>
      <c r="L825" s="105" t="s">
        <v>1292</v>
      </c>
      <c r="M825" s="380">
        <v>44634</v>
      </c>
      <c r="N825" s="309">
        <v>12</v>
      </c>
      <c r="O825" s="303">
        <f t="shared" si="52"/>
        <v>44999</v>
      </c>
      <c r="P825" s="93" t="str">
        <f t="shared" ca="1" si="50"/>
        <v>Przekroczony termin</v>
      </c>
      <c r="Q825" s="94" t="str">
        <f t="shared" ca="1" si="51"/>
        <v>WYKONAĆ PRZEGLĄD</v>
      </c>
      <c r="R825" s="383" t="s">
        <v>1086</v>
      </c>
    </row>
    <row r="826" spans="1:18" ht="60" hidden="1" customHeight="1">
      <c r="A826" s="304">
        <v>825</v>
      </c>
      <c r="B826" s="11">
        <v>106</v>
      </c>
      <c r="C826" s="296" t="s">
        <v>1297</v>
      </c>
      <c r="D826" s="296" t="s">
        <v>1296</v>
      </c>
      <c r="E826" s="297" t="s">
        <v>1295</v>
      </c>
      <c r="F826" s="297">
        <v>2021</v>
      </c>
      <c r="G826" s="297" t="s">
        <v>815</v>
      </c>
      <c r="H826" s="297" t="s">
        <v>1298</v>
      </c>
      <c r="I826" s="482" t="s">
        <v>930</v>
      </c>
      <c r="J826" s="480">
        <f t="shared" si="49"/>
        <v>3</v>
      </c>
      <c r="K826" s="442" t="s">
        <v>1293</v>
      </c>
      <c r="L826" s="105" t="s">
        <v>1292</v>
      </c>
      <c r="M826" s="380">
        <v>44634</v>
      </c>
      <c r="N826" s="309">
        <v>12</v>
      </c>
      <c r="O826" s="303">
        <f t="shared" si="52"/>
        <v>44999</v>
      </c>
      <c r="P826" s="93" t="str">
        <f t="shared" ca="1" si="50"/>
        <v>Przekroczony termin</v>
      </c>
      <c r="Q826" s="94" t="str">
        <f t="shared" ca="1" si="51"/>
        <v>WYKONAĆ PRZEGLĄD</v>
      </c>
      <c r="R826" s="383" t="s">
        <v>1086</v>
      </c>
    </row>
    <row r="827" spans="1:18" ht="60" hidden="1" customHeight="1">
      <c r="A827" s="304">
        <v>826</v>
      </c>
      <c r="B827" s="11">
        <v>106</v>
      </c>
      <c r="C827" s="296" t="s">
        <v>1297</v>
      </c>
      <c r="D827" s="296" t="s">
        <v>1296</v>
      </c>
      <c r="E827" s="297" t="s">
        <v>1295</v>
      </c>
      <c r="F827" s="297">
        <v>2021</v>
      </c>
      <c r="G827" s="297" t="s">
        <v>815</v>
      </c>
      <c r="H827" s="297" t="s">
        <v>1294</v>
      </c>
      <c r="I827" s="482" t="s">
        <v>929</v>
      </c>
      <c r="J827" s="480">
        <f t="shared" si="49"/>
        <v>3</v>
      </c>
      <c r="K827" s="442" t="s">
        <v>1293</v>
      </c>
      <c r="L827" s="105" t="s">
        <v>1292</v>
      </c>
      <c r="M827" s="380">
        <v>44634</v>
      </c>
      <c r="N827" s="309">
        <v>12</v>
      </c>
      <c r="O827" s="303">
        <f t="shared" si="52"/>
        <v>44999</v>
      </c>
      <c r="P827" s="93" t="str">
        <f t="shared" ca="1" si="50"/>
        <v>Przekroczony termin</v>
      </c>
      <c r="Q827" s="94" t="str">
        <f t="shared" ca="1" si="51"/>
        <v>WYKONAĆ PRZEGLĄD</v>
      </c>
      <c r="R827" s="383" t="s">
        <v>1086</v>
      </c>
    </row>
    <row r="828" spans="1:18" ht="30" hidden="1" customHeight="1">
      <c r="A828" s="304">
        <v>827</v>
      </c>
      <c r="B828" s="11" t="s">
        <v>985</v>
      </c>
      <c r="C828" s="296" t="s">
        <v>1000</v>
      </c>
      <c r="D828" s="296" t="s">
        <v>1166</v>
      </c>
      <c r="E828" s="297" t="s">
        <v>1291</v>
      </c>
      <c r="F828" s="297"/>
      <c r="G828" s="297" t="s">
        <v>815</v>
      </c>
      <c r="H828" s="297"/>
      <c r="I828" s="298">
        <v>210303821</v>
      </c>
      <c r="J828" s="480">
        <f t="shared" si="49"/>
        <v>1</v>
      </c>
      <c r="K828" s="299" t="s">
        <v>1289</v>
      </c>
      <c r="L828" s="409" t="s">
        <v>979</v>
      </c>
      <c r="M828" s="410">
        <v>45239</v>
      </c>
      <c r="N828" s="309">
        <v>12</v>
      </c>
      <c r="O828" s="303">
        <f t="shared" si="52"/>
        <v>45605</v>
      </c>
      <c r="P828" s="93" t="str">
        <f t="shared" ca="1" si="50"/>
        <v>Przekroczony termin</v>
      </c>
      <c r="Q828" s="94" t="str">
        <f t="shared" ca="1" si="51"/>
        <v>WYKONAĆ PRZEGLĄD</v>
      </c>
      <c r="R828" s="383" t="s">
        <v>1086</v>
      </c>
    </row>
    <row r="829" spans="1:18" s="422" customFormat="1" ht="30" hidden="1" customHeight="1">
      <c r="A829" s="411">
        <v>828</v>
      </c>
      <c r="B829" s="11" t="s">
        <v>985</v>
      </c>
      <c r="C829" s="413" t="s">
        <v>1000</v>
      </c>
      <c r="D829" s="413" t="s">
        <v>1166</v>
      </c>
      <c r="E829" s="414" t="s">
        <v>1291</v>
      </c>
      <c r="F829" s="414"/>
      <c r="G829" s="414" t="s">
        <v>815</v>
      </c>
      <c r="H829" s="414"/>
      <c r="I829" s="416" t="s">
        <v>1290</v>
      </c>
      <c r="J829" s="480">
        <f t="shared" si="49"/>
        <v>1</v>
      </c>
      <c r="K829" s="416" t="s">
        <v>1289</v>
      </c>
      <c r="L829" s="443" t="s">
        <v>979</v>
      </c>
      <c r="M829" s="444">
        <v>45239</v>
      </c>
      <c r="N829" s="418">
        <v>12</v>
      </c>
      <c r="O829" s="419">
        <f t="shared" si="52"/>
        <v>45605</v>
      </c>
      <c r="P829" s="420" t="str">
        <f t="shared" ca="1" si="50"/>
        <v>Przekroczony termin</v>
      </c>
      <c r="Q829" s="421" t="str">
        <f t="shared" ca="1" si="51"/>
        <v>WYKONAĆ PRZEGLĄD</v>
      </c>
      <c r="R829" s="383" t="s">
        <v>1086</v>
      </c>
    </row>
    <row r="830" spans="1:18" ht="122.25" hidden="1" customHeight="1">
      <c r="A830" s="304">
        <v>829</v>
      </c>
      <c r="B830" s="11">
        <v>114</v>
      </c>
      <c r="C830" s="296" t="s">
        <v>1288</v>
      </c>
      <c r="D830" s="296" t="s">
        <v>1287</v>
      </c>
      <c r="E830" s="297" t="s">
        <v>661</v>
      </c>
      <c r="F830" s="297"/>
      <c r="G830" s="297" t="s">
        <v>34</v>
      </c>
      <c r="H830" s="309" t="s">
        <v>1286</v>
      </c>
      <c r="I830" s="298" t="s">
        <v>1285</v>
      </c>
      <c r="J830" s="480">
        <f t="shared" si="49"/>
        <v>1</v>
      </c>
      <c r="K830" s="299" t="s">
        <v>1284</v>
      </c>
      <c r="L830" s="105" t="s">
        <v>2664</v>
      </c>
      <c r="M830" s="380">
        <v>45268</v>
      </c>
      <c r="N830" s="309">
        <v>12</v>
      </c>
      <c r="O830" s="303">
        <f t="shared" si="52"/>
        <v>45634</v>
      </c>
      <c r="P830" s="93" t="str">
        <f t="shared" ca="1" si="50"/>
        <v>Do terminu brakuje 19 dni</v>
      </c>
      <c r="Q830" s="94" t="str">
        <f t="shared" ca="1" si="51"/>
        <v>WYKONAĆ PRZEGLĄD</v>
      </c>
      <c r="R830" s="383" t="s">
        <v>1086</v>
      </c>
    </row>
    <row r="831" spans="1:18" ht="30" hidden="1" customHeight="1">
      <c r="A831" s="304">
        <v>830</v>
      </c>
      <c r="B831" s="11">
        <v>114</v>
      </c>
      <c r="C831" s="296" t="s">
        <v>59</v>
      </c>
      <c r="D831" s="296" t="s">
        <v>1283</v>
      </c>
      <c r="E831" s="297" t="s">
        <v>661</v>
      </c>
      <c r="F831" s="297"/>
      <c r="G831" s="297" t="s">
        <v>14</v>
      </c>
      <c r="H831" s="297" t="s">
        <v>1286</v>
      </c>
      <c r="I831" s="298" t="s">
        <v>1282</v>
      </c>
      <c r="J831" s="480">
        <f t="shared" si="49"/>
        <v>1</v>
      </c>
      <c r="K831" s="299" t="s">
        <v>1281</v>
      </c>
      <c r="L831" s="105" t="s">
        <v>2664</v>
      </c>
      <c r="M831" s="380">
        <v>45268</v>
      </c>
      <c r="N831" s="309">
        <v>12</v>
      </c>
      <c r="O831" s="303">
        <f t="shared" si="52"/>
        <v>45634</v>
      </c>
      <c r="P831" s="93" t="str">
        <f t="shared" ca="1" si="50"/>
        <v>Do terminu brakuje 19 dni</v>
      </c>
      <c r="Q831" s="94" t="str">
        <f t="shared" ca="1" si="51"/>
        <v>WYKONAĆ PRZEGLĄD</v>
      </c>
      <c r="R831" s="383" t="s">
        <v>1086</v>
      </c>
    </row>
    <row r="832" spans="1:18" ht="60" hidden="1" customHeight="1">
      <c r="A832" s="304">
        <v>831</v>
      </c>
      <c r="B832" s="11">
        <v>114</v>
      </c>
      <c r="C832" s="296" t="s">
        <v>1280</v>
      </c>
      <c r="D832" s="296" t="s">
        <v>1279</v>
      </c>
      <c r="E832" s="297" t="s">
        <v>661</v>
      </c>
      <c r="F832" s="297"/>
      <c r="G832" s="297" t="s">
        <v>14</v>
      </c>
      <c r="H832" s="297" t="s">
        <v>1286</v>
      </c>
      <c r="I832" s="298" t="s">
        <v>1278</v>
      </c>
      <c r="J832" s="480">
        <f t="shared" si="49"/>
        <v>1</v>
      </c>
      <c r="K832" s="299" t="s">
        <v>1277</v>
      </c>
      <c r="L832" s="105" t="s">
        <v>2664</v>
      </c>
      <c r="M832" s="380">
        <v>45268</v>
      </c>
      <c r="N832" s="309">
        <v>12</v>
      </c>
      <c r="O832" s="303">
        <f t="shared" si="52"/>
        <v>45634</v>
      </c>
      <c r="P832" s="93" t="str">
        <f t="shared" ca="1" si="50"/>
        <v>Do terminu brakuje 19 dni</v>
      </c>
      <c r="Q832" s="94" t="str">
        <f t="shared" ca="1" si="51"/>
        <v>WYKONAĆ PRZEGLĄD</v>
      </c>
      <c r="R832" s="383" t="s">
        <v>1086</v>
      </c>
    </row>
    <row r="833" spans="1:18" s="72" customFormat="1" ht="150" hidden="1" customHeight="1">
      <c r="A833" s="356">
        <v>832</v>
      </c>
      <c r="B833" s="11">
        <v>27</v>
      </c>
      <c r="C833" s="357" t="s">
        <v>1276</v>
      </c>
      <c r="D833" s="357" t="s">
        <v>284</v>
      </c>
      <c r="E833" s="358" t="s">
        <v>278</v>
      </c>
      <c r="F833" s="358">
        <v>2012</v>
      </c>
      <c r="G833" s="358" t="s">
        <v>283</v>
      </c>
      <c r="H833" s="358" t="s">
        <v>285</v>
      </c>
      <c r="I833" s="359">
        <v>206863</v>
      </c>
      <c r="J833" s="480">
        <f t="shared" si="49"/>
        <v>1</v>
      </c>
      <c r="K833" s="445" t="s">
        <v>1275</v>
      </c>
      <c r="L833" s="395"/>
      <c r="M833" s="439">
        <v>45224</v>
      </c>
      <c r="N833" s="363">
        <v>12</v>
      </c>
      <c r="O833" s="249">
        <f t="shared" si="52"/>
        <v>45590</v>
      </c>
      <c r="P833" s="69" t="str">
        <f t="shared" ca="1" si="50"/>
        <v>Przekroczony termin</v>
      </c>
      <c r="Q833" s="70" t="str">
        <f t="shared" ca="1" si="51"/>
        <v>WYKONAĆ PRZEGLĄD</v>
      </c>
      <c r="R833" s="71" t="s">
        <v>1086</v>
      </c>
    </row>
    <row r="834" spans="1:18" ht="30" hidden="1" customHeight="1">
      <c r="A834" s="304">
        <v>833</v>
      </c>
      <c r="B834" s="11">
        <v>121</v>
      </c>
      <c r="C834" s="296" t="s">
        <v>1274</v>
      </c>
      <c r="D834" s="296" t="s">
        <v>1273</v>
      </c>
      <c r="E834" s="297" t="s">
        <v>614</v>
      </c>
      <c r="F834" s="297">
        <v>2021</v>
      </c>
      <c r="G834" s="297" t="s">
        <v>1040</v>
      </c>
      <c r="H834" s="297"/>
      <c r="I834" s="298" t="s">
        <v>1272</v>
      </c>
      <c r="J834" s="480">
        <f t="shared" ref="J834:J897" si="53">COUNTIF($I$1:$I$996,I834)</f>
        <v>1</v>
      </c>
      <c r="K834" s="299" t="s">
        <v>1271</v>
      </c>
      <c r="L834" s="105"/>
      <c r="M834" s="380">
        <v>45268</v>
      </c>
      <c r="N834" s="309">
        <v>12</v>
      </c>
      <c r="O834" s="303">
        <f t="shared" si="52"/>
        <v>45634</v>
      </c>
      <c r="P834" s="93" t="str">
        <f t="shared" ref="P834:P895" ca="1" si="54">IF(ISBLANK(M834)," ",IF(O834&lt;TODAY(),"Przekroczony termin","Do terminu brakuje " &amp; O834-TODAY()&amp; " dni"))</f>
        <v>Do terminu brakuje 19 dni</v>
      </c>
      <c r="Q834" s="94" t="str">
        <f t="shared" ref="Q834:Q895" ca="1" si="55">IF(ISBLANK(M834)," ",IF(O834&lt;TODAY()+20,"WYKONAĆ PRZEGLĄD","WAŻNY PRZEGLĄD"))</f>
        <v>WYKONAĆ PRZEGLĄD</v>
      </c>
      <c r="R834" s="59" t="s">
        <v>1086</v>
      </c>
    </row>
    <row r="835" spans="1:18" ht="90" hidden="1" customHeight="1">
      <c r="A835" s="304">
        <v>834</v>
      </c>
      <c r="B835" s="11">
        <v>121</v>
      </c>
      <c r="C835" s="296" t="s">
        <v>1270</v>
      </c>
      <c r="D835" s="296" t="s">
        <v>1269</v>
      </c>
      <c r="E835" s="297" t="s">
        <v>614</v>
      </c>
      <c r="F835" s="297">
        <v>2021</v>
      </c>
      <c r="G835" s="297" t="s">
        <v>1040</v>
      </c>
      <c r="H835" s="297"/>
      <c r="I835" s="298" t="s">
        <v>1268</v>
      </c>
      <c r="J835" s="480">
        <f t="shared" si="53"/>
        <v>1</v>
      </c>
      <c r="K835" s="299" t="s">
        <v>1267</v>
      </c>
      <c r="L835" s="105"/>
      <c r="M835" s="380">
        <v>45268</v>
      </c>
      <c r="N835" s="309">
        <v>12</v>
      </c>
      <c r="O835" s="303">
        <f t="shared" si="52"/>
        <v>45634</v>
      </c>
      <c r="P835" s="93" t="str">
        <f t="shared" ca="1" si="54"/>
        <v>Do terminu brakuje 19 dni</v>
      </c>
      <c r="Q835" s="94" t="str">
        <f t="shared" ca="1" si="55"/>
        <v>WYKONAĆ PRZEGLĄD</v>
      </c>
      <c r="R835" s="59" t="s">
        <v>1086</v>
      </c>
    </row>
    <row r="836" spans="1:18" ht="45" hidden="1" customHeight="1">
      <c r="A836" s="304">
        <v>835</v>
      </c>
      <c r="B836" s="11" t="s">
        <v>985</v>
      </c>
      <c r="C836" s="296" t="s">
        <v>1266</v>
      </c>
      <c r="D836" s="296" t="s">
        <v>1265</v>
      </c>
      <c r="E836" s="297" t="s">
        <v>649</v>
      </c>
      <c r="F836" s="297">
        <v>2020</v>
      </c>
      <c r="G836" s="297" t="s">
        <v>200</v>
      </c>
      <c r="H836" s="297" t="s">
        <v>1264</v>
      </c>
      <c r="I836" s="298" t="s">
        <v>921</v>
      </c>
      <c r="J836" s="480">
        <f t="shared" si="53"/>
        <v>1</v>
      </c>
      <c r="K836" s="299" t="s">
        <v>1263</v>
      </c>
      <c r="L836" s="105" t="s">
        <v>1262</v>
      </c>
      <c r="M836" s="297"/>
      <c r="N836" s="309"/>
      <c r="O836" s="303" t="str">
        <f t="shared" si="52"/>
        <v/>
      </c>
      <c r="P836" s="446" t="str">
        <f t="shared" ca="1" si="54"/>
        <v xml:space="preserve"> </v>
      </c>
      <c r="Q836" s="94" t="str">
        <f t="shared" ca="1" si="55"/>
        <v xml:space="preserve"> </v>
      </c>
      <c r="R836" s="59" t="s">
        <v>1086</v>
      </c>
    </row>
    <row r="837" spans="1:18" ht="90" hidden="1" customHeight="1">
      <c r="A837" s="304">
        <v>836</v>
      </c>
      <c r="B837" s="35" t="s">
        <v>2600</v>
      </c>
      <c r="C837" s="296" t="s">
        <v>247</v>
      </c>
      <c r="D837" s="296" t="s">
        <v>565</v>
      </c>
      <c r="E837" s="297" t="s">
        <v>239</v>
      </c>
      <c r="F837" s="297">
        <v>2007</v>
      </c>
      <c r="G837" s="297" t="s">
        <v>131</v>
      </c>
      <c r="H837" s="297" t="s">
        <v>252</v>
      </c>
      <c r="I837" s="299" t="s">
        <v>566</v>
      </c>
      <c r="J837" s="480">
        <f t="shared" si="53"/>
        <v>1</v>
      </c>
      <c r="K837" s="299" t="s">
        <v>2665</v>
      </c>
      <c r="L837" s="105"/>
      <c r="M837" s="380"/>
      <c r="N837" s="309">
        <v>12</v>
      </c>
      <c r="O837" s="303" t="str">
        <f t="shared" si="52"/>
        <v/>
      </c>
      <c r="P837" s="446" t="str">
        <f t="shared" ca="1" si="54"/>
        <v xml:space="preserve"> </v>
      </c>
      <c r="Q837" s="94" t="str">
        <f t="shared" ca="1" si="55"/>
        <v xml:space="preserve"> </v>
      </c>
      <c r="R837" s="59" t="s">
        <v>1086</v>
      </c>
    </row>
    <row r="838" spans="1:18" s="72" customFormat="1" ht="60" hidden="1" customHeight="1">
      <c r="A838" s="356">
        <v>837</v>
      </c>
      <c r="B838" s="11" t="s">
        <v>985</v>
      </c>
      <c r="C838" s="357" t="s">
        <v>1227</v>
      </c>
      <c r="D838" s="357" t="s">
        <v>1226</v>
      </c>
      <c r="E838" s="358"/>
      <c r="F838" s="358"/>
      <c r="G838" s="358" t="s">
        <v>121</v>
      </c>
      <c r="H838" s="358"/>
      <c r="I838" s="359">
        <v>82676475</v>
      </c>
      <c r="J838" s="480">
        <f t="shared" si="53"/>
        <v>1</v>
      </c>
      <c r="K838" s="360" t="s">
        <v>1261</v>
      </c>
      <c r="L838" s="395"/>
      <c r="M838" s="439">
        <v>44217</v>
      </c>
      <c r="N838" s="363">
        <v>24</v>
      </c>
      <c r="O838" s="249">
        <f t="shared" si="52"/>
        <v>44947</v>
      </c>
      <c r="P838" s="447" t="str">
        <f t="shared" ca="1" si="54"/>
        <v>Przekroczony termin</v>
      </c>
      <c r="Q838" s="70" t="str">
        <f t="shared" ca="1" si="55"/>
        <v>WYKONAĆ PRZEGLĄD</v>
      </c>
      <c r="R838" s="59" t="s">
        <v>1086</v>
      </c>
    </row>
    <row r="839" spans="1:18" ht="60" hidden="1" customHeight="1">
      <c r="A839" s="304">
        <v>838</v>
      </c>
      <c r="B839" s="11">
        <v>117</v>
      </c>
      <c r="C839" s="296" t="s">
        <v>984</v>
      </c>
      <c r="D839" s="296" t="s">
        <v>1199</v>
      </c>
      <c r="E839" s="297" t="s">
        <v>1198</v>
      </c>
      <c r="F839" s="297">
        <v>2020</v>
      </c>
      <c r="G839" s="297" t="s">
        <v>121</v>
      </c>
      <c r="H839" s="297" t="s">
        <v>1260</v>
      </c>
      <c r="I839" s="299" t="s">
        <v>1259</v>
      </c>
      <c r="J839" s="480">
        <f t="shared" si="53"/>
        <v>1</v>
      </c>
      <c r="K839" s="299" t="s">
        <v>1241</v>
      </c>
      <c r="L839" s="105" t="s">
        <v>1194</v>
      </c>
      <c r="M839" s="380">
        <v>45121</v>
      </c>
      <c r="N839" s="309">
        <v>12</v>
      </c>
      <c r="O839" s="303">
        <f t="shared" si="52"/>
        <v>45487</v>
      </c>
      <c r="P839" s="446" t="str">
        <f t="shared" ca="1" si="54"/>
        <v>Przekroczony termin</v>
      </c>
      <c r="Q839" s="94" t="str">
        <f t="shared" ca="1" si="55"/>
        <v>WYKONAĆ PRZEGLĄD</v>
      </c>
      <c r="R839" s="59" t="s">
        <v>1086</v>
      </c>
    </row>
    <row r="840" spans="1:18" ht="60" hidden="1" customHeight="1">
      <c r="A840" s="304">
        <v>839</v>
      </c>
      <c r="B840" s="11">
        <v>117</v>
      </c>
      <c r="C840" s="296" t="s">
        <v>984</v>
      </c>
      <c r="D840" s="296" t="s">
        <v>1199</v>
      </c>
      <c r="E840" s="297" t="s">
        <v>1198</v>
      </c>
      <c r="F840" s="297">
        <v>2020</v>
      </c>
      <c r="G840" s="297" t="s">
        <v>121</v>
      </c>
      <c r="H840" s="297" t="s">
        <v>1258</v>
      </c>
      <c r="I840" s="299" t="s">
        <v>1257</v>
      </c>
      <c r="J840" s="480">
        <f t="shared" si="53"/>
        <v>1</v>
      </c>
      <c r="K840" s="299" t="s">
        <v>1241</v>
      </c>
      <c r="L840" s="105" t="s">
        <v>1194</v>
      </c>
      <c r="M840" s="380">
        <v>45121</v>
      </c>
      <c r="N840" s="309">
        <v>12</v>
      </c>
      <c r="O840" s="303">
        <f t="shared" si="52"/>
        <v>45487</v>
      </c>
      <c r="P840" s="446" t="str">
        <f t="shared" ca="1" si="54"/>
        <v>Przekroczony termin</v>
      </c>
      <c r="Q840" s="94" t="str">
        <f t="shared" ca="1" si="55"/>
        <v>WYKONAĆ PRZEGLĄD</v>
      </c>
      <c r="R840" s="59" t="s">
        <v>1086</v>
      </c>
    </row>
    <row r="841" spans="1:18" ht="60" hidden="1" customHeight="1">
      <c r="A841" s="304">
        <v>840</v>
      </c>
      <c r="B841" s="11">
        <v>117</v>
      </c>
      <c r="C841" s="296" t="s">
        <v>984</v>
      </c>
      <c r="D841" s="296" t="s">
        <v>1199</v>
      </c>
      <c r="E841" s="297" t="s">
        <v>1198</v>
      </c>
      <c r="F841" s="297">
        <v>2020</v>
      </c>
      <c r="G841" s="297" t="s">
        <v>121</v>
      </c>
      <c r="H841" s="297" t="s">
        <v>1256</v>
      </c>
      <c r="I841" s="299" t="s">
        <v>1255</v>
      </c>
      <c r="J841" s="480">
        <f t="shared" si="53"/>
        <v>1</v>
      </c>
      <c r="K841" s="299" t="s">
        <v>1241</v>
      </c>
      <c r="L841" s="105" t="s">
        <v>1194</v>
      </c>
      <c r="M841" s="380">
        <v>45121</v>
      </c>
      <c r="N841" s="309">
        <v>12</v>
      </c>
      <c r="O841" s="303">
        <f t="shared" si="52"/>
        <v>45487</v>
      </c>
      <c r="P841" s="446" t="str">
        <f t="shared" ca="1" si="54"/>
        <v>Przekroczony termin</v>
      </c>
      <c r="Q841" s="94" t="str">
        <f t="shared" ca="1" si="55"/>
        <v>WYKONAĆ PRZEGLĄD</v>
      </c>
      <c r="R841" s="59" t="s">
        <v>1086</v>
      </c>
    </row>
    <row r="842" spans="1:18" ht="60" hidden="1" customHeight="1">
      <c r="A842" s="304">
        <v>841</v>
      </c>
      <c r="B842" s="11">
        <v>117</v>
      </c>
      <c r="C842" s="296" t="s">
        <v>984</v>
      </c>
      <c r="D842" s="296" t="s">
        <v>1199</v>
      </c>
      <c r="E842" s="297" t="s">
        <v>1198</v>
      </c>
      <c r="F842" s="297">
        <v>2020</v>
      </c>
      <c r="G842" s="297" t="s">
        <v>121</v>
      </c>
      <c r="H842" s="297" t="s">
        <v>1254</v>
      </c>
      <c r="I842" s="299" t="s">
        <v>1253</v>
      </c>
      <c r="J842" s="480">
        <f t="shared" si="53"/>
        <v>1</v>
      </c>
      <c r="K842" s="299" t="s">
        <v>1241</v>
      </c>
      <c r="L842" s="105" t="s">
        <v>1194</v>
      </c>
      <c r="M842" s="380">
        <v>45121</v>
      </c>
      <c r="N842" s="309">
        <v>12</v>
      </c>
      <c r="O842" s="303">
        <f t="shared" si="52"/>
        <v>45487</v>
      </c>
      <c r="P842" s="446" t="str">
        <f t="shared" ca="1" si="54"/>
        <v>Przekroczony termin</v>
      </c>
      <c r="Q842" s="94" t="str">
        <f t="shared" ca="1" si="55"/>
        <v>WYKONAĆ PRZEGLĄD</v>
      </c>
      <c r="R842" s="59" t="s">
        <v>1086</v>
      </c>
    </row>
    <row r="843" spans="1:18" ht="60" hidden="1" customHeight="1">
      <c r="A843" s="304">
        <v>842</v>
      </c>
      <c r="B843" s="11">
        <v>117</v>
      </c>
      <c r="C843" s="296" t="s">
        <v>984</v>
      </c>
      <c r="D843" s="296" t="s">
        <v>1199</v>
      </c>
      <c r="E843" s="297" t="s">
        <v>1198</v>
      </c>
      <c r="F843" s="297">
        <v>2020</v>
      </c>
      <c r="G843" s="297" t="s">
        <v>121</v>
      </c>
      <c r="H843" s="297" t="s">
        <v>1252</v>
      </c>
      <c r="I843" s="299" t="s">
        <v>1251</v>
      </c>
      <c r="J843" s="480">
        <f t="shared" si="53"/>
        <v>1</v>
      </c>
      <c r="K843" s="299" t="s">
        <v>1241</v>
      </c>
      <c r="L843" s="105" t="s">
        <v>1194</v>
      </c>
      <c r="M843" s="380">
        <v>45121</v>
      </c>
      <c r="N843" s="309">
        <v>12</v>
      </c>
      <c r="O843" s="303">
        <f t="shared" si="52"/>
        <v>45487</v>
      </c>
      <c r="P843" s="446" t="str">
        <f t="shared" ca="1" si="54"/>
        <v>Przekroczony termin</v>
      </c>
      <c r="Q843" s="94" t="str">
        <f t="shared" ca="1" si="55"/>
        <v>WYKONAĆ PRZEGLĄD</v>
      </c>
      <c r="R843" s="59" t="s">
        <v>1086</v>
      </c>
    </row>
    <row r="844" spans="1:18" ht="60" hidden="1" customHeight="1">
      <c r="A844" s="304">
        <v>843</v>
      </c>
      <c r="B844" s="25">
        <v>24</v>
      </c>
      <c r="C844" s="296" t="s">
        <v>59</v>
      </c>
      <c r="D844" s="296" t="s">
        <v>1240</v>
      </c>
      <c r="E844" s="309" t="s">
        <v>1239</v>
      </c>
      <c r="F844" s="297">
        <v>2020</v>
      </c>
      <c r="G844" s="297" t="s">
        <v>121</v>
      </c>
      <c r="H844" s="297"/>
      <c r="I844" s="298" t="s">
        <v>936</v>
      </c>
      <c r="J844" s="480">
        <f t="shared" si="53"/>
        <v>1</v>
      </c>
      <c r="K844" s="299" t="s">
        <v>1250</v>
      </c>
      <c r="L844" s="105"/>
      <c r="M844" s="380">
        <v>44873</v>
      </c>
      <c r="N844" s="309">
        <v>24</v>
      </c>
      <c r="O844" s="303">
        <f t="shared" si="52"/>
        <v>45604</v>
      </c>
      <c r="P844" s="446" t="str">
        <f t="shared" ca="1" si="54"/>
        <v>Przekroczony termin</v>
      </c>
      <c r="Q844" s="94" t="str">
        <f t="shared" ca="1" si="55"/>
        <v>WYKONAĆ PRZEGLĄD</v>
      </c>
      <c r="R844" s="59" t="s">
        <v>1086</v>
      </c>
    </row>
    <row r="845" spans="1:18" ht="60" hidden="1" customHeight="1">
      <c r="A845" s="304">
        <v>844</v>
      </c>
      <c r="B845" s="25">
        <v>24</v>
      </c>
      <c r="C845" s="296" t="s">
        <v>59</v>
      </c>
      <c r="D845" s="296" t="s">
        <v>1240</v>
      </c>
      <c r="E845" s="309" t="s">
        <v>1239</v>
      </c>
      <c r="F845" s="297">
        <v>2020</v>
      </c>
      <c r="G845" s="297" t="s">
        <v>121</v>
      </c>
      <c r="H845" s="297"/>
      <c r="I845" s="298" t="s">
        <v>934</v>
      </c>
      <c r="J845" s="480">
        <f t="shared" si="53"/>
        <v>1</v>
      </c>
      <c r="K845" s="299" t="s">
        <v>1238</v>
      </c>
      <c r="L845" s="105"/>
      <c r="M845" s="380">
        <v>44873</v>
      </c>
      <c r="N845" s="309">
        <v>24</v>
      </c>
      <c r="O845" s="303">
        <f t="shared" si="52"/>
        <v>45604</v>
      </c>
      <c r="P845" s="446" t="str">
        <f t="shared" ca="1" si="54"/>
        <v>Przekroczony termin</v>
      </c>
      <c r="Q845" s="94" t="str">
        <f t="shared" ca="1" si="55"/>
        <v>WYKONAĆ PRZEGLĄD</v>
      </c>
      <c r="R845" s="59" t="s">
        <v>1086</v>
      </c>
    </row>
    <row r="846" spans="1:18" ht="60" hidden="1" customHeight="1">
      <c r="A846" s="304">
        <v>845</v>
      </c>
      <c r="B846" s="25">
        <v>24</v>
      </c>
      <c r="C846" s="296" t="s">
        <v>59</v>
      </c>
      <c r="D846" s="296" t="s">
        <v>1240</v>
      </c>
      <c r="E846" s="309" t="s">
        <v>1239</v>
      </c>
      <c r="F846" s="297">
        <v>2020</v>
      </c>
      <c r="G846" s="297" t="s">
        <v>121</v>
      </c>
      <c r="H846" s="297"/>
      <c r="I846" s="298" t="s">
        <v>932</v>
      </c>
      <c r="J846" s="480">
        <f t="shared" si="53"/>
        <v>1</v>
      </c>
      <c r="K846" s="299" t="s">
        <v>1238</v>
      </c>
      <c r="L846" s="105"/>
      <c r="M846" s="380">
        <v>44873</v>
      </c>
      <c r="N846" s="309">
        <v>24</v>
      </c>
      <c r="O846" s="303">
        <f t="shared" si="52"/>
        <v>45604</v>
      </c>
      <c r="P846" s="446" t="str">
        <f t="shared" ca="1" si="54"/>
        <v>Przekroczony termin</v>
      </c>
      <c r="Q846" s="94" t="str">
        <f t="shared" ca="1" si="55"/>
        <v>WYKONAĆ PRZEGLĄD</v>
      </c>
      <c r="R846" s="59" t="s">
        <v>1086</v>
      </c>
    </row>
    <row r="847" spans="1:18" ht="15" hidden="1" customHeight="1">
      <c r="A847" s="311">
        <v>846</v>
      </c>
      <c r="B847" s="11" t="s">
        <v>985</v>
      </c>
      <c r="C847" s="398" t="s">
        <v>1248</v>
      </c>
      <c r="D847" s="398"/>
      <c r="E847" s="339" t="s">
        <v>1249</v>
      </c>
      <c r="F847" s="339">
        <v>2019</v>
      </c>
      <c r="G847" s="339" t="s">
        <v>64</v>
      </c>
      <c r="H847" s="339"/>
      <c r="I847" s="399">
        <v>1435</v>
      </c>
      <c r="J847" s="480">
        <f t="shared" si="53"/>
        <v>1</v>
      </c>
      <c r="K847" s="400"/>
      <c r="L847" s="448"/>
      <c r="M847" s="401">
        <v>44693</v>
      </c>
      <c r="N847" s="316">
        <v>12</v>
      </c>
      <c r="O847" s="317">
        <f t="shared" si="52"/>
        <v>45058</v>
      </c>
      <c r="P847" s="446" t="str">
        <f t="shared" ca="1" si="54"/>
        <v>Przekroczony termin</v>
      </c>
      <c r="Q847" s="94" t="str">
        <f t="shared" ca="1" si="55"/>
        <v>WYKONAĆ PRZEGLĄD</v>
      </c>
      <c r="R847" s="59" t="s">
        <v>1086</v>
      </c>
    </row>
    <row r="848" spans="1:18" ht="45" hidden="1" customHeight="1">
      <c r="A848" s="311">
        <v>847</v>
      </c>
      <c r="B848" s="11" t="s">
        <v>985</v>
      </c>
      <c r="C848" s="398" t="s">
        <v>1248</v>
      </c>
      <c r="D848" s="398" t="s">
        <v>1247</v>
      </c>
      <c r="E848" s="339" t="s">
        <v>1246</v>
      </c>
      <c r="F848" s="339">
        <v>2021</v>
      </c>
      <c r="G848" s="339" t="s">
        <v>64</v>
      </c>
      <c r="H848" s="339"/>
      <c r="I848" s="399" t="s">
        <v>1245</v>
      </c>
      <c r="J848" s="480">
        <f t="shared" si="53"/>
        <v>1</v>
      </c>
      <c r="K848" s="400" t="s">
        <v>1244</v>
      </c>
      <c r="L848" s="448"/>
      <c r="M848" s="339"/>
      <c r="N848" s="316"/>
      <c r="O848" s="317" t="str">
        <f t="shared" si="52"/>
        <v/>
      </c>
      <c r="P848" s="446" t="str">
        <f t="shared" ca="1" si="54"/>
        <v xml:space="preserve"> </v>
      </c>
      <c r="Q848" s="94" t="str">
        <f t="shared" ca="1" si="55"/>
        <v xml:space="preserve"> </v>
      </c>
      <c r="R848" s="59" t="s">
        <v>1086</v>
      </c>
    </row>
    <row r="849" spans="1:18" ht="60" hidden="1" customHeight="1">
      <c r="A849" s="304">
        <v>848</v>
      </c>
      <c r="B849" s="11">
        <v>117</v>
      </c>
      <c r="C849" s="296" t="s">
        <v>984</v>
      </c>
      <c r="D849" s="296" t="s">
        <v>1199</v>
      </c>
      <c r="E849" s="297" t="s">
        <v>1198</v>
      </c>
      <c r="F849" s="297">
        <v>2020</v>
      </c>
      <c r="G849" s="297" t="s">
        <v>141</v>
      </c>
      <c r="H849" s="297" t="s">
        <v>1243</v>
      </c>
      <c r="I849" s="299" t="s">
        <v>1242</v>
      </c>
      <c r="J849" s="480">
        <f t="shared" si="53"/>
        <v>1</v>
      </c>
      <c r="K849" s="299" t="s">
        <v>1241</v>
      </c>
      <c r="L849" s="105" t="s">
        <v>1194</v>
      </c>
      <c r="M849" s="380">
        <v>45121</v>
      </c>
      <c r="N849" s="309">
        <v>12</v>
      </c>
      <c r="O849" s="303">
        <f t="shared" si="52"/>
        <v>45487</v>
      </c>
      <c r="P849" s="446" t="str">
        <f t="shared" ca="1" si="54"/>
        <v>Przekroczony termin</v>
      </c>
      <c r="Q849" s="94" t="str">
        <f t="shared" ca="1" si="55"/>
        <v>WYKONAĆ PRZEGLĄD</v>
      </c>
      <c r="R849" s="59" t="s">
        <v>1086</v>
      </c>
    </row>
    <row r="850" spans="1:18" ht="60" hidden="1" customHeight="1">
      <c r="A850" s="304">
        <v>849</v>
      </c>
      <c r="B850" s="25">
        <v>24</v>
      </c>
      <c r="C850" s="296" t="s">
        <v>59</v>
      </c>
      <c r="D850" s="296" t="s">
        <v>1240</v>
      </c>
      <c r="E850" s="309" t="s">
        <v>1239</v>
      </c>
      <c r="F850" s="297">
        <v>2020</v>
      </c>
      <c r="G850" s="297" t="s">
        <v>141</v>
      </c>
      <c r="H850" s="297"/>
      <c r="I850" s="298" t="s">
        <v>933</v>
      </c>
      <c r="J850" s="480">
        <f t="shared" si="53"/>
        <v>1</v>
      </c>
      <c r="K850" s="299" t="s">
        <v>1238</v>
      </c>
      <c r="L850" s="105"/>
      <c r="M850" s="380">
        <v>44873</v>
      </c>
      <c r="N850" s="309">
        <v>24</v>
      </c>
      <c r="O850" s="303">
        <f t="shared" si="52"/>
        <v>45604</v>
      </c>
      <c r="P850" s="446" t="str">
        <f t="shared" ca="1" si="54"/>
        <v>Przekroczony termin</v>
      </c>
      <c r="Q850" s="94" t="str">
        <f t="shared" ca="1" si="55"/>
        <v>WYKONAĆ PRZEGLĄD</v>
      </c>
      <c r="R850" s="59" t="s">
        <v>1086</v>
      </c>
    </row>
    <row r="851" spans="1:18" ht="60" hidden="1" customHeight="1">
      <c r="A851" s="304">
        <v>850</v>
      </c>
      <c r="B851" s="25">
        <v>24</v>
      </c>
      <c r="C851" s="296" t="s">
        <v>59</v>
      </c>
      <c r="D851" s="296" t="s">
        <v>1240</v>
      </c>
      <c r="E851" s="309" t="s">
        <v>1239</v>
      </c>
      <c r="F851" s="297">
        <v>2020</v>
      </c>
      <c r="G851" s="297" t="s">
        <v>141</v>
      </c>
      <c r="H851" s="297"/>
      <c r="I851" s="298" t="s">
        <v>935</v>
      </c>
      <c r="J851" s="480">
        <f t="shared" si="53"/>
        <v>1</v>
      </c>
      <c r="K851" s="299" t="s">
        <v>1238</v>
      </c>
      <c r="L851" s="105"/>
      <c r="M851" s="380">
        <v>44873</v>
      </c>
      <c r="N851" s="309">
        <v>24</v>
      </c>
      <c r="O851" s="303">
        <f t="shared" si="52"/>
        <v>45604</v>
      </c>
      <c r="P851" s="446" t="str">
        <f t="shared" ca="1" si="54"/>
        <v>Przekroczony termin</v>
      </c>
      <c r="Q851" s="94" t="str">
        <f t="shared" ca="1" si="55"/>
        <v>WYKONAĆ PRZEGLĄD</v>
      </c>
      <c r="R851" s="59" t="s">
        <v>1086</v>
      </c>
    </row>
    <row r="852" spans="1:18" ht="30" hidden="1" customHeight="1">
      <c r="A852" s="304">
        <v>851</v>
      </c>
      <c r="B852" s="11">
        <v>90</v>
      </c>
      <c r="C852" s="296" t="s">
        <v>1237</v>
      </c>
      <c r="D852" s="296"/>
      <c r="E852" s="297" t="s">
        <v>928</v>
      </c>
      <c r="F852" s="297"/>
      <c r="G852" s="297" t="s">
        <v>158</v>
      </c>
      <c r="H852" s="297" t="s">
        <v>594</v>
      </c>
      <c r="I852" s="298">
        <v>164211</v>
      </c>
      <c r="J852" s="480">
        <f t="shared" si="53"/>
        <v>1</v>
      </c>
      <c r="K852" s="299"/>
      <c r="L852" s="105" t="s">
        <v>1234</v>
      </c>
      <c r="M852" s="380">
        <v>44672</v>
      </c>
      <c r="N852" s="309">
        <v>12</v>
      </c>
      <c r="O852" s="303">
        <f t="shared" si="52"/>
        <v>45037</v>
      </c>
      <c r="P852" s="446" t="str">
        <f t="shared" ca="1" si="54"/>
        <v>Przekroczony termin</v>
      </c>
      <c r="Q852" s="94" t="str">
        <f t="shared" ca="1" si="55"/>
        <v>WYKONAĆ PRZEGLĄD</v>
      </c>
      <c r="R852" s="59" t="s">
        <v>1086</v>
      </c>
    </row>
    <row r="853" spans="1:18" ht="29.25" hidden="1" customHeight="1">
      <c r="A853" s="304">
        <v>852</v>
      </c>
      <c r="B853" s="11">
        <v>90</v>
      </c>
      <c r="C853" s="296" t="s">
        <v>1237</v>
      </c>
      <c r="D853" s="296"/>
      <c r="E853" s="297" t="s">
        <v>1236</v>
      </c>
      <c r="F853" s="297"/>
      <c r="G853" s="297" t="s">
        <v>158</v>
      </c>
      <c r="H853" s="297"/>
      <c r="I853" s="298" t="s">
        <v>1235</v>
      </c>
      <c r="J853" s="480">
        <f t="shared" si="53"/>
        <v>1</v>
      </c>
      <c r="K853" s="299"/>
      <c r="L853" s="105" t="s">
        <v>1234</v>
      </c>
      <c r="M853" s="380">
        <v>45401</v>
      </c>
      <c r="N853" s="309">
        <v>12</v>
      </c>
      <c r="O853" s="303">
        <f t="shared" si="52"/>
        <v>45766</v>
      </c>
      <c r="P853" s="446" t="str">
        <f t="shared" ca="1" si="54"/>
        <v>Do terminu brakuje 151 dni</v>
      </c>
      <c r="Q853" s="94" t="str">
        <f t="shared" ca="1" si="55"/>
        <v>WAŻNY PRZEGLĄD</v>
      </c>
      <c r="R853" s="59" t="s">
        <v>1086</v>
      </c>
    </row>
    <row r="854" spans="1:18" ht="105" hidden="1" customHeight="1">
      <c r="A854" s="304">
        <v>853</v>
      </c>
      <c r="B854" s="11" t="s">
        <v>985</v>
      </c>
      <c r="C854" s="296" t="s">
        <v>1020</v>
      </c>
      <c r="D854" s="296" t="s">
        <v>1021</v>
      </c>
      <c r="E854" s="297" t="s">
        <v>928</v>
      </c>
      <c r="F854" s="297"/>
      <c r="G854" s="297" t="s">
        <v>158</v>
      </c>
      <c r="H854" s="297"/>
      <c r="I854" s="298" t="s">
        <v>1233</v>
      </c>
      <c r="J854" s="480">
        <f t="shared" si="53"/>
        <v>1</v>
      </c>
      <c r="K854" s="299" t="s">
        <v>1232</v>
      </c>
      <c r="L854" s="105"/>
      <c r="M854" s="297"/>
      <c r="N854" s="309"/>
      <c r="O854" s="303" t="str">
        <f t="shared" si="52"/>
        <v/>
      </c>
      <c r="P854" s="446" t="str">
        <f t="shared" ca="1" si="54"/>
        <v xml:space="preserve"> </v>
      </c>
      <c r="Q854" s="94" t="str">
        <f t="shared" ca="1" si="55"/>
        <v xml:space="preserve"> </v>
      </c>
      <c r="R854" s="59" t="s">
        <v>1086</v>
      </c>
    </row>
    <row r="855" spans="1:18" ht="30" hidden="1" customHeight="1">
      <c r="A855" s="304">
        <v>854</v>
      </c>
      <c r="B855" s="11">
        <v>117</v>
      </c>
      <c r="C855" s="296" t="s">
        <v>984</v>
      </c>
      <c r="D855" s="296" t="s">
        <v>1199</v>
      </c>
      <c r="E855" s="297" t="s">
        <v>1198</v>
      </c>
      <c r="F855" s="297">
        <v>2020</v>
      </c>
      <c r="G855" s="297" t="s">
        <v>14</v>
      </c>
      <c r="H855" s="297" t="s">
        <v>1231</v>
      </c>
      <c r="I855" s="299" t="s">
        <v>1230</v>
      </c>
      <c r="J855" s="480">
        <f t="shared" si="53"/>
        <v>1</v>
      </c>
      <c r="K855" s="299" t="s">
        <v>1229</v>
      </c>
      <c r="L855" s="105" t="s">
        <v>1194</v>
      </c>
      <c r="M855" s="380">
        <v>45121</v>
      </c>
      <c r="N855" s="309">
        <v>12</v>
      </c>
      <c r="O855" s="303">
        <f t="shared" si="52"/>
        <v>45487</v>
      </c>
      <c r="P855" s="446" t="str">
        <f t="shared" ca="1" si="54"/>
        <v>Przekroczony termin</v>
      </c>
      <c r="Q855" s="94" t="str">
        <f t="shared" ca="1" si="55"/>
        <v>WYKONAĆ PRZEGLĄD</v>
      </c>
      <c r="R855" s="59" t="s">
        <v>1086</v>
      </c>
    </row>
    <row r="856" spans="1:18" s="72" customFormat="1" ht="30" hidden="1" customHeight="1">
      <c r="A856" s="356">
        <v>855</v>
      </c>
      <c r="B856" s="11" t="s">
        <v>985</v>
      </c>
      <c r="C856" s="357" t="s">
        <v>1227</v>
      </c>
      <c r="D856" s="357" t="s">
        <v>1226</v>
      </c>
      <c r="E856" s="358"/>
      <c r="F856" s="358">
        <v>2018</v>
      </c>
      <c r="G856" s="358" t="s">
        <v>14</v>
      </c>
      <c r="H856" s="358"/>
      <c r="I856" s="359">
        <v>82676377</v>
      </c>
      <c r="J856" s="480">
        <f t="shared" si="53"/>
        <v>1</v>
      </c>
      <c r="K856" s="360" t="s">
        <v>1228</v>
      </c>
      <c r="L856" s="395"/>
      <c r="M856" s="439">
        <v>44217</v>
      </c>
      <c r="N856" s="363">
        <v>24</v>
      </c>
      <c r="O856" s="249">
        <f t="shared" si="52"/>
        <v>44947</v>
      </c>
      <c r="P856" s="447" t="str">
        <f t="shared" ca="1" si="54"/>
        <v>Przekroczony termin</v>
      </c>
      <c r="Q856" s="70" t="str">
        <f t="shared" ca="1" si="55"/>
        <v>WYKONAĆ PRZEGLĄD</v>
      </c>
      <c r="R856" s="59" t="s">
        <v>1086</v>
      </c>
    </row>
    <row r="857" spans="1:18" s="72" customFormat="1" ht="30" hidden="1" customHeight="1">
      <c r="A857" s="356">
        <v>856</v>
      </c>
      <c r="B857" s="11" t="s">
        <v>985</v>
      </c>
      <c r="C857" s="357" t="s">
        <v>1227</v>
      </c>
      <c r="D857" s="357" t="s">
        <v>1226</v>
      </c>
      <c r="E857" s="358"/>
      <c r="F857" s="358">
        <v>2018</v>
      </c>
      <c r="G857" s="358" t="s">
        <v>14</v>
      </c>
      <c r="H857" s="358"/>
      <c r="I857" s="359">
        <v>82676408</v>
      </c>
      <c r="J857" s="480">
        <f t="shared" si="53"/>
        <v>1</v>
      </c>
      <c r="K857" s="360" t="s">
        <v>1228</v>
      </c>
      <c r="L857" s="395"/>
      <c r="M857" s="439">
        <v>44217</v>
      </c>
      <c r="N857" s="363">
        <v>24</v>
      </c>
      <c r="O857" s="249">
        <f t="shared" si="52"/>
        <v>44947</v>
      </c>
      <c r="P857" s="447" t="str">
        <f t="shared" ca="1" si="54"/>
        <v>Przekroczony termin</v>
      </c>
      <c r="Q857" s="70" t="str">
        <f t="shared" ca="1" si="55"/>
        <v>WYKONAĆ PRZEGLĄD</v>
      </c>
      <c r="R857" s="59" t="s">
        <v>1086</v>
      </c>
    </row>
    <row r="858" spans="1:18" s="72" customFormat="1" ht="30" hidden="1" customHeight="1">
      <c r="A858" s="356">
        <v>857</v>
      </c>
      <c r="B858" s="11" t="s">
        <v>985</v>
      </c>
      <c r="C858" s="357" t="s">
        <v>1227</v>
      </c>
      <c r="D858" s="357" t="s">
        <v>1226</v>
      </c>
      <c r="E858" s="358"/>
      <c r="F858" s="358">
        <v>2018</v>
      </c>
      <c r="G858" s="358" t="s">
        <v>14</v>
      </c>
      <c r="H858" s="358"/>
      <c r="I858" s="359">
        <v>82676411</v>
      </c>
      <c r="J858" s="480">
        <f t="shared" si="53"/>
        <v>1</v>
      </c>
      <c r="K858" s="360" t="s">
        <v>1228</v>
      </c>
      <c r="L858" s="395"/>
      <c r="M858" s="439">
        <v>44217</v>
      </c>
      <c r="N858" s="363">
        <v>24</v>
      </c>
      <c r="O858" s="249">
        <f t="shared" si="52"/>
        <v>44947</v>
      </c>
      <c r="P858" s="447" t="str">
        <f t="shared" ca="1" si="54"/>
        <v>Przekroczony termin</v>
      </c>
      <c r="Q858" s="70" t="str">
        <f t="shared" ca="1" si="55"/>
        <v>WYKONAĆ PRZEGLĄD</v>
      </c>
      <c r="R858" s="59" t="s">
        <v>1086</v>
      </c>
    </row>
    <row r="859" spans="1:18" s="72" customFormat="1" ht="30" hidden="1" customHeight="1">
      <c r="A859" s="356">
        <v>858</v>
      </c>
      <c r="B859" s="11" t="s">
        <v>985</v>
      </c>
      <c r="C859" s="357" t="s">
        <v>1227</v>
      </c>
      <c r="D859" s="357" t="s">
        <v>1226</v>
      </c>
      <c r="E859" s="358"/>
      <c r="F859" s="358">
        <v>2018</v>
      </c>
      <c r="G859" s="358" t="s">
        <v>14</v>
      </c>
      <c r="H859" s="358"/>
      <c r="I859" s="359">
        <v>82575930</v>
      </c>
      <c r="J859" s="480">
        <f t="shared" si="53"/>
        <v>1</v>
      </c>
      <c r="K859" s="360" t="s">
        <v>1228</v>
      </c>
      <c r="L859" s="395"/>
      <c r="M859" s="439">
        <v>44217</v>
      </c>
      <c r="N859" s="363">
        <v>24</v>
      </c>
      <c r="O859" s="249">
        <f t="shared" si="52"/>
        <v>44947</v>
      </c>
      <c r="P859" s="447" t="str">
        <f t="shared" ca="1" si="54"/>
        <v>Przekroczony termin</v>
      </c>
      <c r="Q859" s="70" t="str">
        <f t="shared" ca="1" si="55"/>
        <v>WYKONAĆ PRZEGLĄD</v>
      </c>
      <c r="R859" s="59" t="s">
        <v>1086</v>
      </c>
    </row>
    <row r="860" spans="1:18" s="72" customFormat="1" ht="60" hidden="1" customHeight="1">
      <c r="A860" s="356">
        <v>859</v>
      </c>
      <c r="B860" s="11" t="s">
        <v>985</v>
      </c>
      <c r="C860" s="357" t="s">
        <v>1227</v>
      </c>
      <c r="D860" s="357" t="s">
        <v>1226</v>
      </c>
      <c r="E860" s="358"/>
      <c r="F860" s="358">
        <v>2018</v>
      </c>
      <c r="G860" s="358" t="s">
        <v>14</v>
      </c>
      <c r="H860" s="358"/>
      <c r="I860" s="359">
        <v>82676410</v>
      </c>
      <c r="J860" s="480">
        <f t="shared" si="53"/>
        <v>1</v>
      </c>
      <c r="K860" s="360" t="s">
        <v>1225</v>
      </c>
      <c r="L860" s="395"/>
      <c r="M860" s="439">
        <v>44255</v>
      </c>
      <c r="N860" s="363">
        <v>24</v>
      </c>
      <c r="O860" s="249">
        <f t="shared" si="52"/>
        <v>44985</v>
      </c>
      <c r="P860" s="447" t="str">
        <f t="shared" ca="1" si="54"/>
        <v>Przekroczony termin</v>
      </c>
      <c r="Q860" s="70" t="str">
        <f t="shared" ca="1" si="55"/>
        <v>WYKONAĆ PRZEGLĄD</v>
      </c>
      <c r="R860" s="59" t="s">
        <v>1086</v>
      </c>
    </row>
    <row r="861" spans="1:18" ht="54.95" hidden="1" customHeight="1">
      <c r="A861" s="304">
        <v>860</v>
      </c>
      <c r="B861" s="25">
        <v>35</v>
      </c>
      <c r="C861" s="296" t="s">
        <v>136</v>
      </c>
      <c r="D861" s="296" t="s">
        <v>319</v>
      </c>
      <c r="E861" s="297" t="s">
        <v>941</v>
      </c>
      <c r="F861" s="297">
        <v>2012</v>
      </c>
      <c r="G861" s="297" t="s">
        <v>14</v>
      </c>
      <c r="H861" s="297" t="s">
        <v>420</v>
      </c>
      <c r="I861" s="298">
        <v>177518</v>
      </c>
      <c r="J861" s="480">
        <f t="shared" si="53"/>
        <v>1</v>
      </c>
      <c r="K861" s="299" t="s">
        <v>1224</v>
      </c>
      <c r="L861" s="105"/>
      <c r="M861" s="380">
        <v>44711</v>
      </c>
      <c r="N861" s="309">
        <v>12</v>
      </c>
      <c r="O861" s="303">
        <f t="shared" si="52"/>
        <v>45076</v>
      </c>
      <c r="P861" s="446" t="str">
        <f t="shared" ca="1" si="54"/>
        <v>Przekroczony termin</v>
      </c>
      <c r="Q861" s="94" t="str">
        <f t="shared" ca="1" si="55"/>
        <v>WYKONAĆ PRZEGLĄD</v>
      </c>
      <c r="R861" s="59" t="s">
        <v>1086</v>
      </c>
    </row>
    <row r="862" spans="1:18" ht="54.95" hidden="1" customHeight="1">
      <c r="A862" s="304">
        <v>861</v>
      </c>
      <c r="B862" s="25">
        <v>35</v>
      </c>
      <c r="C862" s="296" t="s">
        <v>136</v>
      </c>
      <c r="D862" s="296" t="s">
        <v>319</v>
      </c>
      <c r="E862" s="297" t="s">
        <v>941</v>
      </c>
      <c r="F862" s="297">
        <v>2008</v>
      </c>
      <c r="G862" s="297" t="s">
        <v>14</v>
      </c>
      <c r="H862" s="297" t="s">
        <v>417</v>
      </c>
      <c r="I862" s="298">
        <v>68994</v>
      </c>
      <c r="J862" s="480">
        <f t="shared" si="53"/>
        <v>1</v>
      </c>
      <c r="K862" s="299" t="s">
        <v>1224</v>
      </c>
      <c r="L862" s="105"/>
      <c r="M862" s="380">
        <v>44711</v>
      </c>
      <c r="N862" s="309">
        <v>12</v>
      </c>
      <c r="O862" s="303">
        <f t="shared" si="52"/>
        <v>45076</v>
      </c>
      <c r="P862" s="446" t="str">
        <f t="shared" ca="1" si="54"/>
        <v>Przekroczony termin</v>
      </c>
      <c r="Q862" s="94" t="str">
        <f t="shared" ca="1" si="55"/>
        <v>WYKONAĆ PRZEGLĄD</v>
      </c>
      <c r="R862" s="59" t="s">
        <v>1086</v>
      </c>
    </row>
    <row r="863" spans="1:18" ht="54.95" hidden="1" customHeight="1">
      <c r="A863" s="304">
        <v>862</v>
      </c>
      <c r="B863" s="25">
        <v>35</v>
      </c>
      <c r="C863" s="296" t="s">
        <v>136</v>
      </c>
      <c r="D863" s="296" t="s">
        <v>319</v>
      </c>
      <c r="E863" s="297" t="s">
        <v>941</v>
      </c>
      <c r="F863" s="297">
        <v>2008</v>
      </c>
      <c r="G863" s="297" t="s">
        <v>14</v>
      </c>
      <c r="H863" s="297" t="s">
        <v>419</v>
      </c>
      <c r="I863" s="298">
        <v>68998</v>
      </c>
      <c r="J863" s="480">
        <f t="shared" si="53"/>
        <v>1</v>
      </c>
      <c r="K863" s="299" t="s">
        <v>1224</v>
      </c>
      <c r="L863" s="105"/>
      <c r="M863" s="380">
        <v>44711</v>
      </c>
      <c r="N863" s="309">
        <v>12</v>
      </c>
      <c r="O863" s="303">
        <f t="shared" si="52"/>
        <v>45076</v>
      </c>
      <c r="P863" s="446" t="str">
        <f t="shared" ca="1" si="54"/>
        <v>Przekroczony termin</v>
      </c>
      <c r="Q863" s="94" t="str">
        <f t="shared" ca="1" si="55"/>
        <v>WYKONAĆ PRZEGLĄD</v>
      </c>
      <c r="R863" s="59" t="s">
        <v>1086</v>
      </c>
    </row>
    <row r="864" spans="1:18" ht="54.95" hidden="1" customHeight="1">
      <c r="A864" s="304">
        <v>863</v>
      </c>
      <c r="B864" s="25">
        <v>35</v>
      </c>
      <c r="C864" s="296" t="s">
        <v>136</v>
      </c>
      <c r="D864" s="296" t="s">
        <v>319</v>
      </c>
      <c r="E864" s="297" t="s">
        <v>941</v>
      </c>
      <c r="F864" s="297">
        <v>2008</v>
      </c>
      <c r="G864" s="297" t="s">
        <v>14</v>
      </c>
      <c r="H864" s="297" t="s">
        <v>418</v>
      </c>
      <c r="I864" s="298">
        <v>68971</v>
      </c>
      <c r="J864" s="480">
        <f t="shared" si="53"/>
        <v>1</v>
      </c>
      <c r="K864" s="299" t="s">
        <v>1224</v>
      </c>
      <c r="L864" s="105"/>
      <c r="M864" s="380">
        <v>44711</v>
      </c>
      <c r="N864" s="309">
        <v>12</v>
      </c>
      <c r="O864" s="303">
        <f t="shared" si="52"/>
        <v>45076</v>
      </c>
      <c r="P864" s="446" t="str">
        <f t="shared" ca="1" si="54"/>
        <v>Przekroczony termin</v>
      </c>
      <c r="Q864" s="94" t="str">
        <f t="shared" ca="1" si="55"/>
        <v>WYKONAĆ PRZEGLĄD</v>
      </c>
      <c r="R864" s="59" t="s">
        <v>1086</v>
      </c>
    </row>
    <row r="865" spans="1:18" ht="54.95" hidden="1" customHeight="1">
      <c r="A865" s="304">
        <v>864</v>
      </c>
      <c r="B865" s="25">
        <v>35</v>
      </c>
      <c r="C865" s="296" t="s">
        <v>136</v>
      </c>
      <c r="D865" s="296" t="s">
        <v>319</v>
      </c>
      <c r="E865" s="297" t="s">
        <v>941</v>
      </c>
      <c r="F865" s="297"/>
      <c r="G865" s="297" t="s">
        <v>14</v>
      </c>
      <c r="H865" s="297" t="s">
        <v>415</v>
      </c>
      <c r="I865" s="298">
        <v>92795</v>
      </c>
      <c r="J865" s="480">
        <f t="shared" si="53"/>
        <v>1</v>
      </c>
      <c r="K865" s="299" t="s">
        <v>1223</v>
      </c>
      <c r="L865" s="105"/>
      <c r="M865" s="380">
        <v>44711</v>
      </c>
      <c r="N865" s="309">
        <v>12</v>
      </c>
      <c r="O865" s="303">
        <f t="shared" si="52"/>
        <v>45076</v>
      </c>
      <c r="P865" s="446" t="str">
        <f t="shared" ca="1" si="54"/>
        <v>Przekroczony termin</v>
      </c>
      <c r="Q865" s="94" t="str">
        <f t="shared" ca="1" si="55"/>
        <v>WYKONAĆ PRZEGLĄD</v>
      </c>
      <c r="R865" s="59" t="s">
        <v>1086</v>
      </c>
    </row>
    <row r="866" spans="1:18" ht="60" hidden="1" customHeight="1">
      <c r="A866" s="304">
        <v>865</v>
      </c>
      <c r="B866" s="11">
        <v>118</v>
      </c>
      <c r="C866" s="296" t="s">
        <v>1222</v>
      </c>
      <c r="D866" s="296" t="s">
        <v>1221</v>
      </c>
      <c r="E866" s="297" t="s">
        <v>1215</v>
      </c>
      <c r="F866" s="297">
        <v>2021</v>
      </c>
      <c r="G866" s="297" t="s">
        <v>14</v>
      </c>
      <c r="H866" s="297"/>
      <c r="I866" s="298">
        <v>1100801172</v>
      </c>
      <c r="J866" s="480">
        <f t="shared" si="53"/>
        <v>1</v>
      </c>
      <c r="K866" s="299" t="s">
        <v>1213</v>
      </c>
      <c r="L866" s="105"/>
      <c r="M866" s="380">
        <v>44911</v>
      </c>
      <c r="N866" s="309">
        <v>12</v>
      </c>
      <c r="O866" s="303">
        <f t="shared" si="52"/>
        <v>45276</v>
      </c>
      <c r="P866" s="446" t="str">
        <f t="shared" ca="1" si="54"/>
        <v>Przekroczony termin</v>
      </c>
      <c r="Q866" s="94" t="str">
        <f t="shared" ca="1" si="55"/>
        <v>WYKONAĆ PRZEGLĄD</v>
      </c>
      <c r="R866" s="59" t="s">
        <v>1086</v>
      </c>
    </row>
    <row r="867" spans="1:18" ht="60" hidden="1" customHeight="1">
      <c r="A867" s="304">
        <v>866</v>
      </c>
      <c r="B867" s="11">
        <v>118</v>
      </c>
      <c r="C867" s="296" t="s">
        <v>1220</v>
      </c>
      <c r="D867" s="296"/>
      <c r="E867" s="297" t="s">
        <v>1219</v>
      </c>
      <c r="F867" s="297">
        <v>2021</v>
      </c>
      <c r="G867" s="297" t="s">
        <v>14</v>
      </c>
      <c r="H867" s="297"/>
      <c r="I867" s="298" t="s">
        <v>1218</v>
      </c>
      <c r="J867" s="480">
        <f t="shared" si="53"/>
        <v>1</v>
      </c>
      <c r="K867" s="299" t="s">
        <v>1213</v>
      </c>
      <c r="L867" s="105"/>
      <c r="M867" s="380">
        <v>44911</v>
      </c>
      <c r="N867" s="309">
        <v>12</v>
      </c>
      <c r="O867" s="303">
        <f t="shared" si="52"/>
        <v>45276</v>
      </c>
      <c r="P867" s="446" t="str">
        <f t="shared" ca="1" si="54"/>
        <v>Przekroczony termin</v>
      </c>
      <c r="Q867" s="94" t="str">
        <f t="shared" ca="1" si="55"/>
        <v>WYKONAĆ PRZEGLĄD</v>
      </c>
      <c r="R867" s="59" t="s">
        <v>1086</v>
      </c>
    </row>
    <row r="868" spans="1:18" ht="60" hidden="1" customHeight="1">
      <c r="A868" s="304">
        <v>867</v>
      </c>
      <c r="B868" s="11">
        <v>118</v>
      </c>
      <c r="C868" s="296" t="s">
        <v>1217</v>
      </c>
      <c r="D868" s="296"/>
      <c r="E868" s="297" t="s">
        <v>1215</v>
      </c>
      <c r="F868" s="297">
        <v>2021</v>
      </c>
      <c r="G868" s="297" t="s">
        <v>14</v>
      </c>
      <c r="H868" s="297"/>
      <c r="I868" s="298">
        <v>5000352273</v>
      </c>
      <c r="J868" s="480">
        <f t="shared" si="53"/>
        <v>1</v>
      </c>
      <c r="K868" s="299" t="s">
        <v>1213</v>
      </c>
      <c r="L868" s="105"/>
      <c r="M868" s="380">
        <v>44911</v>
      </c>
      <c r="N868" s="309">
        <v>12</v>
      </c>
      <c r="O868" s="303">
        <f t="shared" si="52"/>
        <v>45276</v>
      </c>
      <c r="P868" s="446" t="str">
        <f t="shared" ca="1" si="54"/>
        <v>Przekroczony termin</v>
      </c>
      <c r="Q868" s="94" t="str">
        <f t="shared" ca="1" si="55"/>
        <v>WYKONAĆ PRZEGLĄD</v>
      </c>
      <c r="R868" s="59" t="s">
        <v>1086</v>
      </c>
    </row>
    <row r="869" spans="1:18" ht="60" hidden="1" customHeight="1">
      <c r="A869" s="304">
        <v>868</v>
      </c>
      <c r="B869" s="11">
        <v>118</v>
      </c>
      <c r="C869" s="296" t="s">
        <v>1216</v>
      </c>
      <c r="D869" s="296"/>
      <c r="E869" s="297" t="s">
        <v>1215</v>
      </c>
      <c r="F869" s="297">
        <v>2020</v>
      </c>
      <c r="G869" s="297" t="s">
        <v>14</v>
      </c>
      <c r="H869" s="297"/>
      <c r="I869" s="298" t="s">
        <v>1214</v>
      </c>
      <c r="J869" s="480">
        <f t="shared" si="53"/>
        <v>1</v>
      </c>
      <c r="K869" s="299" t="s">
        <v>1213</v>
      </c>
      <c r="L869" s="105"/>
      <c r="M869" s="380">
        <v>44911</v>
      </c>
      <c r="N869" s="309">
        <v>12</v>
      </c>
      <c r="O869" s="303">
        <f t="shared" si="52"/>
        <v>45276</v>
      </c>
      <c r="P869" s="449" t="str">
        <f t="shared" ca="1" si="54"/>
        <v>Przekroczony termin</v>
      </c>
      <c r="Q869" s="450" t="str">
        <f t="shared" ca="1" si="55"/>
        <v>WYKONAĆ PRZEGLĄD</v>
      </c>
      <c r="R869" s="59" t="s">
        <v>1086</v>
      </c>
    </row>
    <row r="870" spans="1:18" ht="30" hidden="1" customHeight="1">
      <c r="A870" s="304">
        <v>869</v>
      </c>
      <c r="B870" s="11" t="s">
        <v>985</v>
      </c>
      <c r="C870" s="296" t="s">
        <v>1212</v>
      </c>
      <c r="D870" s="296" t="s">
        <v>1211</v>
      </c>
      <c r="E870" s="297" t="s">
        <v>1210</v>
      </c>
      <c r="F870" s="297"/>
      <c r="G870" s="297" t="s">
        <v>1209</v>
      </c>
      <c r="H870" s="297" t="s">
        <v>1208</v>
      </c>
      <c r="I870" s="298" t="s">
        <v>1207</v>
      </c>
      <c r="J870" s="480">
        <f t="shared" si="53"/>
        <v>1</v>
      </c>
      <c r="K870" s="299" t="s">
        <v>1206</v>
      </c>
      <c r="L870" s="105" t="s">
        <v>1205</v>
      </c>
      <c r="M870" s="380">
        <v>44700</v>
      </c>
      <c r="N870" s="309">
        <v>12</v>
      </c>
      <c r="O870" s="303">
        <f t="shared" si="52"/>
        <v>45065</v>
      </c>
      <c r="P870" s="446" t="str">
        <f t="shared" ca="1" si="54"/>
        <v>Przekroczony termin</v>
      </c>
      <c r="Q870" s="94" t="str">
        <f t="shared" ca="1" si="55"/>
        <v>WYKONAĆ PRZEGLĄD</v>
      </c>
      <c r="R870" s="59" t="s">
        <v>1086</v>
      </c>
    </row>
    <row r="871" spans="1:18" ht="60" hidden="1" customHeight="1">
      <c r="A871" s="304">
        <v>870</v>
      </c>
      <c r="B871" s="11" t="s">
        <v>985</v>
      </c>
      <c r="C871" s="296" t="s">
        <v>205</v>
      </c>
      <c r="D871" s="296" t="s">
        <v>172</v>
      </c>
      <c r="E871" s="297"/>
      <c r="F871" s="297">
        <v>2007</v>
      </c>
      <c r="G871" s="297" t="s">
        <v>14</v>
      </c>
      <c r="H871" s="297" t="s">
        <v>199</v>
      </c>
      <c r="I871" s="298" t="s">
        <v>198</v>
      </c>
      <c r="J871" s="480">
        <f t="shared" si="53"/>
        <v>1</v>
      </c>
      <c r="K871" s="441" t="s">
        <v>1204</v>
      </c>
      <c r="L871" s="105"/>
      <c r="M871" s="380">
        <v>44733</v>
      </c>
      <c r="N871" s="309">
        <v>12</v>
      </c>
      <c r="O871" s="303">
        <f t="shared" si="52"/>
        <v>45098</v>
      </c>
      <c r="P871" s="446" t="str">
        <f t="shared" ca="1" si="54"/>
        <v>Przekroczony termin</v>
      </c>
      <c r="Q871" s="94" t="str">
        <f t="shared" ca="1" si="55"/>
        <v>WYKONAĆ PRZEGLĄD</v>
      </c>
      <c r="R871" s="59" t="s">
        <v>1086</v>
      </c>
    </row>
    <row r="872" spans="1:18" ht="30" hidden="1" customHeight="1">
      <c r="A872" s="272">
        <v>871</v>
      </c>
      <c r="B872" s="3">
        <v>117</v>
      </c>
      <c r="C872" s="296" t="s">
        <v>984</v>
      </c>
      <c r="D872" s="296" t="s">
        <v>1199</v>
      </c>
      <c r="E872" s="297" t="s">
        <v>1198</v>
      </c>
      <c r="F872" s="297">
        <v>2020</v>
      </c>
      <c r="G872" s="297" t="s">
        <v>64</v>
      </c>
      <c r="H872" s="297" t="s">
        <v>1203</v>
      </c>
      <c r="I872" s="299" t="s">
        <v>1202</v>
      </c>
      <c r="J872" s="480">
        <f t="shared" si="53"/>
        <v>1</v>
      </c>
      <c r="K872" s="299" t="s">
        <v>1195</v>
      </c>
      <c r="L872" s="105" t="s">
        <v>1194</v>
      </c>
      <c r="M872" s="380">
        <v>45121</v>
      </c>
      <c r="N872" s="309">
        <v>12</v>
      </c>
      <c r="O872" s="303">
        <f t="shared" si="52"/>
        <v>45487</v>
      </c>
      <c r="P872" s="446" t="str">
        <f t="shared" ca="1" si="54"/>
        <v>Przekroczony termin</v>
      </c>
      <c r="Q872" s="94" t="str">
        <f t="shared" ca="1" si="55"/>
        <v>WYKONAĆ PRZEGLĄD</v>
      </c>
      <c r="R872" s="59" t="s">
        <v>1086</v>
      </c>
    </row>
    <row r="873" spans="1:18" ht="30" hidden="1" customHeight="1">
      <c r="A873" s="272">
        <v>872</v>
      </c>
      <c r="B873" s="3">
        <v>117</v>
      </c>
      <c r="C873" s="296" t="s">
        <v>984</v>
      </c>
      <c r="D873" s="296" t="s">
        <v>1199</v>
      </c>
      <c r="E873" s="297" t="s">
        <v>1198</v>
      </c>
      <c r="F873" s="297">
        <v>2020</v>
      </c>
      <c r="G873" s="297" t="s">
        <v>64</v>
      </c>
      <c r="H873" s="297" t="s">
        <v>1201</v>
      </c>
      <c r="I873" s="299" t="s">
        <v>1200</v>
      </c>
      <c r="J873" s="480">
        <f t="shared" si="53"/>
        <v>1</v>
      </c>
      <c r="K873" s="299" t="s">
        <v>1195</v>
      </c>
      <c r="L873" s="105" t="s">
        <v>1194</v>
      </c>
      <c r="M873" s="380">
        <v>45121</v>
      </c>
      <c r="N873" s="309">
        <v>12</v>
      </c>
      <c r="O873" s="303">
        <f t="shared" si="52"/>
        <v>45487</v>
      </c>
      <c r="P873" s="446" t="str">
        <f t="shared" ca="1" si="54"/>
        <v>Przekroczony termin</v>
      </c>
      <c r="Q873" s="94" t="str">
        <f t="shared" ca="1" si="55"/>
        <v>WYKONAĆ PRZEGLĄD</v>
      </c>
      <c r="R873" s="59" t="s">
        <v>1086</v>
      </c>
    </row>
    <row r="874" spans="1:18" ht="30" hidden="1" customHeight="1">
      <c r="A874" s="272">
        <v>873</v>
      </c>
      <c r="B874" s="3">
        <v>117</v>
      </c>
      <c r="C874" s="296" t="s">
        <v>984</v>
      </c>
      <c r="D874" s="296" t="s">
        <v>1199</v>
      </c>
      <c r="E874" s="297" t="s">
        <v>1198</v>
      </c>
      <c r="F874" s="297">
        <v>2020</v>
      </c>
      <c r="G874" s="297" t="s">
        <v>64</v>
      </c>
      <c r="H874" s="297" t="s">
        <v>1197</v>
      </c>
      <c r="I874" s="299" t="s">
        <v>1196</v>
      </c>
      <c r="J874" s="480">
        <f t="shared" si="53"/>
        <v>1</v>
      </c>
      <c r="K874" s="299" t="s">
        <v>1195</v>
      </c>
      <c r="L874" s="105" t="s">
        <v>1194</v>
      </c>
      <c r="M874" s="380">
        <v>45121</v>
      </c>
      <c r="N874" s="309">
        <v>12</v>
      </c>
      <c r="O874" s="303">
        <f t="shared" si="52"/>
        <v>45487</v>
      </c>
      <c r="P874" s="446" t="str">
        <f t="shared" ca="1" si="54"/>
        <v>Przekroczony termin</v>
      </c>
      <c r="Q874" s="94" t="str">
        <f t="shared" ca="1" si="55"/>
        <v>WYKONAĆ PRZEGLĄD</v>
      </c>
      <c r="R874" s="59" t="s">
        <v>1086</v>
      </c>
    </row>
    <row r="875" spans="1:18" ht="45" hidden="1" customHeight="1">
      <c r="A875" s="272">
        <v>874</v>
      </c>
      <c r="B875" s="3">
        <v>32</v>
      </c>
      <c r="C875" s="306" t="s">
        <v>303</v>
      </c>
      <c r="D875" s="296" t="s">
        <v>1193</v>
      </c>
      <c r="E875" s="297" t="s">
        <v>1192</v>
      </c>
      <c r="F875" s="297">
        <v>2021</v>
      </c>
      <c r="G875" s="297" t="s">
        <v>141</v>
      </c>
      <c r="H875" s="272" t="s">
        <v>1191</v>
      </c>
      <c r="I875" s="306" t="s">
        <v>1190</v>
      </c>
      <c r="J875" s="480">
        <f t="shared" si="53"/>
        <v>1</v>
      </c>
      <c r="K875" s="306" t="s">
        <v>1189</v>
      </c>
      <c r="L875" s="451" t="s">
        <v>1188</v>
      </c>
      <c r="M875" s="437">
        <v>45429</v>
      </c>
      <c r="N875" s="309">
        <v>12</v>
      </c>
      <c r="O875" s="303">
        <f t="shared" ref="O875:O895" si="56">IF(ISBLANK(M875)," ",DATE(YEAR(M875),MONTH(M875)+N875,DAY(M875)))</f>
        <v>45794</v>
      </c>
      <c r="P875" s="446" t="str">
        <f t="shared" ca="1" si="54"/>
        <v>Do terminu brakuje 179 dni</v>
      </c>
      <c r="Q875" s="94" t="str">
        <f t="shared" ca="1" si="55"/>
        <v>WAŻNY PRZEGLĄD</v>
      </c>
      <c r="R875" s="59" t="s">
        <v>1086</v>
      </c>
    </row>
    <row r="876" spans="1:18" ht="30" hidden="1" customHeight="1">
      <c r="A876" s="304">
        <v>875</v>
      </c>
      <c r="B876" s="11" t="s">
        <v>985</v>
      </c>
      <c r="C876" s="364" t="s">
        <v>1037</v>
      </c>
      <c r="D876" s="364" t="s">
        <v>1172</v>
      </c>
      <c r="E876" s="364" t="s">
        <v>1171</v>
      </c>
      <c r="F876" s="366">
        <v>2020</v>
      </c>
      <c r="G876" s="352" t="s">
        <v>121</v>
      </c>
      <c r="H876" s="309"/>
      <c r="I876" s="364" t="s">
        <v>1187</v>
      </c>
      <c r="J876" s="480">
        <f t="shared" si="53"/>
        <v>1</v>
      </c>
      <c r="K876" s="366"/>
      <c r="L876" s="105" t="s">
        <v>1169</v>
      </c>
      <c r="M876" s="368">
        <v>45111</v>
      </c>
      <c r="N876" s="284">
        <v>12</v>
      </c>
      <c r="O876" s="303">
        <f t="shared" si="56"/>
        <v>45477</v>
      </c>
      <c r="P876" s="93" t="str">
        <f t="shared" ca="1" si="54"/>
        <v>Przekroczony termin</v>
      </c>
      <c r="Q876" s="94" t="str">
        <f t="shared" ca="1" si="55"/>
        <v>WYKONAĆ PRZEGLĄD</v>
      </c>
      <c r="R876" s="59" t="s">
        <v>1086</v>
      </c>
    </row>
    <row r="877" spans="1:18" ht="30" hidden="1" customHeight="1">
      <c r="A877" s="304">
        <v>876</v>
      </c>
      <c r="B877" s="11" t="s">
        <v>985</v>
      </c>
      <c r="C877" s="364" t="s">
        <v>1037</v>
      </c>
      <c r="D877" s="364" t="s">
        <v>1172</v>
      </c>
      <c r="E877" s="364" t="s">
        <v>1171</v>
      </c>
      <c r="F877" s="366">
        <v>2020</v>
      </c>
      <c r="G877" s="352" t="s">
        <v>121</v>
      </c>
      <c r="H877" s="309"/>
      <c r="I877" s="364" t="s">
        <v>1186</v>
      </c>
      <c r="J877" s="480">
        <f t="shared" si="53"/>
        <v>1</v>
      </c>
      <c r="K877" s="366"/>
      <c r="L877" s="105" t="s">
        <v>1169</v>
      </c>
      <c r="M877" s="368">
        <v>45111</v>
      </c>
      <c r="N877" s="284">
        <v>12</v>
      </c>
      <c r="O877" s="303">
        <f t="shared" si="56"/>
        <v>45477</v>
      </c>
      <c r="P877" s="93" t="str">
        <f t="shared" ca="1" si="54"/>
        <v>Przekroczony termin</v>
      </c>
      <c r="Q877" s="94" t="str">
        <f t="shared" ca="1" si="55"/>
        <v>WYKONAĆ PRZEGLĄD</v>
      </c>
      <c r="R877" s="59" t="s">
        <v>1086</v>
      </c>
    </row>
    <row r="878" spans="1:18" ht="30" hidden="1" customHeight="1">
      <c r="A878" s="304">
        <v>877</v>
      </c>
      <c r="B878" s="11" t="s">
        <v>985</v>
      </c>
      <c r="C878" s="364" t="s">
        <v>1037</v>
      </c>
      <c r="D878" s="364" t="s">
        <v>1172</v>
      </c>
      <c r="E878" s="364" t="s">
        <v>1171</v>
      </c>
      <c r="F878" s="366">
        <v>2020</v>
      </c>
      <c r="G878" s="352" t="s">
        <v>121</v>
      </c>
      <c r="H878" s="309"/>
      <c r="I878" s="364" t="s">
        <v>1185</v>
      </c>
      <c r="J878" s="480">
        <f t="shared" si="53"/>
        <v>1</v>
      </c>
      <c r="K878" s="366"/>
      <c r="L878" s="105" t="s">
        <v>1169</v>
      </c>
      <c r="M878" s="368">
        <v>45111</v>
      </c>
      <c r="N878" s="284">
        <v>12</v>
      </c>
      <c r="O878" s="303">
        <f t="shared" si="56"/>
        <v>45477</v>
      </c>
      <c r="P878" s="93" t="str">
        <f t="shared" ca="1" si="54"/>
        <v>Przekroczony termin</v>
      </c>
      <c r="Q878" s="94" t="str">
        <f t="shared" ca="1" si="55"/>
        <v>WYKONAĆ PRZEGLĄD</v>
      </c>
      <c r="R878" s="59" t="s">
        <v>1086</v>
      </c>
    </row>
    <row r="879" spans="1:18" ht="30" hidden="1" customHeight="1">
      <c r="A879" s="304">
        <v>878</v>
      </c>
      <c r="B879" s="11" t="s">
        <v>985</v>
      </c>
      <c r="C879" s="364" t="s">
        <v>1037</v>
      </c>
      <c r="D879" s="364" t="s">
        <v>1172</v>
      </c>
      <c r="E879" s="364" t="s">
        <v>1171</v>
      </c>
      <c r="F879" s="366">
        <v>2020</v>
      </c>
      <c r="G879" s="352" t="s">
        <v>121</v>
      </c>
      <c r="H879" s="309"/>
      <c r="I879" s="364" t="s">
        <v>1184</v>
      </c>
      <c r="J879" s="480">
        <f t="shared" si="53"/>
        <v>1</v>
      </c>
      <c r="K879" s="366"/>
      <c r="L879" s="105" t="s">
        <v>1169</v>
      </c>
      <c r="M879" s="368">
        <v>45111</v>
      </c>
      <c r="N879" s="284">
        <v>12</v>
      </c>
      <c r="O879" s="303">
        <f t="shared" si="56"/>
        <v>45477</v>
      </c>
      <c r="P879" s="93" t="str">
        <f t="shared" ca="1" si="54"/>
        <v>Przekroczony termin</v>
      </c>
      <c r="Q879" s="94" t="str">
        <f t="shared" ca="1" si="55"/>
        <v>WYKONAĆ PRZEGLĄD</v>
      </c>
      <c r="R879" s="59" t="s">
        <v>1086</v>
      </c>
    </row>
    <row r="880" spans="1:18" ht="30" hidden="1" customHeight="1">
      <c r="A880" s="304">
        <v>879</v>
      </c>
      <c r="B880" s="11" t="s">
        <v>985</v>
      </c>
      <c r="C880" s="364" t="s">
        <v>1037</v>
      </c>
      <c r="D880" s="364" t="s">
        <v>1172</v>
      </c>
      <c r="E880" s="364" t="s">
        <v>1171</v>
      </c>
      <c r="F880" s="366">
        <v>2020</v>
      </c>
      <c r="G880" s="352" t="s">
        <v>121</v>
      </c>
      <c r="H880" s="309"/>
      <c r="I880" s="364" t="s">
        <v>1183</v>
      </c>
      <c r="J880" s="480">
        <f t="shared" si="53"/>
        <v>1</v>
      </c>
      <c r="K880" s="366"/>
      <c r="L880" s="105" t="s">
        <v>1169</v>
      </c>
      <c r="M880" s="368">
        <v>45111</v>
      </c>
      <c r="N880" s="284">
        <v>12</v>
      </c>
      <c r="O880" s="303">
        <f t="shared" si="56"/>
        <v>45477</v>
      </c>
      <c r="P880" s="93" t="str">
        <f t="shared" ca="1" si="54"/>
        <v>Przekroczony termin</v>
      </c>
      <c r="Q880" s="94" t="str">
        <f t="shared" ca="1" si="55"/>
        <v>WYKONAĆ PRZEGLĄD</v>
      </c>
      <c r="R880" s="59" t="s">
        <v>1086</v>
      </c>
    </row>
    <row r="881" spans="1:18" ht="30" hidden="1" customHeight="1">
      <c r="A881" s="304">
        <v>880</v>
      </c>
      <c r="B881" s="11" t="s">
        <v>985</v>
      </c>
      <c r="C881" s="364" t="s">
        <v>1037</v>
      </c>
      <c r="D881" s="364" t="s">
        <v>1172</v>
      </c>
      <c r="E881" s="364" t="s">
        <v>1171</v>
      </c>
      <c r="F881" s="366">
        <v>2020</v>
      </c>
      <c r="G881" s="352" t="s">
        <v>121</v>
      </c>
      <c r="H881" s="309"/>
      <c r="I881" s="364" t="s">
        <v>1182</v>
      </c>
      <c r="J881" s="480">
        <f t="shared" si="53"/>
        <v>1</v>
      </c>
      <c r="K881" s="366"/>
      <c r="L881" s="105" t="s">
        <v>1169</v>
      </c>
      <c r="M881" s="368">
        <v>45111</v>
      </c>
      <c r="N881" s="284">
        <v>12</v>
      </c>
      <c r="O881" s="303">
        <f t="shared" si="56"/>
        <v>45477</v>
      </c>
      <c r="P881" s="93" t="str">
        <f t="shared" ca="1" si="54"/>
        <v>Przekroczony termin</v>
      </c>
      <c r="Q881" s="94" t="str">
        <f t="shared" ca="1" si="55"/>
        <v>WYKONAĆ PRZEGLĄD</v>
      </c>
      <c r="R881" s="59" t="s">
        <v>1086</v>
      </c>
    </row>
    <row r="882" spans="1:18" ht="30" hidden="1" customHeight="1">
      <c r="A882" s="304">
        <v>881</v>
      </c>
      <c r="B882" s="11" t="s">
        <v>985</v>
      </c>
      <c r="C882" s="364" t="s">
        <v>1037</v>
      </c>
      <c r="D882" s="364" t="s">
        <v>1172</v>
      </c>
      <c r="E882" s="364" t="s">
        <v>1171</v>
      </c>
      <c r="F882" s="366">
        <v>2020</v>
      </c>
      <c r="G882" s="352" t="s">
        <v>121</v>
      </c>
      <c r="H882" s="309"/>
      <c r="I882" s="364" t="s">
        <v>1181</v>
      </c>
      <c r="J882" s="480">
        <f t="shared" si="53"/>
        <v>1</v>
      </c>
      <c r="K882" s="366"/>
      <c r="L882" s="105" t="s">
        <v>1169</v>
      </c>
      <c r="M882" s="368">
        <v>45111</v>
      </c>
      <c r="N882" s="284">
        <v>12</v>
      </c>
      <c r="O882" s="303">
        <f t="shared" si="56"/>
        <v>45477</v>
      </c>
      <c r="P882" s="93" t="str">
        <f t="shared" ca="1" si="54"/>
        <v>Przekroczony termin</v>
      </c>
      <c r="Q882" s="94" t="str">
        <f t="shared" ca="1" si="55"/>
        <v>WYKONAĆ PRZEGLĄD</v>
      </c>
      <c r="R882" s="59" t="s">
        <v>1086</v>
      </c>
    </row>
    <row r="883" spans="1:18" ht="30" hidden="1" customHeight="1">
      <c r="A883" s="304">
        <v>882</v>
      </c>
      <c r="B883" s="11" t="s">
        <v>985</v>
      </c>
      <c r="C883" s="364" t="s">
        <v>1037</v>
      </c>
      <c r="D883" s="364" t="s">
        <v>1172</v>
      </c>
      <c r="E883" s="364" t="s">
        <v>1171</v>
      </c>
      <c r="F883" s="366">
        <v>2020</v>
      </c>
      <c r="G883" s="352" t="s">
        <v>121</v>
      </c>
      <c r="H883" s="309"/>
      <c r="I883" s="364" t="s">
        <v>1180</v>
      </c>
      <c r="J883" s="480">
        <f t="shared" si="53"/>
        <v>1</v>
      </c>
      <c r="K883" s="366"/>
      <c r="L883" s="105" t="s">
        <v>1169</v>
      </c>
      <c r="M883" s="368">
        <v>45111</v>
      </c>
      <c r="N883" s="284">
        <v>12</v>
      </c>
      <c r="O883" s="303">
        <f t="shared" si="56"/>
        <v>45477</v>
      </c>
      <c r="P883" s="93" t="str">
        <f t="shared" ca="1" si="54"/>
        <v>Przekroczony termin</v>
      </c>
      <c r="Q883" s="94" t="str">
        <f t="shared" ca="1" si="55"/>
        <v>WYKONAĆ PRZEGLĄD</v>
      </c>
      <c r="R883" s="59" t="s">
        <v>1086</v>
      </c>
    </row>
    <row r="884" spans="1:18" ht="30" hidden="1" customHeight="1">
      <c r="A884" s="304">
        <v>883</v>
      </c>
      <c r="B884" s="11" t="s">
        <v>985</v>
      </c>
      <c r="C884" s="364" t="s">
        <v>1037</v>
      </c>
      <c r="D884" s="364" t="s">
        <v>1172</v>
      </c>
      <c r="E884" s="364" t="s">
        <v>1171</v>
      </c>
      <c r="F884" s="366">
        <v>2020</v>
      </c>
      <c r="G884" s="352" t="s">
        <v>121</v>
      </c>
      <c r="H884" s="309"/>
      <c r="I884" s="364" t="s">
        <v>1179</v>
      </c>
      <c r="J884" s="480">
        <f t="shared" si="53"/>
        <v>1</v>
      </c>
      <c r="K884" s="366"/>
      <c r="L884" s="105" t="s">
        <v>1169</v>
      </c>
      <c r="M884" s="368">
        <v>45111</v>
      </c>
      <c r="N884" s="284">
        <v>12</v>
      </c>
      <c r="O884" s="303">
        <f t="shared" si="56"/>
        <v>45477</v>
      </c>
      <c r="P884" s="93" t="str">
        <f t="shared" ca="1" si="54"/>
        <v>Przekroczony termin</v>
      </c>
      <c r="Q884" s="94" t="str">
        <f t="shared" ca="1" si="55"/>
        <v>WYKONAĆ PRZEGLĄD</v>
      </c>
      <c r="R884" s="59" t="s">
        <v>1086</v>
      </c>
    </row>
    <row r="885" spans="1:18" ht="30" hidden="1" customHeight="1">
      <c r="A885" s="304">
        <v>884</v>
      </c>
      <c r="B885" s="11" t="s">
        <v>985</v>
      </c>
      <c r="C885" s="364" t="s">
        <v>1037</v>
      </c>
      <c r="D885" s="364" t="s">
        <v>1172</v>
      </c>
      <c r="E885" s="364" t="s">
        <v>1171</v>
      </c>
      <c r="F885" s="366">
        <v>2020</v>
      </c>
      <c r="G885" s="352" t="s">
        <v>121</v>
      </c>
      <c r="H885" s="309"/>
      <c r="I885" s="364" t="s">
        <v>1178</v>
      </c>
      <c r="J885" s="480">
        <f t="shared" si="53"/>
        <v>1</v>
      </c>
      <c r="K885" s="366"/>
      <c r="L885" s="105" t="s">
        <v>1169</v>
      </c>
      <c r="M885" s="368">
        <v>45111</v>
      </c>
      <c r="N885" s="284">
        <v>12</v>
      </c>
      <c r="O885" s="303">
        <f t="shared" si="56"/>
        <v>45477</v>
      </c>
      <c r="P885" s="93" t="str">
        <f t="shared" ca="1" si="54"/>
        <v>Przekroczony termin</v>
      </c>
      <c r="Q885" s="94" t="str">
        <f t="shared" ca="1" si="55"/>
        <v>WYKONAĆ PRZEGLĄD</v>
      </c>
      <c r="R885" s="59" t="s">
        <v>1086</v>
      </c>
    </row>
    <row r="886" spans="1:18" ht="30" hidden="1" customHeight="1">
      <c r="A886" s="304">
        <v>885</v>
      </c>
      <c r="B886" s="11" t="s">
        <v>985</v>
      </c>
      <c r="C886" s="364" t="s">
        <v>1037</v>
      </c>
      <c r="D886" s="364" t="s">
        <v>1172</v>
      </c>
      <c r="E886" s="364" t="s">
        <v>1171</v>
      </c>
      <c r="F886" s="366">
        <v>2020</v>
      </c>
      <c r="G886" s="352" t="s">
        <v>121</v>
      </c>
      <c r="H886" s="309"/>
      <c r="I886" s="364" t="s">
        <v>1177</v>
      </c>
      <c r="J886" s="480">
        <f t="shared" si="53"/>
        <v>1</v>
      </c>
      <c r="K886" s="366"/>
      <c r="L886" s="105" t="s">
        <v>1169</v>
      </c>
      <c r="M886" s="368">
        <v>45111</v>
      </c>
      <c r="N886" s="284">
        <v>12</v>
      </c>
      <c r="O886" s="303">
        <f t="shared" si="56"/>
        <v>45477</v>
      </c>
      <c r="P886" s="93" t="str">
        <f t="shared" ca="1" si="54"/>
        <v>Przekroczony termin</v>
      </c>
      <c r="Q886" s="94" t="str">
        <f t="shared" ca="1" si="55"/>
        <v>WYKONAĆ PRZEGLĄD</v>
      </c>
      <c r="R886" s="59" t="s">
        <v>1086</v>
      </c>
    </row>
    <row r="887" spans="1:18" ht="30" hidden="1" customHeight="1">
      <c r="A887" s="304">
        <v>886</v>
      </c>
      <c r="B887" s="11" t="s">
        <v>985</v>
      </c>
      <c r="C887" s="364" t="s">
        <v>1037</v>
      </c>
      <c r="D887" s="364" t="s">
        <v>1172</v>
      </c>
      <c r="E887" s="364" t="s">
        <v>1171</v>
      </c>
      <c r="F887" s="366">
        <v>2020</v>
      </c>
      <c r="G887" s="352" t="s">
        <v>121</v>
      </c>
      <c r="H887" s="309"/>
      <c r="I887" s="364" t="s">
        <v>1176</v>
      </c>
      <c r="J887" s="480">
        <f t="shared" si="53"/>
        <v>1</v>
      </c>
      <c r="K887" s="366"/>
      <c r="L887" s="105" t="s">
        <v>1169</v>
      </c>
      <c r="M887" s="368">
        <v>45111</v>
      </c>
      <c r="N887" s="284">
        <v>12</v>
      </c>
      <c r="O887" s="303">
        <f t="shared" si="56"/>
        <v>45477</v>
      </c>
      <c r="P887" s="93" t="str">
        <f t="shared" ca="1" si="54"/>
        <v>Przekroczony termin</v>
      </c>
      <c r="Q887" s="94" t="str">
        <f t="shared" ca="1" si="55"/>
        <v>WYKONAĆ PRZEGLĄD</v>
      </c>
      <c r="R887" s="59" t="s">
        <v>1086</v>
      </c>
    </row>
    <row r="888" spans="1:18" ht="30" hidden="1" customHeight="1">
      <c r="A888" s="304">
        <v>887</v>
      </c>
      <c r="B888" s="11" t="s">
        <v>985</v>
      </c>
      <c r="C888" s="364" t="s">
        <v>1037</v>
      </c>
      <c r="D888" s="364" t="s">
        <v>1172</v>
      </c>
      <c r="E888" s="364" t="s">
        <v>1171</v>
      </c>
      <c r="F888" s="366">
        <v>2020</v>
      </c>
      <c r="G888" s="352" t="s">
        <v>121</v>
      </c>
      <c r="H888" s="309"/>
      <c r="I888" s="364" t="s">
        <v>1175</v>
      </c>
      <c r="J888" s="480">
        <f t="shared" si="53"/>
        <v>1</v>
      </c>
      <c r="K888" s="366"/>
      <c r="L888" s="105" t="s">
        <v>1169</v>
      </c>
      <c r="M888" s="368">
        <v>45111</v>
      </c>
      <c r="N888" s="284">
        <v>12</v>
      </c>
      <c r="O888" s="303">
        <f t="shared" si="56"/>
        <v>45477</v>
      </c>
      <c r="P888" s="93" t="str">
        <f t="shared" ca="1" si="54"/>
        <v>Przekroczony termin</v>
      </c>
      <c r="Q888" s="94" t="str">
        <f t="shared" ca="1" si="55"/>
        <v>WYKONAĆ PRZEGLĄD</v>
      </c>
      <c r="R888" s="59" t="s">
        <v>1086</v>
      </c>
    </row>
    <row r="889" spans="1:18" ht="30" hidden="1" customHeight="1">
      <c r="A889" s="304">
        <v>888</v>
      </c>
      <c r="B889" s="11" t="s">
        <v>985</v>
      </c>
      <c r="C889" s="364" t="s">
        <v>1037</v>
      </c>
      <c r="D889" s="364" t="s">
        <v>1172</v>
      </c>
      <c r="E889" s="364" t="s">
        <v>1171</v>
      </c>
      <c r="F889" s="366">
        <v>2020</v>
      </c>
      <c r="G889" s="352" t="s">
        <v>121</v>
      </c>
      <c r="H889" s="309"/>
      <c r="I889" s="364" t="s">
        <v>1174</v>
      </c>
      <c r="J889" s="480">
        <f t="shared" si="53"/>
        <v>1</v>
      </c>
      <c r="K889" s="366"/>
      <c r="L889" s="105" t="s">
        <v>1169</v>
      </c>
      <c r="M889" s="368">
        <v>45111</v>
      </c>
      <c r="N889" s="284">
        <v>12</v>
      </c>
      <c r="O889" s="303">
        <f t="shared" si="56"/>
        <v>45477</v>
      </c>
      <c r="P889" s="93" t="str">
        <f t="shared" ca="1" si="54"/>
        <v>Przekroczony termin</v>
      </c>
      <c r="Q889" s="94" t="str">
        <f t="shared" ca="1" si="55"/>
        <v>WYKONAĆ PRZEGLĄD</v>
      </c>
      <c r="R889" s="59" t="s">
        <v>1086</v>
      </c>
    </row>
    <row r="890" spans="1:18" ht="30" hidden="1" customHeight="1">
      <c r="A890" s="304">
        <v>889</v>
      </c>
      <c r="B890" s="11" t="s">
        <v>985</v>
      </c>
      <c r="C890" s="364" t="s">
        <v>1037</v>
      </c>
      <c r="D890" s="364" t="s">
        <v>1172</v>
      </c>
      <c r="E890" s="364" t="s">
        <v>1171</v>
      </c>
      <c r="F890" s="366">
        <v>2020</v>
      </c>
      <c r="G890" s="352" t="s">
        <v>121</v>
      </c>
      <c r="H890" s="309"/>
      <c r="I890" s="364" t="s">
        <v>1173</v>
      </c>
      <c r="J890" s="480">
        <f t="shared" si="53"/>
        <v>1</v>
      </c>
      <c r="K890" s="366"/>
      <c r="L890" s="105" t="s">
        <v>1169</v>
      </c>
      <c r="M890" s="368">
        <v>45111</v>
      </c>
      <c r="N890" s="284">
        <v>12</v>
      </c>
      <c r="O890" s="303">
        <f t="shared" si="56"/>
        <v>45477</v>
      </c>
      <c r="P890" s="93" t="str">
        <f t="shared" ca="1" si="54"/>
        <v>Przekroczony termin</v>
      </c>
      <c r="Q890" s="94" t="str">
        <f t="shared" ca="1" si="55"/>
        <v>WYKONAĆ PRZEGLĄD</v>
      </c>
      <c r="R890" s="59" t="s">
        <v>1086</v>
      </c>
    </row>
    <row r="891" spans="1:18" ht="30" hidden="1" customHeight="1">
      <c r="A891" s="304">
        <v>890</v>
      </c>
      <c r="B891" s="11" t="s">
        <v>985</v>
      </c>
      <c r="C891" s="364" t="s">
        <v>1037</v>
      </c>
      <c r="D891" s="364" t="s">
        <v>1172</v>
      </c>
      <c r="E891" s="364" t="s">
        <v>1171</v>
      </c>
      <c r="F891" s="366">
        <v>2020</v>
      </c>
      <c r="G891" s="352" t="s">
        <v>121</v>
      </c>
      <c r="H891" s="309"/>
      <c r="I891" s="364" t="s">
        <v>1170</v>
      </c>
      <c r="J891" s="480">
        <f t="shared" si="53"/>
        <v>1</v>
      </c>
      <c r="K891" s="366"/>
      <c r="L891" s="105" t="s">
        <v>1169</v>
      </c>
      <c r="M891" s="368">
        <v>45111</v>
      </c>
      <c r="N891" s="284">
        <v>12</v>
      </c>
      <c r="O891" s="303">
        <f t="shared" si="56"/>
        <v>45477</v>
      </c>
      <c r="P891" s="93" t="str">
        <f t="shared" ca="1" si="54"/>
        <v>Przekroczony termin</v>
      </c>
      <c r="Q891" s="94" t="str">
        <f t="shared" ca="1" si="55"/>
        <v>WYKONAĆ PRZEGLĄD</v>
      </c>
      <c r="R891" s="59" t="s">
        <v>1086</v>
      </c>
    </row>
    <row r="892" spans="1:18" ht="30" hidden="1" customHeight="1">
      <c r="A892" s="272">
        <v>891</v>
      </c>
      <c r="B892" s="3" t="s">
        <v>985</v>
      </c>
      <c r="C892" s="306" t="s">
        <v>1000</v>
      </c>
      <c r="D892" s="272" t="s">
        <v>1166</v>
      </c>
      <c r="E892" s="272"/>
      <c r="F892" s="272">
        <v>2021</v>
      </c>
      <c r="G892" s="272" t="s">
        <v>64</v>
      </c>
      <c r="H892" s="272"/>
      <c r="I892" s="299">
        <v>210315686</v>
      </c>
      <c r="J892" s="480">
        <f t="shared" si="53"/>
        <v>1</v>
      </c>
      <c r="K892" s="306" t="s">
        <v>1168</v>
      </c>
      <c r="L892" s="452" t="s">
        <v>979</v>
      </c>
      <c r="M892" s="453">
        <v>45394</v>
      </c>
      <c r="N892" s="284">
        <v>12</v>
      </c>
      <c r="O892" s="303">
        <f t="shared" si="56"/>
        <v>45759</v>
      </c>
      <c r="P892" s="93" t="str">
        <f t="shared" ca="1" si="54"/>
        <v>Do terminu brakuje 144 dni</v>
      </c>
      <c r="Q892" s="94" t="str">
        <f t="shared" ca="1" si="55"/>
        <v>WAŻNY PRZEGLĄD</v>
      </c>
      <c r="R892" s="59" t="s">
        <v>1086</v>
      </c>
    </row>
    <row r="893" spans="1:18" ht="30" hidden="1" customHeight="1">
      <c r="A893" s="272">
        <v>892</v>
      </c>
      <c r="B893" s="3" t="s">
        <v>985</v>
      </c>
      <c r="C893" s="306" t="s">
        <v>1000</v>
      </c>
      <c r="D893" s="272" t="s">
        <v>1166</v>
      </c>
      <c r="E893" s="272"/>
      <c r="F893" s="272">
        <v>2021</v>
      </c>
      <c r="G893" s="272" t="s">
        <v>64</v>
      </c>
      <c r="H893" s="272"/>
      <c r="I893" s="299">
        <v>210315692</v>
      </c>
      <c r="J893" s="480">
        <f t="shared" si="53"/>
        <v>1</v>
      </c>
      <c r="K893" s="306" t="s">
        <v>1167</v>
      </c>
      <c r="L893" s="452" t="s">
        <v>979</v>
      </c>
      <c r="M893" s="453">
        <v>45394</v>
      </c>
      <c r="N893" s="284">
        <v>12</v>
      </c>
      <c r="O893" s="303">
        <f t="shared" si="56"/>
        <v>45759</v>
      </c>
      <c r="P893" s="93" t="str">
        <f t="shared" ca="1" si="54"/>
        <v>Do terminu brakuje 144 dni</v>
      </c>
      <c r="Q893" s="94" t="str">
        <f t="shared" ca="1" si="55"/>
        <v>WAŻNY PRZEGLĄD</v>
      </c>
      <c r="R893" s="59" t="s">
        <v>1086</v>
      </c>
    </row>
    <row r="894" spans="1:18" ht="30" hidden="1" customHeight="1">
      <c r="A894" s="272">
        <v>893</v>
      </c>
      <c r="B894" s="3" t="s">
        <v>985</v>
      </c>
      <c r="C894" s="306" t="s">
        <v>1000</v>
      </c>
      <c r="D894" s="272" t="s">
        <v>1166</v>
      </c>
      <c r="E894" s="272"/>
      <c r="F894" s="272">
        <v>2021</v>
      </c>
      <c r="G894" s="272" t="s">
        <v>64</v>
      </c>
      <c r="H894" s="272"/>
      <c r="I894" s="299">
        <v>210315690</v>
      </c>
      <c r="J894" s="480">
        <f t="shared" si="53"/>
        <v>1</v>
      </c>
      <c r="K894" s="306" t="s">
        <v>1167</v>
      </c>
      <c r="L894" s="452" t="s">
        <v>979</v>
      </c>
      <c r="M894" s="453">
        <v>45394</v>
      </c>
      <c r="N894" s="284">
        <v>12</v>
      </c>
      <c r="O894" s="303">
        <f t="shared" si="56"/>
        <v>45759</v>
      </c>
      <c r="P894" s="93" t="str">
        <f t="shared" ca="1" si="54"/>
        <v>Do terminu brakuje 144 dni</v>
      </c>
      <c r="Q894" s="94" t="str">
        <f t="shared" ca="1" si="55"/>
        <v>WAŻNY PRZEGLĄD</v>
      </c>
      <c r="R894" s="59" t="s">
        <v>1086</v>
      </c>
    </row>
    <row r="895" spans="1:18" ht="30" hidden="1" customHeight="1">
      <c r="A895" s="272">
        <v>894</v>
      </c>
      <c r="B895" s="3" t="s">
        <v>985</v>
      </c>
      <c r="C895" s="306" t="s">
        <v>1000</v>
      </c>
      <c r="D895" s="272" t="s">
        <v>1166</v>
      </c>
      <c r="E895" s="272"/>
      <c r="F895" s="272">
        <v>2021</v>
      </c>
      <c r="G895" s="272" t="s">
        <v>64</v>
      </c>
      <c r="H895" s="272"/>
      <c r="I895" s="299">
        <v>210315688</v>
      </c>
      <c r="J895" s="480">
        <f t="shared" si="53"/>
        <v>1</v>
      </c>
      <c r="K895" s="306" t="s">
        <v>1165</v>
      </c>
      <c r="L895" s="452" t="s">
        <v>979</v>
      </c>
      <c r="M895" s="453">
        <v>45394</v>
      </c>
      <c r="N895" s="284">
        <v>12</v>
      </c>
      <c r="O895" s="303">
        <f t="shared" si="56"/>
        <v>45759</v>
      </c>
      <c r="P895" s="93" t="str">
        <f t="shared" ca="1" si="54"/>
        <v>Do terminu brakuje 144 dni</v>
      </c>
      <c r="Q895" s="94" t="str">
        <f t="shared" ca="1" si="55"/>
        <v>WAŻNY PRZEGLĄD</v>
      </c>
      <c r="R895" s="59" t="s">
        <v>1086</v>
      </c>
    </row>
    <row r="896" spans="1:18" ht="60" hidden="1">
      <c r="A896" s="272">
        <v>895</v>
      </c>
      <c r="B896" s="3" t="s">
        <v>985</v>
      </c>
      <c r="C896" s="306" t="s">
        <v>1164</v>
      </c>
      <c r="D896" s="272" t="s">
        <v>1163</v>
      </c>
      <c r="E896" s="272" t="s">
        <v>1162</v>
      </c>
      <c r="F896" s="272">
        <v>2020</v>
      </c>
      <c r="G896" s="272" t="s">
        <v>64</v>
      </c>
      <c r="H896" s="272"/>
      <c r="I896" s="299" t="s">
        <v>1161</v>
      </c>
      <c r="J896" s="480">
        <f t="shared" si="53"/>
        <v>1</v>
      </c>
      <c r="K896" s="451" t="s">
        <v>1160</v>
      </c>
      <c r="L896" s="452" t="s">
        <v>979</v>
      </c>
      <c r="M896" s="272"/>
      <c r="N896" s="272"/>
      <c r="O896" s="272"/>
      <c r="P896" s="454"/>
      <c r="Q896" s="455"/>
      <c r="R896" s="59" t="s">
        <v>1086</v>
      </c>
    </row>
    <row r="897" spans="1:18" ht="90" hidden="1">
      <c r="A897" s="272">
        <v>896</v>
      </c>
      <c r="B897" s="3">
        <v>10</v>
      </c>
      <c r="C897" s="451" t="s">
        <v>1158</v>
      </c>
      <c r="D897" s="272" t="s">
        <v>115</v>
      </c>
      <c r="E897" s="272" t="s">
        <v>564</v>
      </c>
      <c r="F897" s="272">
        <v>2022</v>
      </c>
      <c r="G897" s="272" t="s">
        <v>64</v>
      </c>
      <c r="H897" s="436" t="s">
        <v>1159</v>
      </c>
      <c r="I897" s="299">
        <v>528106</v>
      </c>
      <c r="J897" s="480">
        <f t="shared" si="53"/>
        <v>1</v>
      </c>
      <c r="K897" s="451" t="s">
        <v>1156</v>
      </c>
      <c r="L897" s="451" t="s">
        <v>1155</v>
      </c>
      <c r="M897" s="437">
        <v>45163</v>
      </c>
      <c r="N897" s="284">
        <v>12</v>
      </c>
      <c r="O897" s="303">
        <f t="shared" ref="O897:O960" si="57">IF(ISBLANK(M897)," ",DATE(YEAR(M897),MONTH(M897)+N897,DAY(M897)))</f>
        <v>45529</v>
      </c>
      <c r="P897" s="93" t="str">
        <f t="shared" ref="P897:P905" ca="1" si="58">IF(ISBLANK(M897)," ",IF(O897&lt;TODAY(),"Przekroczony termin","Do terminu brakuje " &amp; O897-TODAY()&amp; " dni"))</f>
        <v>Przekroczony termin</v>
      </c>
      <c r="Q897" s="456"/>
      <c r="R897" s="59" t="s">
        <v>1086</v>
      </c>
    </row>
    <row r="898" spans="1:18" ht="90" hidden="1">
      <c r="A898" s="272">
        <v>897</v>
      </c>
      <c r="B898" s="3">
        <v>10</v>
      </c>
      <c r="C898" s="451" t="s">
        <v>1158</v>
      </c>
      <c r="D898" s="272" t="s">
        <v>115</v>
      </c>
      <c r="E898" s="272" t="s">
        <v>564</v>
      </c>
      <c r="F898" s="272">
        <v>2022</v>
      </c>
      <c r="G898" s="272" t="s">
        <v>64</v>
      </c>
      <c r="H898" s="436" t="s">
        <v>1157</v>
      </c>
      <c r="I898" s="299">
        <v>528105</v>
      </c>
      <c r="J898" s="480">
        <f t="shared" ref="J898:J961" si="59">COUNTIF($I$1:$I$996,I898)</f>
        <v>1</v>
      </c>
      <c r="K898" s="451" t="s">
        <v>1156</v>
      </c>
      <c r="L898" s="451" t="s">
        <v>1155</v>
      </c>
      <c r="M898" s="437">
        <v>45163</v>
      </c>
      <c r="N898" s="284">
        <v>12</v>
      </c>
      <c r="O898" s="303">
        <f t="shared" si="57"/>
        <v>45529</v>
      </c>
      <c r="P898" s="93" t="str">
        <f t="shared" ca="1" si="58"/>
        <v>Przekroczony termin</v>
      </c>
      <c r="Q898" s="456"/>
      <c r="R898" s="59" t="s">
        <v>1086</v>
      </c>
    </row>
    <row r="899" spans="1:18" ht="60" hidden="1" customHeight="1">
      <c r="A899" s="272">
        <v>898</v>
      </c>
      <c r="B899" s="25">
        <v>35</v>
      </c>
      <c r="C899" s="451" t="s">
        <v>951</v>
      </c>
      <c r="D899" s="272">
        <v>8717030</v>
      </c>
      <c r="E899" s="272" t="s">
        <v>941</v>
      </c>
      <c r="F899" s="272">
        <v>2022</v>
      </c>
      <c r="G899" s="272" t="s">
        <v>64</v>
      </c>
      <c r="H899" s="436" t="s">
        <v>1154</v>
      </c>
      <c r="I899" s="299">
        <v>82906</v>
      </c>
      <c r="J899" s="480">
        <f t="shared" si="59"/>
        <v>1</v>
      </c>
      <c r="K899" s="451" t="s">
        <v>1153</v>
      </c>
      <c r="L899" s="436" t="s">
        <v>1149</v>
      </c>
      <c r="M899" s="437">
        <v>44841</v>
      </c>
      <c r="N899" s="284">
        <v>24</v>
      </c>
      <c r="O899" s="303">
        <f t="shared" si="57"/>
        <v>45572</v>
      </c>
      <c r="P899" s="93" t="str">
        <f t="shared" ca="1" si="58"/>
        <v>Przekroczony termin</v>
      </c>
      <c r="Q899" s="456"/>
      <c r="R899" s="59" t="s">
        <v>1086</v>
      </c>
    </row>
    <row r="900" spans="1:18" ht="45" hidden="1" customHeight="1">
      <c r="A900" s="272">
        <v>899</v>
      </c>
      <c r="B900" s="25">
        <v>35</v>
      </c>
      <c r="C900" s="451" t="s">
        <v>951</v>
      </c>
      <c r="D900" s="272">
        <v>8717030</v>
      </c>
      <c r="E900" s="272" t="s">
        <v>941</v>
      </c>
      <c r="F900" s="272">
        <v>2022</v>
      </c>
      <c r="G900" s="272" t="s">
        <v>64</v>
      </c>
      <c r="H900" s="436" t="s">
        <v>1152</v>
      </c>
      <c r="I900" s="299">
        <v>82899</v>
      </c>
      <c r="J900" s="480">
        <f t="shared" si="59"/>
        <v>1</v>
      </c>
      <c r="K900" s="451" t="s">
        <v>1150</v>
      </c>
      <c r="L900" s="272" t="s">
        <v>1149</v>
      </c>
      <c r="M900" s="437">
        <v>44841</v>
      </c>
      <c r="N900" s="284">
        <v>24</v>
      </c>
      <c r="O900" s="303">
        <f t="shared" si="57"/>
        <v>45572</v>
      </c>
      <c r="P900" s="93" t="str">
        <f t="shared" ca="1" si="58"/>
        <v>Przekroczony termin</v>
      </c>
      <c r="Q900" s="456"/>
      <c r="R900" s="59" t="s">
        <v>1086</v>
      </c>
    </row>
    <row r="901" spans="1:18" ht="45" hidden="1" customHeight="1">
      <c r="A901" s="272">
        <v>900</v>
      </c>
      <c r="B901" s="25">
        <v>35</v>
      </c>
      <c r="C901" s="451" t="s">
        <v>940</v>
      </c>
      <c r="D901" s="272">
        <v>8717050</v>
      </c>
      <c r="E901" s="272" t="s">
        <v>941</v>
      </c>
      <c r="F901" s="272">
        <v>2022</v>
      </c>
      <c r="G901" s="272" t="s">
        <v>64</v>
      </c>
      <c r="H901" s="436" t="s">
        <v>1151</v>
      </c>
      <c r="I901" s="272">
        <v>55302</v>
      </c>
      <c r="J901" s="480">
        <f t="shared" si="59"/>
        <v>1</v>
      </c>
      <c r="K901" s="451" t="s">
        <v>1150</v>
      </c>
      <c r="L901" s="272" t="s">
        <v>1149</v>
      </c>
      <c r="M901" s="437">
        <v>44841</v>
      </c>
      <c r="N901" s="284">
        <v>24</v>
      </c>
      <c r="O901" s="303">
        <f t="shared" si="57"/>
        <v>45572</v>
      </c>
      <c r="P901" s="93" t="str">
        <f t="shared" ca="1" si="58"/>
        <v>Przekroczony termin</v>
      </c>
      <c r="Q901" s="456"/>
      <c r="R901" s="59" t="s">
        <v>1086</v>
      </c>
    </row>
    <row r="902" spans="1:18" ht="91.5" hidden="1" customHeight="1">
      <c r="A902" s="436">
        <v>901</v>
      </c>
      <c r="B902" s="18">
        <v>58</v>
      </c>
      <c r="C902" s="451" t="s">
        <v>96</v>
      </c>
      <c r="D902" s="272" t="s">
        <v>1148</v>
      </c>
      <c r="E902" s="272" t="s">
        <v>1147</v>
      </c>
      <c r="F902" s="436">
        <v>2022</v>
      </c>
      <c r="G902" s="436" t="s">
        <v>126</v>
      </c>
      <c r="H902" s="436" t="s">
        <v>1146</v>
      </c>
      <c r="I902" s="272" t="s">
        <v>1145</v>
      </c>
      <c r="J902" s="480">
        <f t="shared" si="59"/>
        <v>1</v>
      </c>
      <c r="K902" s="451" t="s">
        <v>1144</v>
      </c>
      <c r="L902" s="436" t="s">
        <v>1143</v>
      </c>
      <c r="M902" s="437">
        <v>45251</v>
      </c>
      <c r="N902" s="284">
        <v>12</v>
      </c>
      <c r="O902" s="303">
        <f t="shared" si="57"/>
        <v>45617</v>
      </c>
      <c r="P902" s="457" t="str">
        <f t="shared" ca="1" si="58"/>
        <v>Do terminu brakuje 2 dni</v>
      </c>
      <c r="Q902" s="456"/>
      <c r="R902" s="59" t="s">
        <v>1086</v>
      </c>
    </row>
    <row r="903" spans="1:18" ht="75" hidden="1" customHeight="1">
      <c r="A903" s="436">
        <v>902</v>
      </c>
      <c r="B903" s="3" t="s">
        <v>985</v>
      </c>
      <c r="C903" s="451" t="s">
        <v>1136</v>
      </c>
      <c r="D903" s="272" t="s">
        <v>1139</v>
      </c>
      <c r="E903" s="272" t="s">
        <v>1135</v>
      </c>
      <c r="F903" s="272"/>
      <c r="G903" s="436" t="s">
        <v>64</v>
      </c>
      <c r="H903" s="436" t="s">
        <v>1142</v>
      </c>
      <c r="I903" s="451" t="s">
        <v>1141</v>
      </c>
      <c r="J903" s="480">
        <f t="shared" si="59"/>
        <v>1</v>
      </c>
      <c r="K903" s="451" t="s">
        <v>1140</v>
      </c>
      <c r="L903" s="458" t="s">
        <v>979</v>
      </c>
      <c r="M903" s="437">
        <v>45204</v>
      </c>
      <c r="N903" s="20">
        <v>12</v>
      </c>
      <c r="O903" s="303">
        <f t="shared" si="57"/>
        <v>45570</v>
      </c>
      <c r="P903" s="457" t="str">
        <f t="shared" ca="1" si="58"/>
        <v>Przekroczony termin</v>
      </c>
      <c r="Q903" s="94" t="str">
        <f ca="1">IF(ISBLANK(M903)," ",IF(O903&lt;TODAY()+20,"WYKONAĆ PRZEGLĄD","WAŻNY PRZEGLĄD"))</f>
        <v>WYKONAĆ PRZEGLĄD</v>
      </c>
      <c r="R903" s="19" t="s">
        <v>1086</v>
      </c>
    </row>
    <row r="904" spans="1:18" ht="30" hidden="1" customHeight="1">
      <c r="A904" s="436">
        <v>903</v>
      </c>
      <c r="B904" s="3" t="s">
        <v>985</v>
      </c>
      <c r="C904" s="451" t="s">
        <v>1136</v>
      </c>
      <c r="D904" s="272" t="s">
        <v>1139</v>
      </c>
      <c r="E904" s="272" t="s">
        <v>1135</v>
      </c>
      <c r="F904" s="272"/>
      <c r="G904" s="436" t="s">
        <v>64</v>
      </c>
      <c r="H904" s="436" t="s">
        <v>1138</v>
      </c>
      <c r="I904" s="272"/>
      <c r="J904" s="480">
        <f t="shared" si="59"/>
        <v>1</v>
      </c>
      <c r="K904" s="451" t="s">
        <v>1137</v>
      </c>
      <c r="L904" s="452" t="s">
        <v>979</v>
      </c>
      <c r="M904" s="437">
        <v>44841</v>
      </c>
      <c r="N904" s="20">
        <v>12</v>
      </c>
      <c r="O904" s="303">
        <f t="shared" si="57"/>
        <v>45206</v>
      </c>
      <c r="P904" s="457" t="str">
        <f t="shared" ca="1" si="58"/>
        <v>Przekroczony termin</v>
      </c>
      <c r="Q904" s="94" t="str">
        <f ca="1">IF(ISBLANK(M904)," ",IF(O904&lt;TODAY()+20,"WYKONAĆ PRZEGLĄD","WAŻNY PRZEGLĄD"))</f>
        <v>WYKONAĆ PRZEGLĄD</v>
      </c>
      <c r="R904" s="19" t="s">
        <v>1086</v>
      </c>
    </row>
    <row r="905" spans="1:18" ht="15" hidden="1" customHeight="1">
      <c r="A905" s="436">
        <v>904</v>
      </c>
      <c r="B905" s="3" t="s">
        <v>985</v>
      </c>
      <c r="C905" s="451" t="s">
        <v>1136</v>
      </c>
      <c r="D905" s="272"/>
      <c r="E905" s="272" t="s">
        <v>1135</v>
      </c>
      <c r="F905" s="272"/>
      <c r="G905" s="436" t="s">
        <v>64</v>
      </c>
      <c r="H905" s="436" t="s">
        <v>1134</v>
      </c>
      <c r="I905" s="272"/>
      <c r="J905" s="480">
        <f t="shared" si="59"/>
        <v>1</v>
      </c>
      <c r="K905" s="451" t="s">
        <v>1133</v>
      </c>
      <c r="L905" s="458" t="s">
        <v>979</v>
      </c>
      <c r="M905" s="437">
        <v>44841</v>
      </c>
      <c r="N905" s="284">
        <v>12</v>
      </c>
      <c r="O905" s="303">
        <f t="shared" si="57"/>
        <v>45206</v>
      </c>
      <c r="P905" s="457" t="str">
        <f t="shared" ca="1" si="58"/>
        <v>Przekroczony termin</v>
      </c>
      <c r="Q905" s="94" t="str">
        <f ca="1">IF(ISBLANK(M905)," ",IF(O905&lt;TODAY()+20,"WYKONAĆ PRZEGLĄD","WAŻNY PRZEGLĄD"))</f>
        <v>WYKONAĆ PRZEGLĄD</v>
      </c>
      <c r="R905" s="19" t="s">
        <v>1086</v>
      </c>
    </row>
    <row r="906" spans="1:18" ht="45" hidden="1" customHeight="1">
      <c r="A906" s="436">
        <v>905</v>
      </c>
      <c r="B906" s="18">
        <v>119</v>
      </c>
      <c r="C906" s="451" t="s">
        <v>1132</v>
      </c>
      <c r="D906" s="272" t="s">
        <v>1131</v>
      </c>
      <c r="E906" s="272" t="s">
        <v>1130</v>
      </c>
      <c r="F906" s="272">
        <v>2022</v>
      </c>
      <c r="G906" s="436" t="s">
        <v>158</v>
      </c>
      <c r="H906" s="436" t="s">
        <v>1124</v>
      </c>
      <c r="I906" s="272" t="s">
        <v>1129</v>
      </c>
      <c r="J906" s="480">
        <f t="shared" si="59"/>
        <v>1</v>
      </c>
      <c r="K906" s="451" t="s">
        <v>1128</v>
      </c>
      <c r="L906" s="272" t="s">
        <v>1122</v>
      </c>
      <c r="M906" s="437">
        <v>45267</v>
      </c>
      <c r="N906" s="272">
        <v>12</v>
      </c>
      <c r="O906" s="303">
        <f t="shared" si="57"/>
        <v>45633</v>
      </c>
      <c r="P906" s="457"/>
      <c r="Q906" s="456"/>
      <c r="R906" s="19" t="s">
        <v>1086</v>
      </c>
    </row>
    <row r="907" spans="1:18" ht="60" hidden="1" customHeight="1">
      <c r="A907" s="436">
        <v>906</v>
      </c>
      <c r="B907" s="18">
        <v>119</v>
      </c>
      <c r="C907" s="451" t="s">
        <v>1127</v>
      </c>
      <c r="D907" s="272" t="s">
        <v>1126</v>
      </c>
      <c r="E907" s="272" t="s">
        <v>1125</v>
      </c>
      <c r="F907" s="272">
        <v>2022</v>
      </c>
      <c r="G907" s="436" t="s">
        <v>1040</v>
      </c>
      <c r="H907" s="436" t="s">
        <v>1124</v>
      </c>
      <c r="I907" s="272">
        <v>102211323</v>
      </c>
      <c r="J907" s="480">
        <f t="shared" si="59"/>
        <v>1</v>
      </c>
      <c r="K907" s="451" t="s">
        <v>1123</v>
      </c>
      <c r="L907" s="272" t="s">
        <v>1122</v>
      </c>
      <c r="M907" s="437">
        <v>45267</v>
      </c>
      <c r="N907" s="272">
        <v>12</v>
      </c>
      <c r="O907" s="303">
        <f t="shared" si="57"/>
        <v>45633</v>
      </c>
      <c r="P907" s="457"/>
      <c r="Q907" s="456"/>
      <c r="R907" s="19" t="s">
        <v>1086</v>
      </c>
    </row>
    <row r="908" spans="1:18" ht="83.25" hidden="1" customHeight="1">
      <c r="A908" s="436">
        <v>907</v>
      </c>
      <c r="B908" s="18">
        <v>120</v>
      </c>
      <c r="C908" s="451" t="s">
        <v>1116</v>
      </c>
      <c r="D908" s="272" t="s">
        <v>1115</v>
      </c>
      <c r="E908" s="272"/>
      <c r="F908" s="272">
        <v>2022</v>
      </c>
      <c r="G908" s="436" t="s">
        <v>83</v>
      </c>
      <c r="H908" s="272"/>
      <c r="I908" s="272">
        <v>2272842</v>
      </c>
      <c r="J908" s="480">
        <f t="shared" si="59"/>
        <v>1</v>
      </c>
      <c r="K908" s="451" t="s">
        <v>1121</v>
      </c>
      <c r="L908" s="272" t="s">
        <v>160</v>
      </c>
      <c r="M908" s="437">
        <v>45440</v>
      </c>
      <c r="N908" s="272">
        <v>12</v>
      </c>
      <c r="O908" s="303">
        <f t="shared" si="57"/>
        <v>45805</v>
      </c>
      <c r="P908" s="457"/>
      <c r="Q908" s="456"/>
      <c r="R908" s="19" t="s">
        <v>1086</v>
      </c>
    </row>
    <row r="909" spans="1:18" ht="142.5" hidden="1" customHeight="1">
      <c r="A909" s="436">
        <v>908</v>
      </c>
      <c r="B909" s="18">
        <v>120</v>
      </c>
      <c r="C909" s="451" t="s">
        <v>1116</v>
      </c>
      <c r="D909" s="272" t="s">
        <v>1115</v>
      </c>
      <c r="E909" s="272"/>
      <c r="F909" s="272">
        <v>2022</v>
      </c>
      <c r="G909" s="436" t="s">
        <v>83</v>
      </c>
      <c r="H909" s="272"/>
      <c r="I909" s="451" t="s">
        <v>1120</v>
      </c>
      <c r="J909" s="480">
        <f t="shared" si="59"/>
        <v>1</v>
      </c>
      <c r="K909" s="451" t="s">
        <v>1119</v>
      </c>
      <c r="L909" s="272" t="s">
        <v>160</v>
      </c>
      <c r="M909" s="437">
        <v>45440</v>
      </c>
      <c r="N909" s="272">
        <v>12</v>
      </c>
      <c r="O909" s="303">
        <f t="shared" si="57"/>
        <v>45805</v>
      </c>
      <c r="P909" s="457"/>
      <c r="Q909" s="456"/>
      <c r="R909" s="19" t="s">
        <v>1086</v>
      </c>
    </row>
    <row r="910" spans="1:18" ht="84.75" hidden="1" customHeight="1">
      <c r="A910" s="436">
        <v>909</v>
      </c>
      <c r="B910" s="18">
        <v>120</v>
      </c>
      <c r="C910" s="451" t="s">
        <v>1116</v>
      </c>
      <c r="D910" s="272" t="s">
        <v>1115</v>
      </c>
      <c r="E910" s="272"/>
      <c r="F910" s="272">
        <v>2022</v>
      </c>
      <c r="G910" s="436" t="s">
        <v>83</v>
      </c>
      <c r="H910" s="272"/>
      <c r="I910" s="272">
        <v>2272707</v>
      </c>
      <c r="J910" s="480">
        <f t="shared" si="59"/>
        <v>1</v>
      </c>
      <c r="K910" s="451" t="s">
        <v>1118</v>
      </c>
      <c r="L910" s="272" t="s">
        <v>160</v>
      </c>
      <c r="M910" s="437">
        <v>45440</v>
      </c>
      <c r="N910" s="272">
        <v>12</v>
      </c>
      <c r="O910" s="303">
        <f t="shared" si="57"/>
        <v>45805</v>
      </c>
      <c r="P910" s="457"/>
      <c r="Q910" s="456"/>
      <c r="R910" s="19" t="s">
        <v>1086</v>
      </c>
    </row>
    <row r="911" spans="1:18" ht="84" hidden="1" customHeight="1">
      <c r="A911" s="436">
        <v>910</v>
      </c>
      <c r="B911" s="18">
        <v>120</v>
      </c>
      <c r="C911" s="451" t="s">
        <v>1116</v>
      </c>
      <c r="D911" s="272" t="s">
        <v>1115</v>
      </c>
      <c r="E911" s="272"/>
      <c r="F911" s="272">
        <v>2022</v>
      </c>
      <c r="G911" s="436" t="s">
        <v>83</v>
      </c>
      <c r="H911" s="272"/>
      <c r="I911" s="272">
        <v>2272692</v>
      </c>
      <c r="J911" s="480">
        <f t="shared" si="59"/>
        <v>1</v>
      </c>
      <c r="K911" s="451" t="s">
        <v>1117</v>
      </c>
      <c r="L911" s="272" t="s">
        <v>160</v>
      </c>
      <c r="M911" s="437">
        <v>45440</v>
      </c>
      <c r="N911" s="272">
        <v>12</v>
      </c>
      <c r="O911" s="303">
        <f t="shared" si="57"/>
        <v>45805</v>
      </c>
      <c r="P911" s="457"/>
      <c r="Q911" s="456"/>
      <c r="R911" s="19" t="s">
        <v>1086</v>
      </c>
    </row>
    <row r="912" spans="1:18" ht="127.5" hidden="1" customHeight="1">
      <c r="A912" s="436">
        <v>911</v>
      </c>
      <c r="B912" s="18">
        <v>120</v>
      </c>
      <c r="C912" s="451" t="s">
        <v>1116</v>
      </c>
      <c r="D912" s="272" t="s">
        <v>1115</v>
      </c>
      <c r="E912" s="272"/>
      <c r="F912" s="272">
        <v>2022</v>
      </c>
      <c r="G912" s="436" t="s">
        <v>83</v>
      </c>
      <c r="H912" s="272"/>
      <c r="I912" s="272">
        <v>2273069</v>
      </c>
      <c r="J912" s="480">
        <f t="shared" si="59"/>
        <v>1</v>
      </c>
      <c r="K912" s="451" t="s">
        <v>1114</v>
      </c>
      <c r="L912" s="272" t="s">
        <v>160</v>
      </c>
      <c r="M912" s="437">
        <v>45440</v>
      </c>
      <c r="N912" s="272">
        <v>12</v>
      </c>
      <c r="O912" s="303">
        <f t="shared" si="57"/>
        <v>45805</v>
      </c>
      <c r="P912" s="457"/>
      <c r="Q912" s="456"/>
      <c r="R912" s="19" t="s">
        <v>1086</v>
      </c>
    </row>
    <row r="913" spans="1:18" ht="127.5" hidden="1" customHeight="1">
      <c r="A913" s="436">
        <v>912</v>
      </c>
      <c r="B913" s="18">
        <v>120</v>
      </c>
      <c r="C913" s="451" t="s">
        <v>1116</v>
      </c>
      <c r="D913" s="272" t="s">
        <v>1115</v>
      </c>
      <c r="E913" s="272"/>
      <c r="F913" s="272">
        <v>2022</v>
      </c>
      <c r="G913" s="436" t="s">
        <v>83</v>
      </c>
      <c r="H913" s="272"/>
      <c r="I913" s="272">
        <v>2273190</v>
      </c>
      <c r="J913" s="480">
        <f t="shared" si="59"/>
        <v>1</v>
      </c>
      <c r="K913" s="451" t="s">
        <v>1114</v>
      </c>
      <c r="L913" s="272" t="s">
        <v>160</v>
      </c>
      <c r="M913" s="437">
        <v>45440</v>
      </c>
      <c r="N913" s="272">
        <v>12</v>
      </c>
      <c r="O913" s="303">
        <f t="shared" si="57"/>
        <v>45805</v>
      </c>
      <c r="Q913" s="456"/>
      <c r="R913" s="19" t="s">
        <v>1086</v>
      </c>
    </row>
    <row r="914" spans="1:18" ht="123" hidden="1" customHeight="1">
      <c r="A914" s="436">
        <v>913</v>
      </c>
      <c r="B914" s="18">
        <v>120</v>
      </c>
      <c r="C914" s="451" t="s">
        <v>1116</v>
      </c>
      <c r="D914" s="272" t="s">
        <v>1115</v>
      </c>
      <c r="E914" s="272"/>
      <c r="F914" s="272">
        <v>2022</v>
      </c>
      <c r="G914" s="436" t="s">
        <v>83</v>
      </c>
      <c r="H914" s="272"/>
      <c r="I914" s="272">
        <v>2273188</v>
      </c>
      <c r="J914" s="480">
        <f t="shared" si="59"/>
        <v>1</v>
      </c>
      <c r="K914" s="451" t="s">
        <v>1114</v>
      </c>
      <c r="L914" s="272" t="s">
        <v>160</v>
      </c>
      <c r="M914" s="437">
        <v>45440</v>
      </c>
      <c r="N914" s="272">
        <v>12</v>
      </c>
      <c r="O914" s="303">
        <f t="shared" si="57"/>
        <v>45805</v>
      </c>
      <c r="P914" s="457"/>
      <c r="Q914" s="456"/>
      <c r="R914" s="19" t="s">
        <v>1086</v>
      </c>
    </row>
    <row r="915" spans="1:18" ht="132.75" hidden="1" customHeight="1">
      <c r="A915" s="436">
        <v>914</v>
      </c>
      <c r="B915" s="18">
        <v>120</v>
      </c>
      <c r="C915" s="451" t="s">
        <v>1116</v>
      </c>
      <c r="D915" s="272" t="s">
        <v>1115</v>
      </c>
      <c r="E915" s="272"/>
      <c r="F915" s="272">
        <v>2022</v>
      </c>
      <c r="G915" s="436" t="s">
        <v>83</v>
      </c>
      <c r="H915" s="272"/>
      <c r="I915" s="272">
        <v>2273097</v>
      </c>
      <c r="J915" s="480">
        <f t="shared" si="59"/>
        <v>1</v>
      </c>
      <c r="K915" s="451" t="s">
        <v>1114</v>
      </c>
      <c r="L915" s="272" t="s">
        <v>160</v>
      </c>
      <c r="M915" s="437">
        <v>45440</v>
      </c>
      <c r="N915" s="272">
        <v>12</v>
      </c>
      <c r="O915" s="303">
        <f t="shared" si="57"/>
        <v>45805</v>
      </c>
      <c r="P915" s="457"/>
      <c r="Q915" s="456"/>
      <c r="R915" s="19" t="s">
        <v>1086</v>
      </c>
    </row>
    <row r="916" spans="1:18" ht="111" hidden="1" customHeight="1">
      <c r="A916" s="18">
        <v>915</v>
      </c>
      <c r="B916" s="18">
        <v>124</v>
      </c>
      <c r="C916" s="451" t="s">
        <v>1113</v>
      </c>
      <c r="D916" s="272" t="s">
        <v>1112</v>
      </c>
      <c r="E916" s="272" t="s">
        <v>1111</v>
      </c>
      <c r="F916" s="272">
        <v>2021</v>
      </c>
      <c r="G916" s="18" t="s">
        <v>1040</v>
      </c>
      <c r="H916" s="18" t="s">
        <v>1110</v>
      </c>
      <c r="I916" s="272">
        <v>11510995</v>
      </c>
      <c r="J916" s="480">
        <f t="shared" si="59"/>
        <v>1</v>
      </c>
      <c r="K916" s="451" t="s">
        <v>1109</v>
      </c>
      <c r="L916" s="451" t="s">
        <v>1108</v>
      </c>
      <c r="M916" s="460">
        <v>45224</v>
      </c>
      <c r="N916" s="272">
        <v>12</v>
      </c>
      <c r="O916" s="2">
        <f t="shared" si="57"/>
        <v>45590</v>
      </c>
      <c r="P916" s="457"/>
      <c r="Q916" s="456"/>
      <c r="R916" s="19" t="s">
        <v>1086</v>
      </c>
    </row>
    <row r="917" spans="1:18" ht="30" hidden="1">
      <c r="A917" s="18">
        <v>916</v>
      </c>
      <c r="B917" s="18">
        <v>109</v>
      </c>
      <c r="C917" s="451" t="s">
        <v>1107</v>
      </c>
      <c r="D917" s="272" t="s">
        <v>1106</v>
      </c>
      <c r="E917" s="272" t="s">
        <v>1105</v>
      </c>
      <c r="F917" s="272">
        <v>2023</v>
      </c>
      <c r="G917" s="18" t="s">
        <v>83</v>
      </c>
      <c r="H917" s="272"/>
      <c r="I917" s="272">
        <v>202302001</v>
      </c>
      <c r="J917" s="480">
        <f t="shared" si="59"/>
        <v>1</v>
      </c>
      <c r="K917" s="451" t="s">
        <v>1104</v>
      </c>
      <c r="L917" s="272" t="s">
        <v>1103</v>
      </c>
      <c r="M917" s="460">
        <v>44986</v>
      </c>
      <c r="N917" s="272">
        <v>12</v>
      </c>
      <c r="O917" s="2">
        <f t="shared" si="57"/>
        <v>45352</v>
      </c>
      <c r="P917" s="457"/>
      <c r="Q917" s="456"/>
      <c r="R917" s="19" t="s">
        <v>1086</v>
      </c>
    </row>
    <row r="918" spans="1:18" ht="45" hidden="1" customHeight="1">
      <c r="A918" s="18">
        <v>917</v>
      </c>
      <c r="B918" s="18" t="s">
        <v>2693</v>
      </c>
      <c r="C918" s="296" t="s">
        <v>1102</v>
      </c>
      <c r="D918" s="296" t="s">
        <v>1101</v>
      </c>
      <c r="E918" s="297" t="s">
        <v>620</v>
      </c>
      <c r="F918" s="297">
        <v>2005</v>
      </c>
      <c r="G918" s="297" t="s">
        <v>1095</v>
      </c>
      <c r="H918" s="297" t="s">
        <v>621</v>
      </c>
      <c r="I918" s="298">
        <v>57035124</v>
      </c>
      <c r="J918" s="480">
        <f t="shared" si="59"/>
        <v>2</v>
      </c>
      <c r="K918" s="384" t="s">
        <v>1100</v>
      </c>
      <c r="L918" s="110" t="s">
        <v>1099</v>
      </c>
      <c r="M918" s="380">
        <v>45015</v>
      </c>
      <c r="N918" s="309">
        <v>12</v>
      </c>
      <c r="O918" s="303">
        <f t="shared" si="57"/>
        <v>45381</v>
      </c>
      <c r="P918" s="69" t="str">
        <f t="shared" ref="P918:P937" ca="1" si="60">IF(ISBLANK(M918)," ",IF(O918&lt;TODAY(),"Przekroczony termin","Do terminu brakuje " &amp; O918-TODAY()&amp; " dni"))</f>
        <v>Przekroczony termin</v>
      </c>
      <c r="Q918" s="70" t="str">
        <f t="shared" ref="Q918:Q937" ca="1" si="61">IF(ISBLANK(M918)," ",IF(O918&lt;TODAY()+20,"WYKONAĆ PRZEGLĄD","WAŻNY PRZEGLĄD"))</f>
        <v>WYKONAĆ PRZEGLĄD</v>
      </c>
      <c r="R918" s="71" t="s">
        <v>1086</v>
      </c>
    </row>
    <row r="919" spans="1:18" s="72" customFormat="1" ht="45" hidden="1" customHeight="1">
      <c r="A919" s="461">
        <v>918</v>
      </c>
      <c r="B919" s="18" t="s">
        <v>2693</v>
      </c>
      <c r="C919" s="64" t="s">
        <v>1096</v>
      </c>
      <c r="D919" s="64" t="s">
        <v>1098</v>
      </c>
      <c r="E919" s="64" t="s">
        <v>904</v>
      </c>
      <c r="F919" s="64">
        <v>2006</v>
      </c>
      <c r="G919" s="64" t="s">
        <v>1095</v>
      </c>
      <c r="H919" s="63" t="s">
        <v>907</v>
      </c>
      <c r="I919" s="119" t="s">
        <v>1097</v>
      </c>
      <c r="J919" s="480">
        <f t="shared" si="59"/>
        <v>2</v>
      </c>
      <c r="K919" s="64" t="s">
        <v>1093</v>
      </c>
      <c r="L919" s="273"/>
      <c r="M919" s="116">
        <v>45288</v>
      </c>
      <c r="N919" s="67">
        <v>12</v>
      </c>
      <c r="O919" s="68">
        <f t="shared" si="57"/>
        <v>45654</v>
      </c>
      <c r="P919" s="69" t="str">
        <f t="shared" ca="1" si="60"/>
        <v>Do terminu brakuje 39 dni</v>
      </c>
      <c r="Q919" s="70" t="str">
        <f t="shared" ca="1" si="61"/>
        <v>WAŻNY PRZEGLĄD</v>
      </c>
      <c r="R919" s="71" t="s">
        <v>1086</v>
      </c>
    </row>
    <row r="920" spans="1:18" ht="45" hidden="1" customHeight="1">
      <c r="A920" s="18">
        <v>919</v>
      </c>
      <c r="B920" s="18" t="s">
        <v>2693</v>
      </c>
      <c r="C920" s="88" t="s">
        <v>1096</v>
      </c>
      <c r="D920" s="88" t="s">
        <v>903</v>
      </c>
      <c r="E920" s="88" t="s">
        <v>904</v>
      </c>
      <c r="F920" s="88">
        <v>2006</v>
      </c>
      <c r="G920" s="88" t="s">
        <v>1095</v>
      </c>
      <c r="H920" s="86" t="s">
        <v>905</v>
      </c>
      <c r="I920" s="104" t="s">
        <v>1094</v>
      </c>
      <c r="J920" s="480">
        <f t="shared" si="59"/>
        <v>2</v>
      </c>
      <c r="K920" s="111" t="s">
        <v>1093</v>
      </c>
      <c r="L920" s="110"/>
      <c r="M920" s="90">
        <v>45288</v>
      </c>
      <c r="N920" s="91">
        <v>12</v>
      </c>
      <c r="O920" s="92">
        <f t="shared" si="57"/>
        <v>45654</v>
      </c>
      <c r="P920" s="93" t="str">
        <f t="shared" ca="1" si="60"/>
        <v>Do terminu brakuje 39 dni</v>
      </c>
      <c r="Q920" s="94" t="str">
        <f t="shared" ca="1" si="61"/>
        <v>WAŻNY PRZEGLĄD</v>
      </c>
      <c r="R920" s="71" t="s">
        <v>1086</v>
      </c>
    </row>
    <row r="921" spans="1:18" ht="30" hidden="1">
      <c r="A921" s="304">
        <v>920</v>
      </c>
      <c r="B921" s="11">
        <v>69</v>
      </c>
      <c r="C921" s="364" t="s">
        <v>1092</v>
      </c>
      <c r="D921" s="296" t="s">
        <v>1091</v>
      </c>
      <c r="E921" s="297" t="s">
        <v>1090</v>
      </c>
      <c r="F921" s="309">
        <v>2020</v>
      </c>
      <c r="G921" s="309" t="s">
        <v>121</v>
      </c>
      <c r="H921" s="297"/>
      <c r="I921" s="298">
        <v>2303145</v>
      </c>
      <c r="J921" s="480">
        <f t="shared" si="59"/>
        <v>1</v>
      </c>
      <c r="K921" s="299" t="s">
        <v>1089</v>
      </c>
      <c r="L921" s="105"/>
      <c r="M921" s="368">
        <v>45365</v>
      </c>
      <c r="N921" s="309">
        <v>12</v>
      </c>
      <c r="O921" s="303">
        <f t="shared" si="57"/>
        <v>45730</v>
      </c>
      <c r="P921" s="93" t="str">
        <f t="shared" ca="1" si="60"/>
        <v>Do terminu brakuje 115 dni</v>
      </c>
      <c r="Q921" s="94" t="str">
        <f t="shared" ca="1" si="61"/>
        <v>WAŻNY PRZEGLĄD</v>
      </c>
      <c r="R921" s="71" t="s">
        <v>1086</v>
      </c>
    </row>
    <row r="922" spans="1:18" ht="30" hidden="1">
      <c r="A922" s="304">
        <v>921</v>
      </c>
      <c r="B922" s="11">
        <v>69</v>
      </c>
      <c r="C922" s="364" t="s">
        <v>1092</v>
      </c>
      <c r="D922" s="296" t="s">
        <v>1091</v>
      </c>
      <c r="E922" s="297" t="s">
        <v>1090</v>
      </c>
      <c r="F922" s="309">
        <v>2020</v>
      </c>
      <c r="G922" s="309" t="s">
        <v>121</v>
      </c>
      <c r="H922" s="297"/>
      <c r="I922" s="298">
        <v>2303146</v>
      </c>
      <c r="J922" s="480">
        <f t="shared" si="59"/>
        <v>1</v>
      </c>
      <c r="K922" s="299" t="s">
        <v>1089</v>
      </c>
      <c r="L922" s="105"/>
      <c r="M922" s="368">
        <v>45365</v>
      </c>
      <c r="N922" s="309">
        <v>12</v>
      </c>
      <c r="O922" s="303">
        <f t="shared" si="57"/>
        <v>45730</v>
      </c>
      <c r="P922" s="93" t="str">
        <f t="shared" ca="1" si="60"/>
        <v>Do terminu brakuje 115 dni</v>
      </c>
      <c r="Q922" s="94" t="str">
        <f t="shared" ca="1" si="61"/>
        <v>WAŻNY PRZEGLĄD</v>
      </c>
      <c r="R922" s="71" t="s">
        <v>1086</v>
      </c>
    </row>
    <row r="923" spans="1:18" ht="30" hidden="1">
      <c r="A923" s="304">
        <v>922</v>
      </c>
      <c r="B923" s="11">
        <v>69</v>
      </c>
      <c r="C923" s="364" t="s">
        <v>1092</v>
      </c>
      <c r="D923" s="296" t="s">
        <v>1091</v>
      </c>
      <c r="E923" s="297" t="s">
        <v>1090</v>
      </c>
      <c r="F923" s="309">
        <v>2020</v>
      </c>
      <c r="G923" s="309" t="s">
        <v>14</v>
      </c>
      <c r="H923" s="297"/>
      <c r="I923" s="298">
        <v>2303141</v>
      </c>
      <c r="J923" s="480">
        <f t="shared" si="59"/>
        <v>1</v>
      </c>
      <c r="K923" s="299" t="s">
        <v>1089</v>
      </c>
      <c r="L923" s="105"/>
      <c r="M923" s="368">
        <v>45365</v>
      </c>
      <c r="N923" s="309">
        <v>12</v>
      </c>
      <c r="O923" s="303">
        <f t="shared" si="57"/>
        <v>45730</v>
      </c>
      <c r="P923" s="93" t="str">
        <f t="shared" ca="1" si="60"/>
        <v>Do terminu brakuje 115 dni</v>
      </c>
      <c r="Q923" s="94" t="str">
        <f t="shared" ca="1" si="61"/>
        <v>WAŻNY PRZEGLĄD</v>
      </c>
      <c r="R923" s="71" t="s">
        <v>1086</v>
      </c>
    </row>
    <row r="924" spans="1:18" ht="30" hidden="1">
      <c r="A924" s="304">
        <v>923</v>
      </c>
      <c r="B924" s="11">
        <v>69</v>
      </c>
      <c r="C924" s="364" t="s">
        <v>1092</v>
      </c>
      <c r="D924" s="296" t="s">
        <v>1091</v>
      </c>
      <c r="E924" s="297" t="s">
        <v>1090</v>
      </c>
      <c r="F924" s="309">
        <v>2020</v>
      </c>
      <c r="G924" s="309" t="s">
        <v>14</v>
      </c>
      <c r="H924" s="297"/>
      <c r="I924" s="298">
        <v>2303142</v>
      </c>
      <c r="J924" s="480">
        <f t="shared" si="59"/>
        <v>1</v>
      </c>
      <c r="K924" s="299" t="s">
        <v>1089</v>
      </c>
      <c r="L924" s="105"/>
      <c r="M924" s="368">
        <v>45365</v>
      </c>
      <c r="N924" s="309">
        <v>12</v>
      </c>
      <c r="O924" s="303">
        <f t="shared" si="57"/>
        <v>45730</v>
      </c>
      <c r="P924" s="93" t="str">
        <f t="shared" ca="1" si="60"/>
        <v>Do terminu brakuje 115 dni</v>
      </c>
      <c r="Q924" s="94" t="str">
        <f t="shared" ca="1" si="61"/>
        <v>WAŻNY PRZEGLĄD</v>
      </c>
      <c r="R924" s="71" t="s">
        <v>1086</v>
      </c>
    </row>
    <row r="925" spans="1:18" ht="30" hidden="1">
      <c r="A925" s="304">
        <v>924</v>
      </c>
      <c r="B925" s="11">
        <v>69</v>
      </c>
      <c r="C925" s="364" t="s">
        <v>1092</v>
      </c>
      <c r="D925" s="296" t="s">
        <v>1091</v>
      </c>
      <c r="E925" s="297" t="s">
        <v>1090</v>
      </c>
      <c r="F925" s="309">
        <v>2020</v>
      </c>
      <c r="G925" s="309" t="s">
        <v>14</v>
      </c>
      <c r="H925" s="297"/>
      <c r="I925" s="298">
        <v>2303147</v>
      </c>
      <c r="J925" s="480">
        <f t="shared" si="59"/>
        <v>1</v>
      </c>
      <c r="K925" s="299" t="s">
        <v>1089</v>
      </c>
      <c r="L925" s="105"/>
      <c r="M925" s="368">
        <v>45365</v>
      </c>
      <c r="N925" s="309">
        <v>12</v>
      </c>
      <c r="O925" s="303">
        <f t="shared" si="57"/>
        <v>45730</v>
      </c>
      <c r="P925" s="93" t="str">
        <f t="shared" ca="1" si="60"/>
        <v>Do terminu brakuje 115 dni</v>
      </c>
      <c r="Q925" s="94" t="str">
        <f t="shared" ca="1" si="61"/>
        <v>WAŻNY PRZEGLĄD</v>
      </c>
      <c r="R925" s="71" t="s">
        <v>1086</v>
      </c>
    </row>
    <row r="926" spans="1:18" ht="30" hidden="1">
      <c r="A926" s="11">
        <v>925</v>
      </c>
      <c r="B926" s="11">
        <v>69</v>
      </c>
      <c r="C926" s="451" t="s">
        <v>1088</v>
      </c>
      <c r="D926" s="17" t="s">
        <v>1036</v>
      </c>
      <c r="E926" s="16" t="s">
        <v>1035</v>
      </c>
      <c r="F926" s="13">
        <v>2020</v>
      </c>
      <c r="G926" s="13" t="s">
        <v>141</v>
      </c>
      <c r="H926" s="272"/>
      <c r="I926" s="15">
        <v>2304101</v>
      </c>
      <c r="J926" s="480">
        <f t="shared" si="59"/>
        <v>1</v>
      </c>
      <c r="K926" s="451"/>
      <c r="L926" s="272" t="s">
        <v>1087</v>
      </c>
      <c r="M926" s="460">
        <v>45391</v>
      </c>
      <c r="N926" s="13">
        <v>12</v>
      </c>
      <c r="O926" s="2">
        <f t="shared" si="57"/>
        <v>45756</v>
      </c>
      <c r="P926" s="93" t="str">
        <f t="shared" ca="1" si="60"/>
        <v>Do terminu brakuje 141 dni</v>
      </c>
      <c r="Q926" s="94" t="str">
        <f t="shared" ca="1" si="61"/>
        <v>WAŻNY PRZEGLĄD</v>
      </c>
      <c r="R926" s="71" t="s">
        <v>1086</v>
      </c>
    </row>
    <row r="927" spans="1:18" ht="30" hidden="1">
      <c r="A927" s="11">
        <v>926</v>
      </c>
      <c r="B927" s="11">
        <v>69</v>
      </c>
      <c r="C927" s="451" t="s">
        <v>1088</v>
      </c>
      <c r="D927" s="272" t="s">
        <v>1036</v>
      </c>
      <c r="E927" s="16" t="s">
        <v>1035</v>
      </c>
      <c r="F927" s="13">
        <v>2020</v>
      </c>
      <c r="G927" s="13" t="s">
        <v>141</v>
      </c>
      <c r="H927" s="272"/>
      <c r="I927" s="15">
        <v>2304102</v>
      </c>
      <c r="J927" s="480">
        <f t="shared" si="59"/>
        <v>1</v>
      </c>
      <c r="K927" s="451"/>
      <c r="L927" s="272" t="s">
        <v>1087</v>
      </c>
      <c r="M927" s="460">
        <v>45391</v>
      </c>
      <c r="N927" s="13">
        <v>12</v>
      </c>
      <c r="O927" s="2">
        <f t="shared" si="57"/>
        <v>45756</v>
      </c>
      <c r="P927" s="93" t="str">
        <f t="shared" ca="1" si="60"/>
        <v>Do terminu brakuje 141 dni</v>
      </c>
      <c r="Q927" s="94" t="str">
        <f t="shared" ca="1" si="61"/>
        <v>WAŻNY PRZEGLĄD</v>
      </c>
      <c r="R927" s="71" t="s">
        <v>1086</v>
      </c>
    </row>
    <row r="928" spans="1:18" ht="14.25" hidden="1" customHeight="1">
      <c r="A928" s="11">
        <v>927</v>
      </c>
      <c r="B928" s="11">
        <v>69</v>
      </c>
      <c r="C928" s="451" t="s">
        <v>1088</v>
      </c>
      <c r="D928" s="272" t="s">
        <v>1036</v>
      </c>
      <c r="E928" s="272" t="s">
        <v>1035</v>
      </c>
      <c r="F928" s="272">
        <v>2020</v>
      </c>
      <c r="G928" s="272" t="s">
        <v>141</v>
      </c>
      <c r="H928" s="272"/>
      <c r="I928" s="272">
        <v>2304103</v>
      </c>
      <c r="J928" s="480">
        <f t="shared" si="59"/>
        <v>1</v>
      </c>
      <c r="K928" s="451"/>
      <c r="L928" s="272" t="s">
        <v>1087</v>
      </c>
      <c r="M928" s="460">
        <v>45391</v>
      </c>
      <c r="N928" s="13">
        <v>12</v>
      </c>
      <c r="O928" s="2">
        <f t="shared" si="57"/>
        <v>45756</v>
      </c>
      <c r="P928" s="93" t="str">
        <f t="shared" ca="1" si="60"/>
        <v>Do terminu brakuje 141 dni</v>
      </c>
      <c r="Q928" s="94" t="str">
        <f t="shared" ca="1" si="61"/>
        <v>WAŻNY PRZEGLĄD</v>
      </c>
      <c r="R928" s="71" t="s">
        <v>1086</v>
      </c>
    </row>
    <row r="929" spans="1:18" ht="30" hidden="1">
      <c r="A929" s="11">
        <v>928</v>
      </c>
      <c r="B929" s="11">
        <v>69</v>
      </c>
      <c r="C929" s="451" t="s">
        <v>1088</v>
      </c>
      <c r="D929" s="272" t="s">
        <v>1036</v>
      </c>
      <c r="E929" s="272" t="s">
        <v>1035</v>
      </c>
      <c r="F929" s="272">
        <v>2020</v>
      </c>
      <c r="G929" s="272" t="s">
        <v>141</v>
      </c>
      <c r="H929" s="272"/>
      <c r="I929" s="15">
        <v>2304104</v>
      </c>
      <c r="J929" s="480">
        <f t="shared" si="59"/>
        <v>1</v>
      </c>
      <c r="K929" s="451"/>
      <c r="L929" s="272" t="s">
        <v>1087</v>
      </c>
      <c r="M929" s="460">
        <v>45391</v>
      </c>
      <c r="N929" s="13">
        <v>12</v>
      </c>
      <c r="O929" s="2">
        <f t="shared" si="57"/>
        <v>45756</v>
      </c>
      <c r="P929" s="93" t="str">
        <f t="shared" ca="1" si="60"/>
        <v>Do terminu brakuje 141 dni</v>
      </c>
      <c r="Q929" s="94" t="str">
        <f t="shared" ca="1" si="61"/>
        <v>WAŻNY PRZEGLĄD</v>
      </c>
      <c r="R929" s="71" t="s">
        <v>1086</v>
      </c>
    </row>
    <row r="930" spans="1:18" ht="30" hidden="1">
      <c r="A930" s="11">
        <v>929</v>
      </c>
      <c r="B930" s="11">
        <v>69</v>
      </c>
      <c r="C930" s="451" t="s">
        <v>1088</v>
      </c>
      <c r="D930" s="272" t="s">
        <v>1036</v>
      </c>
      <c r="E930" s="272" t="s">
        <v>1035</v>
      </c>
      <c r="F930" s="272">
        <v>2020</v>
      </c>
      <c r="G930" s="272" t="s">
        <v>141</v>
      </c>
      <c r="H930" s="272"/>
      <c r="I930" s="15">
        <v>2304105</v>
      </c>
      <c r="J930" s="480">
        <f t="shared" si="59"/>
        <v>1</v>
      </c>
      <c r="K930" s="451"/>
      <c r="L930" s="272" t="s">
        <v>1087</v>
      </c>
      <c r="M930" s="460">
        <v>45391</v>
      </c>
      <c r="N930" s="13">
        <v>12</v>
      </c>
      <c r="O930" s="2">
        <f t="shared" si="57"/>
        <v>45756</v>
      </c>
      <c r="P930" s="93" t="str">
        <f t="shared" ca="1" si="60"/>
        <v>Do terminu brakuje 141 dni</v>
      </c>
      <c r="Q930" s="94" t="str">
        <f t="shared" ca="1" si="61"/>
        <v>WAŻNY PRZEGLĄD</v>
      </c>
      <c r="R930" s="71" t="s">
        <v>1086</v>
      </c>
    </row>
    <row r="931" spans="1:18" ht="30" hidden="1">
      <c r="A931" s="11">
        <v>930</v>
      </c>
      <c r="B931" s="11">
        <v>69</v>
      </c>
      <c r="C931" s="451" t="s">
        <v>1088</v>
      </c>
      <c r="D931" s="272" t="s">
        <v>1036</v>
      </c>
      <c r="E931" s="272" t="s">
        <v>1035</v>
      </c>
      <c r="F931" s="272">
        <v>2020</v>
      </c>
      <c r="G931" s="272" t="s">
        <v>141</v>
      </c>
      <c r="H931" s="272"/>
      <c r="I931" s="15">
        <v>2304106</v>
      </c>
      <c r="J931" s="480">
        <f t="shared" si="59"/>
        <v>1</v>
      </c>
      <c r="K931" s="451"/>
      <c r="L931" s="272" t="s">
        <v>1087</v>
      </c>
      <c r="M931" s="460">
        <v>45391</v>
      </c>
      <c r="N931" s="13">
        <v>12</v>
      </c>
      <c r="O931" s="2">
        <f t="shared" si="57"/>
        <v>45756</v>
      </c>
      <c r="P931" s="93" t="str">
        <f t="shared" ca="1" si="60"/>
        <v>Do terminu brakuje 141 dni</v>
      </c>
      <c r="Q931" s="94" t="str">
        <f t="shared" ca="1" si="61"/>
        <v>WAŻNY PRZEGLĄD</v>
      </c>
      <c r="R931" s="71" t="s">
        <v>1086</v>
      </c>
    </row>
    <row r="932" spans="1:18" ht="30" hidden="1">
      <c r="A932" s="11">
        <v>931</v>
      </c>
      <c r="B932" s="11">
        <v>69</v>
      </c>
      <c r="C932" s="451" t="s">
        <v>1088</v>
      </c>
      <c r="D932" s="272" t="s">
        <v>1036</v>
      </c>
      <c r="E932" s="272" t="s">
        <v>1035</v>
      </c>
      <c r="F932" s="272">
        <v>2020</v>
      </c>
      <c r="G932" s="272" t="s">
        <v>141</v>
      </c>
      <c r="H932" s="272"/>
      <c r="I932" s="15">
        <v>2304107</v>
      </c>
      <c r="J932" s="480">
        <f t="shared" si="59"/>
        <v>1</v>
      </c>
      <c r="K932" s="451"/>
      <c r="L932" s="272" t="s">
        <v>1087</v>
      </c>
      <c r="M932" s="460">
        <v>45391</v>
      </c>
      <c r="N932" s="13">
        <v>12</v>
      </c>
      <c r="O932" s="2">
        <f t="shared" si="57"/>
        <v>45756</v>
      </c>
      <c r="P932" s="93" t="str">
        <f t="shared" ca="1" si="60"/>
        <v>Do terminu brakuje 141 dni</v>
      </c>
      <c r="Q932" s="94" t="str">
        <f t="shared" ca="1" si="61"/>
        <v>WAŻNY PRZEGLĄD</v>
      </c>
      <c r="R932" s="71" t="s">
        <v>1086</v>
      </c>
    </row>
    <row r="933" spans="1:18" ht="45" hidden="1">
      <c r="A933" s="11">
        <v>932</v>
      </c>
      <c r="B933" s="11">
        <v>122</v>
      </c>
      <c r="C933" s="451" t="s">
        <v>1085</v>
      </c>
      <c r="D933" s="272" t="s">
        <v>1084</v>
      </c>
      <c r="E933" s="272" t="s">
        <v>164</v>
      </c>
      <c r="F933" s="272">
        <v>2023</v>
      </c>
      <c r="G933" s="272" t="s">
        <v>71</v>
      </c>
      <c r="H933" s="272"/>
      <c r="I933" s="272" t="s">
        <v>1083</v>
      </c>
      <c r="J933" s="480">
        <f t="shared" si="59"/>
        <v>1</v>
      </c>
      <c r="K933" s="451" t="s">
        <v>1075</v>
      </c>
      <c r="L933" s="272"/>
      <c r="M933" s="460">
        <v>45212</v>
      </c>
      <c r="N933" s="13">
        <v>12</v>
      </c>
      <c r="O933" s="2">
        <f t="shared" si="57"/>
        <v>45578</v>
      </c>
      <c r="P933" s="457" t="str">
        <f t="shared" ca="1" si="60"/>
        <v>Przekroczony termin</v>
      </c>
      <c r="Q933" s="14" t="str">
        <f t="shared" ca="1" si="61"/>
        <v>WYKONAĆ PRZEGLĄD</v>
      </c>
      <c r="R933" s="462"/>
    </row>
    <row r="934" spans="1:18" ht="30" hidden="1">
      <c r="A934" s="11">
        <v>933</v>
      </c>
      <c r="B934" s="11">
        <v>122</v>
      </c>
      <c r="C934" s="451" t="s">
        <v>1082</v>
      </c>
      <c r="D934" s="272" t="s">
        <v>1081</v>
      </c>
      <c r="E934" s="272" t="s">
        <v>164</v>
      </c>
      <c r="F934" s="272">
        <v>2023</v>
      </c>
      <c r="G934" s="272" t="s">
        <v>71</v>
      </c>
      <c r="H934" s="272"/>
      <c r="I934" s="272" t="s">
        <v>1080</v>
      </c>
      <c r="J934" s="480">
        <f t="shared" si="59"/>
        <v>1</v>
      </c>
      <c r="K934" s="451" t="s">
        <v>1075</v>
      </c>
      <c r="L934" s="272"/>
      <c r="M934" s="460">
        <v>45212</v>
      </c>
      <c r="N934" s="13">
        <v>12</v>
      </c>
      <c r="O934" s="2">
        <f t="shared" si="57"/>
        <v>45578</v>
      </c>
      <c r="P934" s="457" t="str">
        <f t="shared" ca="1" si="60"/>
        <v>Przekroczony termin</v>
      </c>
      <c r="Q934" s="12" t="str">
        <f t="shared" ca="1" si="61"/>
        <v>WYKONAĆ PRZEGLĄD</v>
      </c>
      <c r="R934" s="462"/>
    </row>
    <row r="935" spans="1:18" ht="45" hidden="1">
      <c r="A935" s="11">
        <v>934</v>
      </c>
      <c r="B935" s="11">
        <v>122</v>
      </c>
      <c r="C935" s="451" t="s">
        <v>1079</v>
      </c>
      <c r="D935" s="272" t="s">
        <v>1078</v>
      </c>
      <c r="E935" s="272" t="s">
        <v>1077</v>
      </c>
      <c r="F935" s="272">
        <v>2023</v>
      </c>
      <c r="G935" s="272" t="s">
        <v>71</v>
      </c>
      <c r="H935" s="272"/>
      <c r="I935" s="272" t="s">
        <v>1076</v>
      </c>
      <c r="J935" s="480">
        <f t="shared" si="59"/>
        <v>1</v>
      </c>
      <c r="K935" s="451" t="s">
        <v>1075</v>
      </c>
      <c r="L935" s="272"/>
      <c r="M935" s="460">
        <v>45212</v>
      </c>
      <c r="N935" s="13">
        <v>12</v>
      </c>
      <c r="O935" s="2">
        <f t="shared" si="57"/>
        <v>45578</v>
      </c>
      <c r="P935" s="457" t="str">
        <f t="shared" ca="1" si="60"/>
        <v>Przekroczony termin</v>
      </c>
      <c r="Q935" s="12" t="str">
        <f t="shared" ca="1" si="61"/>
        <v>WYKONAĆ PRZEGLĄD</v>
      </c>
      <c r="R935" s="462"/>
    </row>
    <row r="936" spans="1:18" ht="45" hidden="1">
      <c r="A936" s="11">
        <v>935</v>
      </c>
      <c r="B936" s="11" t="s">
        <v>2599</v>
      </c>
      <c r="C936" s="451" t="s">
        <v>1074</v>
      </c>
      <c r="D936" s="272" t="s">
        <v>1073</v>
      </c>
      <c r="E936" s="272" t="s">
        <v>88</v>
      </c>
      <c r="F936" s="272">
        <v>2023</v>
      </c>
      <c r="G936" s="272" t="s">
        <v>47</v>
      </c>
      <c r="H936" s="272"/>
      <c r="I936" s="272">
        <v>565189</v>
      </c>
      <c r="J936" s="480">
        <f t="shared" si="59"/>
        <v>1</v>
      </c>
      <c r="K936" s="451" t="s">
        <v>1072</v>
      </c>
      <c r="L936" s="272"/>
      <c r="M936" s="460">
        <v>45280</v>
      </c>
      <c r="N936" s="13">
        <v>12</v>
      </c>
      <c r="O936" s="2">
        <f t="shared" si="57"/>
        <v>45646</v>
      </c>
      <c r="P936" s="457" t="str">
        <f t="shared" ca="1" si="60"/>
        <v>Do terminu brakuje 31 dni</v>
      </c>
      <c r="Q936" s="12" t="str">
        <f t="shared" ca="1" si="61"/>
        <v>WAŻNY PRZEGLĄD</v>
      </c>
      <c r="R936" s="462"/>
    </row>
    <row r="937" spans="1:18" ht="90" hidden="1">
      <c r="A937" s="11">
        <v>936</v>
      </c>
      <c r="B937" s="11" t="s">
        <v>2599</v>
      </c>
      <c r="C937" s="451" t="s">
        <v>1071</v>
      </c>
      <c r="D937" s="272" t="s">
        <v>1070</v>
      </c>
      <c r="E937" s="272" t="s">
        <v>1069</v>
      </c>
      <c r="F937" s="272">
        <v>2023</v>
      </c>
      <c r="G937" s="272" t="s">
        <v>131</v>
      </c>
      <c r="H937" s="272"/>
      <c r="I937" s="272" t="s">
        <v>1068</v>
      </c>
      <c r="J937" s="480">
        <f t="shared" si="59"/>
        <v>1</v>
      </c>
      <c r="K937" s="451" t="s">
        <v>1067</v>
      </c>
      <c r="L937" s="272"/>
      <c r="M937" s="460">
        <v>45257</v>
      </c>
      <c r="N937" s="13">
        <v>12</v>
      </c>
      <c r="O937" s="2">
        <f t="shared" si="57"/>
        <v>45623</v>
      </c>
      <c r="P937" s="457" t="str">
        <f t="shared" ca="1" si="60"/>
        <v>Do terminu brakuje 8 dni</v>
      </c>
      <c r="Q937" s="12" t="str">
        <f t="shared" ca="1" si="61"/>
        <v>WYKONAĆ PRZEGLĄD</v>
      </c>
      <c r="R937" s="462"/>
    </row>
    <row r="938" spans="1:18" ht="60" hidden="1">
      <c r="A938" s="11">
        <v>937</v>
      </c>
      <c r="B938" s="11">
        <v>123</v>
      </c>
      <c r="C938" s="451" t="s">
        <v>1066</v>
      </c>
      <c r="D938" s="272" t="s">
        <v>1065</v>
      </c>
      <c r="E938" s="272" t="s">
        <v>584</v>
      </c>
      <c r="F938" s="272">
        <v>2023</v>
      </c>
      <c r="G938" s="272" t="s">
        <v>131</v>
      </c>
      <c r="H938" s="272"/>
      <c r="I938" s="272" t="s">
        <v>1064</v>
      </c>
      <c r="J938" s="480">
        <f t="shared" si="59"/>
        <v>1</v>
      </c>
      <c r="K938" s="451" t="s">
        <v>1063</v>
      </c>
      <c r="L938" s="272"/>
      <c r="M938" s="272"/>
      <c r="N938" s="272"/>
      <c r="O938" s="2" t="str">
        <f t="shared" si="57"/>
        <v/>
      </c>
      <c r="P938" s="457"/>
      <c r="Q938" s="456"/>
      <c r="R938" s="462"/>
    </row>
    <row r="939" spans="1:18" ht="52.5" hidden="1" customHeight="1">
      <c r="A939" s="11">
        <v>938</v>
      </c>
      <c r="B939" s="11">
        <v>113</v>
      </c>
      <c r="C939" s="451" t="s">
        <v>1062</v>
      </c>
      <c r="D939" s="272" t="s">
        <v>1061</v>
      </c>
      <c r="E939" s="272" t="s">
        <v>1060</v>
      </c>
      <c r="F939" s="272">
        <v>2023</v>
      </c>
      <c r="G939" s="272" t="s">
        <v>131</v>
      </c>
      <c r="H939" s="272"/>
      <c r="I939" s="272" t="s">
        <v>1059</v>
      </c>
      <c r="J939" s="480">
        <f t="shared" si="59"/>
        <v>1</v>
      </c>
      <c r="K939" s="451" t="s">
        <v>1058</v>
      </c>
      <c r="L939" s="272" t="s">
        <v>1057</v>
      </c>
      <c r="M939" s="460">
        <v>45257</v>
      </c>
      <c r="N939" s="272">
        <v>12</v>
      </c>
      <c r="O939" s="2">
        <f t="shared" si="57"/>
        <v>45623</v>
      </c>
      <c r="P939" s="457"/>
      <c r="Q939" s="456"/>
      <c r="R939" s="462"/>
    </row>
    <row r="940" spans="1:18" ht="30" hidden="1">
      <c r="A940" s="463">
        <v>939</v>
      </c>
      <c r="B940" s="11">
        <v>86</v>
      </c>
      <c r="C940" s="464" t="s">
        <v>1056</v>
      </c>
      <c r="D940" s="465" t="s">
        <v>1055</v>
      </c>
      <c r="E940" s="465" t="s">
        <v>1054</v>
      </c>
      <c r="F940" s="465"/>
      <c r="G940" s="465" t="s">
        <v>64</v>
      </c>
      <c r="H940" s="465" t="s">
        <v>879</v>
      </c>
      <c r="I940" s="465" t="s">
        <v>1053</v>
      </c>
      <c r="J940" s="480">
        <f t="shared" si="59"/>
        <v>1</v>
      </c>
      <c r="K940" s="464" t="s">
        <v>1052</v>
      </c>
      <c r="L940" s="465"/>
      <c r="M940" s="466">
        <v>45492</v>
      </c>
      <c r="N940" s="465">
        <v>12</v>
      </c>
      <c r="O940" s="467">
        <f t="shared" si="57"/>
        <v>45857</v>
      </c>
      <c r="P940" s="457"/>
      <c r="Q940" s="456"/>
      <c r="R940" s="462"/>
    </row>
    <row r="941" spans="1:18" hidden="1">
      <c r="A941" s="468">
        <v>940</v>
      </c>
      <c r="B941" s="34" t="s">
        <v>2601</v>
      </c>
      <c r="C941" s="469" t="s">
        <v>116</v>
      </c>
      <c r="D941" s="465" t="s">
        <v>1047</v>
      </c>
      <c r="E941" s="465" t="s">
        <v>1046</v>
      </c>
      <c r="F941" s="465">
        <v>2024</v>
      </c>
      <c r="G941" s="465" t="s">
        <v>121</v>
      </c>
      <c r="H941" s="465" t="s">
        <v>1045</v>
      </c>
      <c r="I941" s="465" t="s">
        <v>1051</v>
      </c>
      <c r="J941" s="480">
        <f t="shared" si="59"/>
        <v>1</v>
      </c>
      <c r="K941" s="464" t="s">
        <v>1043</v>
      </c>
      <c r="L941" s="465"/>
      <c r="M941" s="466">
        <v>45363</v>
      </c>
      <c r="N941" s="465">
        <v>12</v>
      </c>
      <c r="O941" s="467">
        <f t="shared" si="57"/>
        <v>45728</v>
      </c>
    </row>
    <row r="942" spans="1:18" hidden="1">
      <c r="A942" s="468">
        <v>941</v>
      </c>
      <c r="B942" s="34" t="s">
        <v>2601</v>
      </c>
      <c r="C942" s="469" t="s">
        <v>116</v>
      </c>
      <c r="D942" s="465" t="s">
        <v>1047</v>
      </c>
      <c r="E942" s="465" t="s">
        <v>1046</v>
      </c>
      <c r="F942" s="465">
        <v>2024</v>
      </c>
      <c r="G942" s="465" t="s">
        <v>126</v>
      </c>
      <c r="H942" s="465" t="s">
        <v>1045</v>
      </c>
      <c r="I942" s="465" t="s">
        <v>1050</v>
      </c>
      <c r="J942" s="480">
        <f t="shared" si="59"/>
        <v>1</v>
      </c>
      <c r="K942" s="464" t="s">
        <v>1043</v>
      </c>
      <c r="L942" s="465"/>
      <c r="M942" s="466">
        <v>45363</v>
      </c>
      <c r="N942" s="465">
        <v>12</v>
      </c>
      <c r="O942" s="467">
        <f t="shared" si="57"/>
        <v>45728</v>
      </c>
    </row>
    <row r="943" spans="1:18" hidden="1">
      <c r="A943" s="468">
        <v>942</v>
      </c>
      <c r="B943" s="34" t="s">
        <v>2601</v>
      </c>
      <c r="C943" s="469" t="s">
        <v>116</v>
      </c>
      <c r="D943" s="465" t="s">
        <v>1047</v>
      </c>
      <c r="E943" s="465" t="s">
        <v>1046</v>
      </c>
      <c r="F943" s="465">
        <v>2024</v>
      </c>
      <c r="G943" s="465" t="s">
        <v>131</v>
      </c>
      <c r="H943" s="465" t="s">
        <v>1045</v>
      </c>
      <c r="I943" s="465" t="s">
        <v>1049</v>
      </c>
      <c r="J943" s="480">
        <f t="shared" si="59"/>
        <v>1</v>
      </c>
      <c r="K943" s="464" t="s">
        <v>1043</v>
      </c>
      <c r="L943" s="465"/>
      <c r="M943" s="466">
        <v>45363</v>
      </c>
      <c r="N943" s="465">
        <v>12</v>
      </c>
      <c r="O943" s="467">
        <f t="shared" si="57"/>
        <v>45728</v>
      </c>
    </row>
    <row r="944" spans="1:18" hidden="1">
      <c r="A944" s="468">
        <v>943</v>
      </c>
      <c r="B944" s="34" t="s">
        <v>2601</v>
      </c>
      <c r="C944" s="469" t="s">
        <v>116</v>
      </c>
      <c r="D944" s="465" t="s">
        <v>1047</v>
      </c>
      <c r="E944" s="465" t="s">
        <v>1046</v>
      </c>
      <c r="F944" s="465">
        <v>2024</v>
      </c>
      <c r="G944" s="465" t="s">
        <v>64</v>
      </c>
      <c r="H944" s="465" t="s">
        <v>1045</v>
      </c>
      <c r="I944" s="465" t="s">
        <v>1048</v>
      </c>
      <c r="J944" s="480">
        <f t="shared" si="59"/>
        <v>1</v>
      </c>
      <c r="K944" s="464" t="s">
        <v>1043</v>
      </c>
      <c r="L944" s="465"/>
      <c r="M944" s="466">
        <v>45363</v>
      </c>
      <c r="N944" s="465">
        <v>12</v>
      </c>
      <c r="O944" s="467">
        <f t="shared" si="57"/>
        <v>45728</v>
      </c>
    </row>
    <row r="945" spans="1:18" hidden="1">
      <c r="A945" s="468">
        <v>944</v>
      </c>
      <c r="B945" s="34" t="s">
        <v>2601</v>
      </c>
      <c r="C945" s="469" t="s">
        <v>116</v>
      </c>
      <c r="D945" s="465" t="s">
        <v>1047</v>
      </c>
      <c r="E945" s="470" t="s">
        <v>1046</v>
      </c>
      <c r="F945" s="470">
        <v>2024</v>
      </c>
      <c r="G945" s="470" t="s">
        <v>14</v>
      </c>
      <c r="H945" s="470" t="s">
        <v>1045</v>
      </c>
      <c r="I945" s="470" t="s">
        <v>1044</v>
      </c>
      <c r="J945" s="480">
        <f t="shared" si="59"/>
        <v>1</v>
      </c>
      <c r="K945" s="471" t="s">
        <v>1043</v>
      </c>
      <c r="L945" s="470"/>
      <c r="M945" s="472">
        <v>45363</v>
      </c>
      <c r="N945" s="470">
        <v>12</v>
      </c>
      <c r="O945" s="473">
        <f t="shared" si="57"/>
        <v>45728</v>
      </c>
    </row>
    <row r="946" spans="1:18" s="6" customFormat="1" hidden="1">
      <c r="A946" s="11">
        <v>945</v>
      </c>
      <c r="B946" s="11">
        <v>69</v>
      </c>
      <c r="C946" s="10" t="s">
        <v>1026</v>
      </c>
      <c r="D946" s="3" t="s">
        <v>1025</v>
      </c>
      <c r="E946" s="3" t="s">
        <v>1024</v>
      </c>
      <c r="F946" s="3">
        <v>2015</v>
      </c>
      <c r="G946" s="3" t="s">
        <v>1040</v>
      </c>
      <c r="H946" s="3"/>
      <c r="I946" s="3" t="s">
        <v>1042</v>
      </c>
      <c r="J946" s="480">
        <f t="shared" si="59"/>
        <v>1</v>
      </c>
      <c r="K946" s="10"/>
      <c r="L946" s="3" t="s">
        <v>1038</v>
      </c>
      <c r="M946" s="9">
        <v>45370</v>
      </c>
      <c r="N946" s="3">
        <v>12</v>
      </c>
      <c r="O946" s="2">
        <f t="shared" si="57"/>
        <v>45735</v>
      </c>
      <c r="P946" s="8"/>
      <c r="R946" s="7"/>
    </row>
    <row r="947" spans="1:18" s="6" customFormat="1" hidden="1">
      <c r="A947" s="11">
        <v>946</v>
      </c>
      <c r="B947" s="11">
        <v>69</v>
      </c>
      <c r="C947" s="10" t="s">
        <v>1026</v>
      </c>
      <c r="D947" s="3" t="s">
        <v>1025</v>
      </c>
      <c r="E947" s="3" t="s">
        <v>1024</v>
      </c>
      <c r="F947" s="3">
        <v>2015</v>
      </c>
      <c r="G947" s="3" t="s">
        <v>1040</v>
      </c>
      <c r="H947" s="3"/>
      <c r="I947" s="3" t="s">
        <v>1041</v>
      </c>
      <c r="J947" s="480">
        <f t="shared" si="59"/>
        <v>1</v>
      </c>
      <c r="K947" s="10"/>
      <c r="L947" s="3" t="s">
        <v>1038</v>
      </c>
      <c r="M947" s="9">
        <v>45370</v>
      </c>
      <c r="N947" s="3">
        <v>12</v>
      </c>
      <c r="O947" s="2">
        <f t="shared" si="57"/>
        <v>45735</v>
      </c>
      <c r="P947" s="8"/>
      <c r="R947" s="7"/>
    </row>
    <row r="948" spans="1:18" s="6" customFormat="1" hidden="1">
      <c r="A948" s="11">
        <v>947</v>
      </c>
      <c r="B948" s="11">
        <v>69</v>
      </c>
      <c r="C948" s="10" t="s">
        <v>1026</v>
      </c>
      <c r="D948" s="3" t="s">
        <v>1025</v>
      </c>
      <c r="E948" s="3" t="s">
        <v>1024</v>
      </c>
      <c r="F948" s="3">
        <v>2015</v>
      </c>
      <c r="G948" s="3" t="s">
        <v>1040</v>
      </c>
      <c r="H948" s="3"/>
      <c r="I948" s="3" t="s">
        <v>1039</v>
      </c>
      <c r="J948" s="480">
        <f t="shared" si="59"/>
        <v>1</v>
      </c>
      <c r="K948" s="10"/>
      <c r="L948" s="3" t="s">
        <v>1038</v>
      </c>
      <c r="M948" s="9">
        <v>45370</v>
      </c>
      <c r="N948" s="3">
        <v>12</v>
      </c>
      <c r="O948" s="2">
        <f t="shared" si="57"/>
        <v>45735</v>
      </c>
      <c r="P948" s="8"/>
      <c r="R948" s="7"/>
    </row>
    <row r="949" spans="1:18" ht="60" hidden="1">
      <c r="A949" s="272">
        <v>948</v>
      </c>
      <c r="B949" s="11">
        <v>69</v>
      </c>
      <c r="C949" s="451" t="s">
        <v>1037</v>
      </c>
      <c r="D949" s="272" t="s">
        <v>1036</v>
      </c>
      <c r="E949" s="272" t="s">
        <v>1035</v>
      </c>
      <c r="F949" s="272">
        <v>2020</v>
      </c>
      <c r="G949" s="272" t="s">
        <v>1034</v>
      </c>
      <c r="H949" s="272"/>
      <c r="I949" s="272"/>
      <c r="J949" s="480">
        <f t="shared" si="59"/>
        <v>1</v>
      </c>
      <c r="K949" s="451" t="s">
        <v>1033</v>
      </c>
      <c r="L949" s="272"/>
      <c r="M949" s="460">
        <v>45379</v>
      </c>
      <c r="N949" s="272">
        <v>12</v>
      </c>
      <c r="O949" s="2">
        <f t="shared" si="57"/>
        <v>45744</v>
      </c>
    </row>
    <row r="950" spans="1:18" ht="60" hidden="1">
      <c r="A950" s="272">
        <v>949</v>
      </c>
      <c r="B950" s="11">
        <v>69</v>
      </c>
      <c r="C950" s="451" t="s">
        <v>1037</v>
      </c>
      <c r="D950" s="272" t="s">
        <v>1036</v>
      </c>
      <c r="E950" s="272" t="s">
        <v>1035</v>
      </c>
      <c r="F950" s="272">
        <v>2020</v>
      </c>
      <c r="G950" s="272" t="s">
        <v>1034</v>
      </c>
      <c r="H950" s="272"/>
      <c r="I950" s="272"/>
      <c r="J950" s="480">
        <f t="shared" si="59"/>
        <v>1</v>
      </c>
      <c r="K950" s="451" t="s">
        <v>1033</v>
      </c>
      <c r="L950" s="272"/>
      <c r="M950" s="460">
        <v>45379</v>
      </c>
      <c r="N950" s="272">
        <v>12</v>
      </c>
      <c r="O950" s="2">
        <f t="shared" si="57"/>
        <v>45744</v>
      </c>
    </row>
    <row r="951" spans="1:18" ht="60" hidden="1">
      <c r="A951" s="272">
        <v>950</v>
      </c>
      <c r="B951" s="11">
        <v>69</v>
      </c>
      <c r="C951" s="451" t="s">
        <v>1037</v>
      </c>
      <c r="D951" s="272" t="s">
        <v>1036</v>
      </c>
      <c r="E951" s="272" t="s">
        <v>1035</v>
      </c>
      <c r="F951" s="272">
        <v>2020</v>
      </c>
      <c r="G951" s="272" t="s">
        <v>1034</v>
      </c>
      <c r="H951" s="272"/>
      <c r="I951" s="272"/>
      <c r="J951" s="480">
        <f t="shared" si="59"/>
        <v>1</v>
      </c>
      <c r="K951" s="451" t="s">
        <v>1033</v>
      </c>
      <c r="L951" s="272"/>
      <c r="M951" s="460">
        <v>45379</v>
      </c>
      <c r="N951" s="272">
        <v>12</v>
      </c>
      <c r="O951" s="2">
        <f t="shared" si="57"/>
        <v>45744</v>
      </c>
    </row>
    <row r="952" spans="1:18" ht="60" hidden="1">
      <c r="A952" s="272">
        <v>951</v>
      </c>
      <c r="B952" s="11">
        <v>69</v>
      </c>
      <c r="C952" s="451" t="s">
        <v>1037</v>
      </c>
      <c r="D952" s="272" t="s">
        <v>1036</v>
      </c>
      <c r="E952" s="272" t="s">
        <v>1035</v>
      </c>
      <c r="F952" s="272">
        <v>2020</v>
      </c>
      <c r="G952" s="272" t="s">
        <v>1034</v>
      </c>
      <c r="H952" s="272"/>
      <c r="I952" s="272"/>
      <c r="J952" s="480">
        <f t="shared" si="59"/>
        <v>1</v>
      </c>
      <c r="K952" s="451" t="s">
        <v>1033</v>
      </c>
      <c r="L952" s="272"/>
      <c r="M952" s="460">
        <v>45379</v>
      </c>
      <c r="N952" s="272">
        <v>12</v>
      </c>
      <c r="O952" s="2">
        <f t="shared" si="57"/>
        <v>45744</v>
      </c>
    </row>
    <row r="953" spans="1:18" ht="60" hidden="1">
      <c r="A953" s="272">
        <v>952</v>
      </c>
      <c r="B953" s="11">
        <v>69</v>
      </c>
      <c r="C953" s="451" t="s">
        <v>1037</v>
      </c>
      <c r="D953" s="272" t="s">
        <v>1036</v>
      </c>
      <c r="E953" s="272" t="s">
        <v>1035</v>
      </c>
      <c r="F953" s="272">
        <v>2020</v>
      </c>
      <c r="G953" s="272" t="s">
        <v>1034</v>
      </c>
      <c r="H953" s="272"/>
      <c r="I953" s="272"/>
      <c r="J953" s="480">
        <f t="shared" si="59"/>
        <v>1</v>
      </c>
      <c r="K953" s="451" t="s">
        <v>1033</v>
      </c>
      <c r="L953" s="272"/>
      <c r="M953" s="460">
        <v>45379</v>
      </c>
      <c r="N953" s="272">
        <v>12</v>
      </c>
      <c r="O953" s="2">
        <f t="shared" si="57"/>
        <v>45744</v>
      </c>
    </row>
    <row r="954" spans="1:18" ht="60" hidden="1">
      <c r="A954" s="272">
        <v>953</v>
      </c>
      <c r="B954" s="11">
        <v>69</v>
      </c>
      <c r="C954" s="451" t="s">
        <v>1037</v>
      </c>
      <c r="D954" s="272" t="s">
        <v>1036</v>
      </c>
      <c r="E954" s="272" t="s">
        <v>1035</v>
      </c>
      <c r="F954" s="272">
        <v>2020</v>
      </c>
      <c r="G954" s="272" t="s">
        <v>1034</v>
      </c>
      <c r="H954" s="272"/>
      <c r="I954" s="272"/>
      <c r="J954" s="480">
        <f t="shared" si="59"/>
        <v>1</v>
      </c>
      <c r="K954" s="451" t="s">
        <v>1033</v>
      </c>
      <c r="L954" s="272"/>
      <c r="M954" s="460">
        <v>45379</v>
      </c>
      <c r="N954" s="272">
        <v>12</v>
      </c>
      <c r="O954" s="2">
        <f t="shared" si="57"/>
        <v>45744</v>
      </c>
    </row>
    <row r="955" spans="1:18" ht="61.5" hidden="1" customHeight="1">
      <c r="A955" s="272">
        <v>954</v>
      </c>
      <c r="B955" s="11">
        <v>69</v>
      </c>
      <c r="C955" s="451" t="s">
        <v>1037</v>
      </c>
      <c r="D955" s="272" t="s">
        <v>1036</v>
      </c>
      <c r="E955" s="272" t="s">
        <v>1035</v>
      </c>
      <c r="F955" s="272">
        <v>2020</v>
      </c>
      <c r="G955" s="272" t="s">
        <v>1034</v>
      </c>
      <c r="H955" s="272"/>
      <c r="I955" s="272"/>
      <c r="J955" s="480">
        <f t="shared" si="59"/>
        <v>1</v>
      </c>
      <c r="K955" s="451" t="s">
        <v>1033</v>
      </c>
      <c r="L955" s="272"/>
      <c r="M955" s="460">
        <v>45379</v>
      </c>
      <c r="N955" s="272">
        <v>12</v>
      </c>
      <c r="O955" s="2">
        <f t="shared" si="57"/>
        <v>45744</v>
      </c>
    </row>
    <row r="956" spans="1:18" ht="45" hidden="1">
      <c r="A956" s="3">
        <v>955</v>
      </c>
      <c r="B956" s="3" t="s">
        <v>985</v>
      </c>
      <c r="C956" s="451" t="s">
        <v>578</v>
      </c>
      <c r="D956" s="3" t="s">
        <v>583</v>
      </c>
      <c r="E956" s="3" t="s">
        <v>1032</v>
      </c>
      <c r="F956" s="3">
        <v>2012</v>
      </c>
      <c r="G956" s="3" t="s">
        <v>131</v>
      </c>
      <c r="H956" s="3" t="s">
        <v>586</v>
      </c>
      <c r="I956" s="3" t="s">
        <v>585</v>
      </c>
      <c r="J956" s="480">
        <f t="shared" si="59"/>
        <v>1</v>
      </c>
      <c r="K956" s="451" t="s">
        <v>2708</v>
      </c>
      <c r="L956" s="272" t="s">
        <v>1031</v>
      </c>
      <c r="M956" s="460">
        <v>45204</v>
      </c>
      <c r="N956" s="3">
        <v>12</v>
      </c>
      <c r="O956" s="2">
        <f t="shared" si="57"/>
        <v>45570</v>
      </c>
    </row>
    <row r="957" spans="1:18" ht="75" hidden="1">
      <c r="A957" s="3">
        <v>956</v>
      </c>
      <c r="B957" s="25">
        <v>35</v>
      </c>
      <c r="C957" s="451" t="s">
        <v>136</v>
      </c>
      <c r="D957" s="272">
        <v>8717030</v>
      </c>
      <c r="E957" s="3" t="s">
        <v>941</v>
      </c>
      <c r="F957" s="3">
        <v>2022</v>
      </c>
      <c r="G957" s="3" t="s">
        <v>64</v>
      </c>
      <c r="H957" s="272"/>
      <c r="I957" s="272">
        <v>85655</v>
      </c>
      <c r="J957" s="480">
        <f t="shared" si="59"/>
        <v>1</v>
      </c>
      <c r="K957" s="451" t="s">
        <v>1030</v>
      </c>
      <c r="L957" s="272"/>
      <c r="M957" s="460">
        <v>45321</v>
      </c>
      <c r="N957" s="3">
        <v>12</v>
      </c>
      <c r="O957" s="2">
        <f t="shared" si="57"/>
        <v>45687</v>
      </c>
    </row>
    <row r="958" spans="1:18" ht="30" hidden="1">
      <c r="A958" s="3">
        <v>957</v>
      </c>
      <c r="B958" s="3">
        <v>23</v>
      </c>
      <c r="C958" s="451" t="s">
        <v>247</v>
      </c>
      <c r="D958" s="272" t="s">
        <v>1029</v>
      </c>
      <c r="E958" s="3" t="s">
        <v>219</v>
      </c>
      <c r="F958" s="3">
        <v>2023</v>
      </c>
      <c r="G958" s="3" t="s">
        <v>131</v>
      </c>
      <c r="H958" s="272"/>
      <c r="I958" s="451" t="s">
        <v>1028</v>
      </c>
      <c r="J958" s="480">
        <f t="shared" si="59"/>
        <v>1</v>
      </c>
      <c r="K958" s="451" t="s">
        <v>1027</v>
      </c>
      <c r="L958" s="272"/>
      <c r="M958" s="460">
        <v>45238</v>
      </c>
      <c r="N958" s="3">
        <v>12</v>
      </c>
      <c r="O958" s="2">
        <f t="shared" si="57"/>
        <v>45604</v>
      </c>
    </row>
    <row r="959" spans="1:18" hidden="1">
      <c r="A959" s="272">
        <v>958</v>
      </c>
      <c r="B959" s="3">
        <v>69</v>
      </c>
      <c r="C959" s="451" t="s">
        <v>1026</v>
      </c>
      <c r="D959" s="272" t="s">
        <v>1025</v>
      </c>
      <c r="E959" s="272" t="s">
        <v>1024</v>
      </c>
      <c r="F959" s="272">
        <v>2015</v>
      </c>
      <c r="G959" s="272" t="s">
        <v>71</v>
      </c>
      <c r="H959" s="272"/>
      <c r="I959" s="272" t="s">
        <v>1023</v>
      </c>
      <c r="J959" s="480">
        <f t="shared" si="59"/>
        <v>1</v>
      </c>
      <c r="K959" s="451"/>
      <c r="L959" s="272" t="s">
        <v>1022</v>
      </c>
      <c r="M959" s="460">
        <v>45391</v>
      </c>
      <c r="N959" s="3">
        <v>12</v>
      </c>
      <c r="O959" s="2">
        <f t="shared" si="57"/>
        <v>45756</v>
      </c>
    </row>
    <row r="960" spans="1:18" ht="60" hidden="1">
      <c r="A960" s="272">
        <v>959</v>
      </c>
      <c r="B960" s="3" t="s">
        <v>985</v>
      </c>
      <c r="C960" s="451" t="s">
        <v>1020</v>
      </c>
      <c r="D960" s="3" t="s">
        <v>1021</v>
      </c>
      <c r="E960" s="3" t="s">
        <v>928</v>
      </c>
      <c r="F960" s="272"/>
      <c r="G960" s="3" t="s">
        <v>158</v>
      </c>
      <c r="H960" s="272"/>
      <c r="I960" s="272">
        <v>1087486</v>
      </c>
      <c r="J960" s="480">
        <f t="shared" si="59"/>
        <v>1</v>
      </c>
      <c r="K960" s="451" t="s">
        <v>1018</v>
      </c>
      <c r="L960" s="272"/>
      <c r="M960" s="460"/>
      <c r="N960" s="272"/>
      <c r="O960" s="2" t="str">
        <f t="shared" si="57"/>
        <v/>
      </c>
    </row>
    <row r="961" spans="1:15" ht="60" hidden="1">
      <c r="A961" s="1">
        <v>960</v>
      </c>
      <c r="B961" s="1" t="s">
        <v>985</v>
      </c>
      <c r="C961" s="451" t="s">
        <v>1020</v>
      </c>
      <c r="D961" s="3" t="s">
        <v>1019</v>
      </c>
      <c r="E961" s="3" t="s">
        <v>1019</v>
      </c>
      <c r="F961" s="272"/>
      <c r="G961" s="3" t="s">
        <v>158</v>
      </c>
      <c r="H961" s="272"/>
      <c r="I961" s="272">
        <v>501066</v>
      </c>
      <c r="J961" s="480">
        <f t="shared" si="59"/>
        <v>1</v>
      </c>
      <c r="K961" s="474" t="s">
        <v>1018</v>
      </c>
      <c r="L961" s="272"/>
      <c r="M961" s="460"/>
      <c r="N961" s="272"/>
      <c r="O961" s="2" t="str">
        <f t="shared" ref="O961:O996" si="62">IF(ISBLANK(M961)," ",DATE(YEAR(M961),MONTH(M961)+N961,DAY(M961)))</f>
        <v/>
      </c>
    </row>
    <row r="962" spans="1:15" ht="75" hidden="1">
      <c r="A962" s="1">
        <v>961</v>
      </c>
      <c r="B962" s="1" t="s">
        <v>985</v>
      </c>
      <c r="C962" s="451" t="s">
        <v>1015</v>
      </c>
      <c r="D962" s="3" t="s">
        <v>1014</v>
      </c>
      <c r="E962" s="3" t="s">
        <v>1013</v>
      </c>
      <c r="F962" s="272">
        <v>2024</v>
      </c>
      <c r="G962" s="3" t="s">
        <v>14</v>
      </c>
      <c r="H962" s="3" t="s">
        <v>1012</v>
      </c>
      <c r="I962" s="272" t="s">
        <v>1017</v>
      </c>
      <c r="J962" s="480">
        <f t="shared" ref="J962:J996" si="63">COUNTIF($I$1:$I$996,I962)</f>
        <v>1</v>
      </c>
      <c r="K962" s="451" t="s">
        <v>1010</v>
      </c>
      <c r="L962" s="272" t="s">
        <v>1009</v>
      </c>
      <c r="M962" s="460">
        <v>45407</v>
      </c>
      <c r="N962" s="272">
        <v>12</v>
      </c>
      <c r="O962" s="2">
        <f t="shared" si="62"/>
        <v>45772</v>
      </c>
    </row>
    <row r="963" spans="1:15" ht="75" hidden="1">
      <c r="A963" s="1">
        <v>962</v>
      </c>
      <c r="B963" s="1" t="s">
        <v>985</v>
      </c>
      <c r="C963" s="451" t="s">
        <v>1015</v>
      </c>
      <c r="D963" s="3" t="s">
        <v>1014</v>
      </c>
      <c r="E963" s="3" t="s">
        <v>1013</v>
      </c>
      <c r="F963" s="272">
        <v>2024</v>
      </c>
      <c r="G963" s="3" t="s">
        <v>14</v>
      </c>
      <c r="H963" s="3" t="s">
        <v>1012</v>
      </c>
      <c r="I963" s="272" t="s">
        <v>1016</v>
      </c>
      <c r="J963" s="480">
        <f t="shared" si="63"/>
        <v>1</v>
      </c>
      <c r="K963" s="451" t="s">
        <v>1010</v>
      </c>
      <c r="L963" s="272" t="s">
        <v>1009</v>
      </c>
      <c r="M963" s="460">
        <v>45407</v>
      </c>
      <c r="N963" s="272">
        <v>12</v>
      </c>
      <c r="O963" s="2">
        <f t="shared" si="62"/>
        <v>45772</v>
      </c>
    </row>
    <row r="964" spans="1:15" ht="75" hidden="1">
      <c r="A964" s="1">
        <v>963</v>
      </c>
      <c r="B964" s="1" t="s">
        <v>985</v>
      </c>
      <c r="C964" s="475" t="s">
        <v>1015</v>
      </c>
      <c r="D964" s="3" t="s">
        <v>1014</v>
      </c>
      <c r="E964" s="5" t="s">
        <v>1013</v>
      </c>
      <c r="F964" s="476">
        <v>2024</v>
      </c>
      <c r="G964" s="476" t="s">
        <v>14</v>
      </c>
      <c r="H964" s="476" t="s">
        <v>1012</v>
      </c>
      <c r="I964" s="476" t="s">
        <v>1011</v>
      </c>
      <c r="J964" s="480">
        <f t="shared" si="63"/>
        <v>1</v>
      </c>
      <c r="K964" s="475" t="s">
        <v>1010</v>
      </c>
      <c r="L964" s="476" t="s">
        <v>1009</v>
      </c>
      <c r="M964" s="477">
        <v>45407</v>
      </c>
      <c r="N964" s="476">
        <v>12</v>
      </c>
      <c r="O964" s="4">
        <f t="shared" si="62"/>
        <v>45772</v>
      </c>
    </row>
    <row r="965" spans="1:15" ht="45" hidden="1">
      <c r="A965" s="272">
        <v>964</v>
      </c>
      <c r="B965" s="3">
        <v>6</v>
      </c>
      <c r="C965" s="451" t="s">
        <v>59</v>
      </c>
      <c r="D965" s="272" t="s">
        <v>1008</v>
      </c>
      <c r="E965" s="3" t="s">
        <v>88</v>
      </c>
      <c r="F965" s="3">
        <v>1998</v>
      </c>
      <c r="G965" s="3" t="s">
        <v>64</v>
      </c>
      <c r="H965" s="272" t="s">
        <v>90</v>
      </c>
      <c r="I965" s="272">
        <v>5390297855</v>
      </c>
      <c r="J965" s="480">
        <f t="shared" si="63"/>
        <v>1</v>
      </c>
      <c r="K965" s="451" t="s">
        <v>1007</v>
      </c>
      <c r="L965" s="451" t="s">
        <v>1006</v>
      </c>
      <c r="M965" s="460">
        <v>45089</v>
      </c>
      <c r="N965" s="3">
        <v>12</v>
      </c>
      <c r="O965" s="2">
        <f t="shared" si="62"/>
        <v>45455</v>
      </c>
    </row>
    <row r="966" spans="1:15" ht="75" hidden="1">
      <c r="A966" s="3">
        <v>965</v>
      </c>
      <c r="B966" s="3" t="s">
        <v>2601</v>
      </c>
      <c r="C966" s="451" t="s">
        <v>1005</v>
      </c>
      <c r="D966" s="3" t="s">
        <v>1004</v>
      </c>
      <c r="E966" s="3" t="s">
        <v>208</v>
      </c>
      <c r="F966" s="3">
        <v>2024</v>
      </c>
      <c r="G966" s="3" t="s">
        <v>158</v>
      </c>
      <c r="H966" s="3" t="s">
        <v>1003</v>
      </c>
      <c r="I966" s="478">
        <v>502805</v>
      </c>
      <c r="J966" s="480">
        <f t="shared" si="63"/>
        <v>1</v>
      </c>
      <c r="K966" s="451" t="s">
        <v>1002</v>
      </c>
      <c r="L966" s="3" t="s">
        <v>1001</v>
      </c>
      <c r="M966" s="460">
        <v>45433</v>
      </c>
      <c r="N966" s="3">
        <v>12</v>
      </c>
      <c r="O966" s="2">
        <f t="shared" si="62"/>
        <v>45798</v>
      </c>
    </row>
    <row r="967" spans="1:15" ht="30" hidden="1">
      <c r="A967" s="3">
        <v>966</v>
      </c>
      <c r="B967" s="3" t="s">
        <v>985</v>
      </c>
      <c r="C967" s="451" t="s">
        <v>1000</v>
      </c>
      <c r="D967" s="3" t="s">
        <v>996</v>
      </c>
      <c r="E967" s="3" t="s">
        <v>995</v>
      </c>
      <c r="F967" s="3">
        <v>2024</v>
      </c>
      <c r="G967" s="3" t="s">
        <v>14</v>
      </c>
      <c r="H967" s="3" t="s">
        <v>999</v>
      </c>
      <c r="I967" s="3" t="s">
        <v>998</v>
      </c>
      <c r="J967" s="480">
        <f t="shared" si="63"/>
        <v>1</v>
      </c>
      <c r="K967" s="451" t="s">
        <v>992</v>
      </c>
      <c r="L967" s="3" t="s">
        <v>979</v>
      </c>
      <c r="M967" s="460">
        <v>45433</v>
      </c>
      <c r="N967" s="3">
        <v>12</v>
      </c>
      <c r="O967" s="2">
        <f t="shared" si="62"/>
        <v>45798</v>
      </c>
    </row>
    <row r="968" spans="1:15" ht="30" hidden="1">
      <c r="A968" s="3">
        <v>967</v>
      </c>
      <c r="B968" s="3" t="s">
        <v>985</v>
      </c>
      <c r="C968" s="451" t="s">
        <v>997</v>
      </c>
      <c r="D968" s="3" t="s">
        <v>996</v>
      </c>
      <c r="E968" s="3" t="s">
        <v>995</v>
      </c>
      <c r="F968" s="3">
        <v>2024</v>
      </c>
      <c r="G968" s="3" t="s">
        <v>14</v>
      </c>
      <c r="H968" s="272" t="s">
        <v>994</v>
      </c>
      <c r="I968" s="3" t="s">
        <v>993</v>
      </c>
      <c r="J968" s="480">
        <f t="shared" si="63"/>
        <v>1</v>
      </c>
      <c r="K968" s="451" t="s">
        <v>992</v>
      </c>
      <c r="L968" s="3" t="s">
        <v>979</v>
      </c>
      <c r="M968" s="460">
        <v>45433</v>
      </c>
      <c r="N968" s="3">
        <v>12</v>
      </c>
      <c r="O968" s="2">
        <f t="shared" si="62"/>
        <v>45798</v>
      </c>
    </row>
    <row r="969" spans="1:15" ht="30" hidden="1">
      <c r="A969" s="3">
        <v>968</v>
      </c>
      <c r="B969" s="25">
        <v>24</v>
      </c>
      <c r="C969" s="451" t="s">
        <v>59</v>
      </c>
      <c r="D969" s="3" t="s">
        <v>253</v>
      </c>
      <c r="E969" s="3" t="s">
        <v>988</v>
      </c>
      <c r="F969" s="272"/>
      <c r="G969" s="3" t="s">
        <v>34</v>
      </c>
      <c r="H969" s="272"/>
      <c r="I969" s="272">
        <v>5397495752</v>
      </c>
      <c r="J969" s="480">
        <f t="shared" si="63"/>
        <v>1</v>
      </c>
      <c r="K969" s="451" t="s">
        <v>991</v>
      </c>
      <c r="L969" s="3" t="s">
        <v>986</v>
      </c>
      <c r="M969" s="460">
        <v>45350</v>
      </c>
      <c r="N969" s="3">
        <v>12</v>
      </c>
      <c r="O969" s="2">
        <f t="shared" si="62"/>
        <v>45716</v>
      </c>
    </row>
    <row r="970" spans="1:15" ht="30" hidden="1">
      <c r="A970" s="3">
        <v>969</v>
      </c>
      <c r="B970" s="25">
        <v>24</v>
      </c>
      <c r="C970" s="451" t="s">
        <v>59</v>
      </c>
      <c r="D970" s="3" t="s">
        <v>253</v>
      </c>
      <c r="E970" s="3" t="s">
        <v>988</v>
      </c>
      <c r="F970" s="272"/>
      <c r="G970" s="3" t="s">
        <v>34</v>
      </c>
      <c r="H970" s="3" t="s">
        <v>33</v>
      </c>
      <c r="I970" s="272">
        <v>5397473660</v>
      </c>
      <c r="J970" s="480">
        <f t="shared" si="63"/>
        <v>1</v>
      </c>
      <c r="K970" s="451" t="s">
        <v>990</v>
      </c>
      <c r="L970" s="3" t="s">
        <v>986</v>
      </c>
      <c r="M970" s="460">
        <v>45382</v>
      </c>
      <c r="N970" s="3">
        <v>12</v>
      </c>
      <c r="O970" s="2">
        <f t="shared" si="62"/>
        <v>45747</v>
      </c>
    </row>
    <row r="971" spans="1:15" ht="30" hidden="1">
      <c r="A971" s="3">
        <v>970</v>
      </c>
      <c r="B971" s="3">
        <v>2</v>
      </c>
      <c r="C971" s="451" t="s">
        <v>989</v>
      </c>
      <c r="D971" s="272"/>
      <c r="E971" s="3" t="s">
        <v>988</v>
      </c>
      <c r="F971" s="272"/>
      <c r="G971" s="3" t="s">
        <v>34</v>
      </c>
      <c r="H971" s="3" t="s">
        <v>39</v>
      </c>
      <c r="I971" s="3" t="s">
        <v>40</v>
      </c>
      <c r="J971" s="480">
        <f t="shared" si="63"/>
        <v>1</v>
      </c>
      <c r="K971" s="451" t="s">
        <v>987</v>
      </c>
      <c r="L971" s="3" t="s">
        <v>986</v>
      </c>
      <c r="M971" s="460">
        <v>45381</v>
      </c>
      <c r="N971" s="3">
        <v>6</v>
      </c>
      <c r="O971" s="2">
        <f t="shared" si="62"/>
        <v>45565</v>
      </c>
    </row>
    <row r="972" spans="1:15" ht="30" hidden="1">
      <c r="A972" s="272">
        <v>971</v>
      </c>
      <c r="B972" s="3" t="s">
        <v>985</v>
      </c>
      <c r="C972" s="451" t="s">
        <v>984</v>
      </c>
      <c r="D972" s="272" t="s">
        <v>983</v>
      </c>
      <c r="E972" s="272" t="s">
        <v>982</v>
      </c>
      <c r="F972" s="272">
        <v>2024</v>
      </c>
      <c r="G972" s="272" t="s">
        <v>131</v>
      </c>
      <c r="H972" s="272"/>
      <c r="I972" s="272" t="s">
        <v>981</v>
      </c>
      <c r="J972" s="480">
        <f t="shared" si="63"/>
        <v>1</v>
      </c>
      <c r="K972" s="451" t="s">
        <v>980</v>
      </c>
      <c r="L972" s="272" t="s">
        <v>979</v>
      </c>
      <c r="M972" s="460">
        <v>45462</v>
      </c>
      <c r="N972" s="272">
        <v>12</v>
      </c>
      <c r="O972" s="2">
        <f t="shared" si="62"/>
        <v>45827</v>
      </c>
    </row>
    <row r="973" spans="1:15" ht="45" hidden="1">
      <c r="A973" s="3">
        <v>972</v>
      </c>
      <c r="B973" s="3" t="s">
        <v>985</v>
      </c>
      <c r="C973" s="490" t="s">
        <v>1330</v>
      </c>
      <c r="D973" s="491" t="s">
        <v>785</v>
      </c>
      <c r="E973" s="491" t="s">
        <v>719</v>
      </c>
      <c r="F973" s="492">
        <v>1975</v>
      </c>
      <c r="G973" s="491" t="s">
        <v>126</v>
      </c>
      <c r="H973" s="492"/>
      <c r="I973" s="492" t="s">
        <v>2705</v>
      </c>
      <c r="J973" s="493">
        <f t="shared" si="63"/>
        <v>1</v>
      </c>
      <c r="K973" s="490" t="s">
        <v>2666</v>
      </c>
      <c r="L973" s="494" t="s">
        <v>2640</v>
      </c>
      <c r="M973" s="272"/>
      <c r="N973" s="272">
        <v>12</v>
      </c>
      <c r="O973" s="2" t="str">
        <f t="shared" si="62"/>
        <v/>
      </c>
    </row>
    <row r="974" spans="1:15" ht="30" hidden="1">
      <c r="A974" s="3">
        <v>973</v>
      </c>
      <c r="B974" s="3" t="s">
        <v>985</v>
      </c>
      <c r="C974" s="451" t="s">
        <v>2667</v>
      </c>
      <c r="D974" s="272"/>
      <c r="E974" s="272"/>
      <c r="F974" s="272"/>
      <c r="G974" s="3" t="s">
        <v>64</v>
      </c>
      <c r="H974" s="272" t="s">
        <v>2668</v>
      </c>
      <c r="I974" s="272"/>
      <c r="J974" s="480">
        <f t="shared" si="63"/>
        <v>1</v>
      </c>
      <c r="K974" s="451" t="s">
        <v>2669</v>
      </c>
      <c r="L974" s="3" t="s">
        <v>979</v>
      </c>
      <c r="M974" s="9">
        <v>45385</v>
      </c>
      <c r="N974" s="272">
        <v>12</v>
      </c>
      <c r="O974" s="2">
        <f t="shared" si="62"/>
        <v>45750</v>
      </c>
    </row>
    <row r="975" spans="1:15" ht="30" hidden="1">
      <c r="A975" s="3">
        <v>974</v>
      </c>
      <c r="B975" s="3" t="s">
        <v>985</v>
      </c>
      <c r="C975" s="451" t="s">
        <v>2667</v>
      </c>
      <c r="D975" s="272"/>
      <c r="E975" s="272"/>
      <c r="F975" s="272"/>
      <c r="G975" s="3" t="s">
        <v>64</v>
      </c>
      <c r="H975" s="272" t="s">
        <v>2670</v>
      </c>
      <c r="I975" s="272"/>
      <c r="J975" s="480">
        <f t="shared" si="63"/>
        <v>1</v>
      </c>
      <c r="K975" s="451" t="s">
        <v>2669</v>
      </c>
      <c r="L975" s="3" t="s">
        <v>979</v>
      </c>
      <c r="M975" s="9">
        <v>45385</v>
      </c>
      <c r="N975" s="272">
        <v>12</v>
      </c>
      <c r="O975" s="2">
        <f t="shared" si="62"/>
        <v>45750</v>
      </c>
    </row>
    <row r="976" spans="1:15" hidden="1">
      <c r="A976" s="272">
        <f>(A975+1)</f>
        <v>975</v>
      </c>
      <c r="B976" s="11">
        <v>69</v>
      </c>
      <c r="C976" s="451" t="s">
        <v>1348</v>
      </c>
      <c r="D976" s="272" t="s">
        <v>1397</v>
      </c>
      <c r="E976" s="272" t="s">
        <v>1024</v>
      </c>
      <c r="F976" s="272">
        <v>2016</v>
      </c>
      <c r="G976" s="272" t="s">
        <v>64</v>
      </c>
      <c r="H976" s="272"/>
      <c r="I976" s="272" t="s">
        <v>2671</v>
      </c>
      <c r="J976" s="480">
        <f t="shared" si="63"/>
        <v>1</v>
      </c>
      <c r="K976" s="451"/>
      <c r="L976" s="272" t="s">
        <v>1479</v>
      </c>
      <c r="M976" s="460">
        <v>45495</v>
      </c>
      <c r="N976" s="272">
        <v>12</v>
      </c>
      <c r="O976" s="2">
        <f>IF(ISBLANK(M976)," ",DATE(YEAR(M976),MONTH(M976)+N976,DAY(M976)))</f>
        <v>45860</v>
      </c>
    </row>
    <row r="977" spans="1:15" hidden="1">
      <c r="A977" s="272">
        <f>(A976+1)</f>
        <v>976</v>
      </c>
      <c r="B977" s="11">
        <v>69</v>
      </c>
      <c r="C977" s="451" t="s">
        <v>1348</v>
      </c>
      <c r="D977" s="272" t="s">
        <v>1397</v>
      </c>
      <c r="E977" s="272" t="s">
        <v>1024</v>
      </c>
      <c r="F977" s="272">
        <v>2016</v>
      </c>
      <c r="G977" s="272" t="s">
        <v>64</v>
      </c>
      <c r="H977" s="272"/>
      <c r="I977" s="272" t="s">
        <v>2672</v>
      </c>
      <c r="J977" s="480">
        <f t="shared" si="63"/>
        <v>1</v>
      </c>
      <c r="K977" s="451"/>
      <c r="L977" s="272" t="s">
        <v>1479</v>
      </c>
      <c r="M977" s="460">
        <v>45495</v>
      </c>
      <c r="N977" s="272">
        <v>12</v>
      </c>
      <c r="O977" s="2">
        <f t="shared" si="62"/>
        <v>45860</v>
      </c>
    </row>
    <row r="978" spans="1:15" hidden="1">
      <c r="A978" s="272">
        <f t="shared" ref="A978:A996" si="64">(A977+1)</f>
        <v>977</v>
      </c>
      <c r="B978" s="11">
        <v>69</v>
      </c>
      <c r="C978" s="451" t="s">
        <v>1348</v>
      </c>
      <c r="D978" s="272" t="s">
        <v>1397</v>
      </c>
      <c r="E978" s="272" t="s">
        <v>1024</v>
      </c>
      <c r="F978" s="272">
        <v>2016</v>
      </c>
      <c r="G978" s="272" t="s">
        <v>64</v>
      </c>
      <c r="H978" s="272"/>
      <c r="I978" s="272" t="s">
        <v>2673</v>
      </c>
      <c r="J978" s="480">
        <f t="shared" si="63"/>
        <v>1</v>
      </c>
      <c r="K978" s="451"/>
      <c r="L978" s="272" t="s">
        <v>1479</v>
      </c>
      <c r="M978" s="460">
        <v>45495</v>
      </c>
      <c r="N978" s="272">
        <v>12</v>
      </c>
      <c r="O978" s="2">
        <f t="shared" si="62"/>
        <v>45860</v>
      </c>
    </row>
    <row r="979" spans="1:15" hidden="1">
      <c r="A979" s="272">
        <f t="shared" si="64"/>
        <v>978</v>
      </c>
      <c r="B979" s="11">
        <v>69</v>
      </c>
      <c r="C979" s="451" t="s">
        <v>1348</v>
      </c>
      <c r="D979" s="272" t="s">
        <v>1397</v>
      </c>
      <c r="E979" s="272" t="s">
        <v>1024</v>
      </c>
      <c r="F979" s="272">
        <v>2016</v>
      </c>
      <c r="G979" s="272" t="s">
        <v>64</v>
      </c>
      <c r="H979" s="272"/>
      <c r="I979" s="272" t="s">
        <v>2674</v>
      </c>
      <c r="J979" s="480">
        <f t="shared" si="63"/>
        <v>1</v>
      </c>
      <c r="K979" s="451"/>
      <c r="L979" s="272" t="s">
        <v>1479</v>
      </c>
      <c r="M979" s="460">
        <v>45495</v>
      </c>
      <c r="N979" s="272">
        <v>12</v>
      </c>
      <c r="O979" s="2">
        <f t="shared" si="62"/>
        <v>45860</v>
      </c>
    </row>
    <row r="980" spans="1:15" hidden="1">
      <c r="A980" s="272">
        <f t="shared" si="64"/>
        <v>979</v>
      </c>
      <c r="B980" s="11">
        <v>69</v>
      </c>
      <c r="C980" s="451" t="s">
        <v>1348</v>
      </c>
      <c r="D980" s="272" t="s">
        <v>1397</v>
      </c>
      <c r="E980" s="272" t="s">
        <v>1024</v>
      </c>
      <c r="F980" s="272">
        <v>2016</v>
      </c>
      <c r="G980" s="272" t="s">
        <v>64</v>
      </c>
      <c r="H980" s="272"/>
      <c r="I980" s="272" t="s">
        <v>2675</v>
      </c>
      <c r="J980" s="480">
        <f t="shared" si="63"/>
        <v>1</v>
      </c>
      <c r="K980" s="451"/>
      <c r="L980" s="272" t="s">
        <v>1479</v>
      </c>
      <c r="M980" s="460">
        <v>45495</v>
      </c>
      <c r="N980" s="272">
        <v>12</v>
      </c>
      <c r="O980" s="2">
        <f t="shared" si="62"/>
        <v>45860</v>
      </c>
    </row>
    <row r="981" spans="1:15" hidden="1">
      <c r="A981" s="272">
        <f t="shared" si="64"/>
        <v>980</v>
      </c>
      <c r="B981" s="11">
        <v>69</v>
      </c>
      <c r="C981" s="451" t="s">
        <v>1348</v>
      </c>
      <c r="D981" s="272" t="s">
        <v>1397</v>
      </c>
      <c r="E981" s="272" t="s">
        <v>1024</v>
      </c>
      <c r="F981" s="272">
        <v>2016</v>
      </c>
      <c r="G981" s="272" t="s">
        <v>64</v>
      </c>
      <c r="H981" s="272"/>
      <c r="I981" s="272" t="s">
        <v>2676</v>
      </c>
      <c r="J981" s="480">
        <f t="shared" si="63"/>
        <v>1</v>
      </c>
      <c r="K981" s="451"/>
      <c r="L981" s="272" t="s">
        <v>1479</v>
      </c>
      <c r="M981" s="460">
        <v>45495</v>
      </c>
      <c r="N981" s="272">
        <v>12</v>
      </c>
      <c r="O981" s="2">
        <f t="shared" si="62"/>
        <v>45860</v>
      </c>
    </row>
    <row r="982" spans="1:15" hidden="1">
      <c r="A982" s="272">
        <f t="shared" si="64"/>
        <v>981</v>
      </c>
      <c r="B982" s="11">
        <v>69</v>
      </c>
      <c r="C982" s="451" t="s">
        <v>1348</v>
      </c>
      <c r="D982" s="272" t="s">
        <v>1397</v>
      </c>
      <c r="E982" s="272" t="s">
        <v>1024</v>
      </c>
      <c r="F982" s="272">
        <v>2016</v>
      </c>
      <c r="G982" s="272" t="s">
        <v>121</v>
      </c>
      <c r="H982" s="272"/>
      <c r="I982" s="272" t="s">
        <v>2677</v>
      </c>
      <c r="J982" s="480">
        <f t="shared" si="63"/>
        <v>1</v>
      </c>
      <c r="K982" s="451"/>
      <c r="L982" s="272" t="s">
        <v>1479</v>
      </c>
      <c r="M982" s="460">
        <v>45495</v>
      </c>
      <c r="N982" s="272">
        <v>12</v>
      </c>
      <c r="O982" s="2">
        <f t="shared" si="62"/>
        <v>45860</v>
      </c>
    </row>
    <row r="983" spans="1:15" hidden="1">
      <c r="A983" s="272">
        <f t="shared" si="64"/>
        <v>982</v>
      </c>
      <c r="B983" s="11">
        <v>69</v>
      </c>
      <c r="C983" s="451" t="s">
        <v>1348</v>
      </c>
      <c r="D983" s="272" t="s">
        <v>1397</v>
      </c>
      <c r="E983" s="272" t="s">
        <v>1024</v>
      </c>
      <c r="F983" s="272">
        <v>2016</v>
      </c>
      <c r="G983" s="272" t="s">
        <v>121</v>
      </c>
      <c r="H983" s="272"/>
      <c r="I983" s="272" t="s">
        <v>2678</v>
      </c>
      <c r="J983" s="480">
        <f t="shared" si="63"/>
        <v>1</v>
      </c>
      <c r="K983" s="451"/>
      <c r="L983" s="272" t="s">
        <v>1479</v>
      </c>
      <c r="M983" s="460">
        <v>45495</v>
      </c>
      <c r="N983" s="272">
        <v>12</v>
      </c>
      <c r="O983" s="2">
        <f t="shared" si="62"/>
        <v>45860</v>
      </c>
    </row>
    <row r="984" spans="1:15" hidden="1">
      <c r="A984" s="272">
        <f t="shared" si="64"/>
        <v>983</v>
      </c>
      <c r="B984" s="11">
        <v>69</v>
      </c>
      <c r="C984" s="451" t="s">
        <v>1348</v>
      </c>
      <c r="D984" s="272" t="s">
        <v>1397</v>
      </c>
      <c r="E984" s="272" t="s">
        <v>1024</v>
      </c>
      <c r="F984" s="272">
        <v>2016</v>
      </c>
      <c r="G984" s="272" t="s">
        <v>121</v>
      </c>
      <c r="H984" s="272"/>
      <c r="I984" s="272" t="s">
        <v>2679</v>
      </c>
      <c r="J984" s="480">
        <f t="shared" si="63"/>
        <v>1</v>
      </c>
      <c r="K984" s="451"/>
      <c r="L984" s="272" t="s">
        <v>1479</v>
      </c>
      <c r="M984" s="460">
        <v>45495</v>
      </c>
      <c r="N984" s="272">
        <v>12</v>
      </c>
      <c r="O984" s="2">
        <f t="shared" si="62"/>
        <v>45860</v>
      </c>
    </row>
    <row r="985" spans="1:15" hidden="1">
      <c r="A985" s="272">
        <f t="shared" si="64"/>
        <v>984</v>
      </c>
      <c r="B985" s="11">
        <v>69</v>
      </c>
      <c r="C985" s="451" t="s">
        <v>1348</v>
      </c>
      <c r="D985" s="272" t="s">
        <v>1397</v>
      </c>
      <c r="E985" s="272" t="s">
        <v>1024</v>
      </c>
      <c r="F985" s="272">
        <v>2016</v>
      </c>
      <c r="G985" s="272" t="s">
        <v>121</v>
      </c>
      <c r="H985" s="272"/>
      <c r="I985" s="272" t="s">
        <v>2680</v>
      </c>
      <c r="J985" s="480">
        <f t="shared" si="63"/>
        <v>1</v>
      </c>
      <c r="K985" s="451"/>
      <c r="L985" s="272" t="s">
        <v>1479</v>
      </c>
      <c r="M985" s="460">
        <v>45495</v>
      </c>
      <c r="N985" s="272">
        <v>12</v>
      </c>
      <c r="O985" s="2">
        <f t="shared" si="62"/>
        <v>45860</v>
      </c>
    </row>
    <row r="986" spans="1:15" hidden="1">
      <c r="A986" s="272">
        <f t="shared" si="64"/>
        <v>985</v>
      </c>
      <c r="B986" s="11">
        <v>69</v>
      </c>
      <c r="C986" s="451" t="s">
        <v>1348</v>
      </c>
      <c r="D986" s="272" t="s">
        <v>1397</v>
      </c>
      <c r="E986" s="272" t="s">
        <v>1024</v>
      </c>
      <c r="F986" s="272">
        <v>2016</v>
      </c>
      <c r="G986" s="272" t="s">
        <v>121</v>
      </c>
      <c r="H986" s="272"/>
      <c r="I986" s="272" t="s">
        <v>2681</v>
      </c>
      <c r="J986" s="480">
        <f t="shared" si="63"/>
        <v>1</v>
      </c>
      <c r="K986" s="451"/>
      <c r="L986" s="272" t="s">
        <v>1479</v>
      </c>
      <c r="M986" s="460">
        <v>45495</v>
      </c>
      <c r="N986" s="272">
        <v>12</v>
      </c>
      <c r="O986" s="2">
        <f t="shared" si="62"/>
        <v>45860</v>
      </c>
    </row>
    <row r="987" spans="1:15" hidden="1">
      <c r="A987" s="272">
        <f t="shared" si="64"/>
        <v>986</v>
      </c>
      <c r="B987" s="11">
        <v>69</v>
      </c>
      <c r="C987" s="451" t="s">
        <v>1348</v>
      </c>
      <c r="D987" s="272" t="s">
        <v>1397</v>
      </c>
      <c r="E987" s="272" t="s">
        <v>1024</v>
      </c>
      <c r="F987" s="272">
        <v>2016</v>
      </c>
      <c r="G987" s="272" t="s">
        <v>121</v>
      </c>
      <c r="H987" s="272"/>
      <c r="I987" s="272" t="s">
        <v>2682</v>
      </c>
      <c r="J987" s="480">
        <f t="shared" si="63"/>
        <v>1</v>
      </c>
      <c r="K987" s="451"/>
      <c r="L987" s="272" t="s">
        <v>1479</v>
      </c>
      <c r="M987" s="460">
        <v>45495</v>
      </c>
      <c r="N987" s="272">
        <v>12</v>
      </c>
      <c r="O987" s="2">
        <f t="shared" si="62"/>
        <v>45860</v>
      </c>
    </row>
    <row r="988" spans="1:15" hidden="1">
      <c r="A988" s="272">
        <f t="shared" si="64"/>
        <v>987</v>
      </c>
      <c r="B988" s="11">
        <v>69</v>
      </c>
      <c r="C988" s="451" t="s">
        <v>1348</v>
      </c>
      <c r="D988" s="272" t="s">
        <v>1397</v>
      </c>
      <c r="E988" s="272" t="s">
        <v>1024</v>
      </c>
      <c r="F988" s="272">
        <v>2016</v>
      </c>
      <c r="G988" s="272" t="s">
        <v>121</v>
      </c>
      <c r="H988" s="272"/>
      <c r="I988" s="272" t="s">
        <v>2683</v>
      </c>
      <c r="J988" s="480">
        <f t="shared" si="63"/>
        <v>1</v>
      </c>
      <c r="K988" s="451"/>
      <c r="L988" s="272" t="s">
        <v>1479</v>
      </c>
      <c r="M988" s="460">
        <v>45495</v>
      </c>
      <c r="N988" s="272">
        <v>12</v>
      </c>
      <c r="O988" s="2">
        <f t="shared" si="62"/>
        <v>45860</v>
      </c>
    </row>
    <row r="989" spans="1:15" hidden="1">
      <c r="A989" s="272">
        <f t="shared" si="64"/>
        <v>988</v>
      </c>
      <c r="B989" s="11">
        <v>69</v>
      </c>
      <c r="C989" s="451" t="s">
        <v>1348</v>
      </c>
      <c r="D989" s="272" t="s">
        <v>1397</v>
      </c>
      <c r="E989" s="272" t="s">
        <v>1024</v>
      </c>
      <c r="F989" s="272">
        <v>2016</v>
      </c>
      <c r="G989" s="272" t="s">
        <v>121</v>
      </c>
      <c r="H989" s="272"/>
      <c r="I989" s="272" t="s">
        <v>2684</v>
      </c>
      <c r="J989" s="480">
        <f t="shared" si="63"/>
        <v>1</v>
      </c>
      <c r="K989" s="451"/>
      <c r="L989" s="272" t="s">
        <v>1479</v>
      </c>
      <c r="M989" s="460">
        <v>45495</v>
      </c>
      <c r="N989" s="272">
        <v>12</v>
      </c>
      <c r="O989" s="2">
        <f t="shared" si="62"/>
        <v>45860</v>
      </c>
    </row>
    <row r="990" spans="1:15" hidden="1">
      <c r="A990" s="272">
        <f t="shared" si="64"/>
        <v>989</v>
      </c>
      <c r="B990" s="11">
        <v>69</v>
      </c>
      <c r="C990" s="451" t="s">
        <v>1348</v>
      </c>
      <c r="D990" s="272" t="s">
        <v>1397</v>
      </c>
      <c r="E990" s="272" t="s">
        <v>1024</v>
      </c>
      <c r="F990" s="272">
        <v>2016</v>
      </c>
      <c r="G990" s="272" t="s">
        <v>121</v>
      </c>
      <c r="H990" s="272"/>
      <c r="I990" s="272" t="s">
        <v>2685</v>
      </c>
      <c r="J990" s="480">
        <f t="shared" si="63"/>
        <v>1</v>
      </c>
      <c r="K990" s="451"/>
      <c r="L990" s="272" t="s">
        <v>1479</v>
      </c>
      <c r="M990" s="460">
        <v>45495</v>
      </c>
      <c r="N990" s="272">
        <v>12</v>
      </c>
      <c r="O990" s="2">
        <f t="shared" si="62"/>
        <v>45860</v>
      </c>
    </row>
    <row r="991" spans="1:15" hidden="1">
      <c r="A991" s="272">
        <f t="shared" si="64"/>
        <v>990</v>
      </c>
      <c r="B991" s="11">
        <v>69</v>
      </c>
      <c r="C991" s="451" t="s">
        <v>1348</v>
      </c>
      <c r="D991" s="3" t="s">
        <v>1397</v>
      </c>
      <c r="E991" s="3" t="s">
        <v>1024</v>
      </c>
      <c r="F991" s="3">
        <v>2016</v>
      </c>
      <c r="G991" s="3" t="s">
        <v>121</v>
      </c>
      <c r="H991" s="272"/>
      <c r="I991" s="3" t="s">
        <v>2686</v>
      </c>
      <c r="J991" s="480">
        <f t="shared" si="63"/>
        <v>1</v>
      </c>
      <c r="K991" s="451"/>
      <c r="L991" s="272" t="s">
        <v>1479</v>
      </c>
      <c r="M991" s="460">
        <v>45495</v>
      </c>
      <c r="N991" s="272">
        <v>12</v>
      </c>
      <c r="O991" s="2">
        <f t="shared" si="62"/>
        <v>45860</v>
      </c>
    </row>
    <row r="992" spans="1:15" hidden="1">
      <c r="A992" s="272">
        <f t="shared" si="64"/>
        <v>991</v>
      </c>
      <c r="B992" s="272" t="s">
        <v>985</v>
      </c>
      <c r="C992" s="451" t="s">
        <v>1348</v>
      </c>
      <c r="D992" s="3" t="s">
        <v>1397</v>
      </c>
      <c r="E992" s="3" t="s">
        <v>1024</v>
      </c>
      <c r="F992" s="3">
        <v>2016</v>
      </c>
      <c r="G992" s="3" t="s">
        <v>121</v>
      </c>
      <c r="H992" s="272"/>
      <c r="I992" s="3" t="s">
        <v>2687</v>
      </c>
      <c r="J992" s="480">
        <f t="shared" si="63"/>
        <v>1</v>
      </c>
      <c r="K992" s="451" t="s">
        <v>2688</v>
      </c>
      <c r="L992" s="272" t="s">
        <v>1479</v>
      </c>
      <c r="M992" s="272"/>
      <c r="N992" s="272">
        <v>12</v>
      </c>
      <c r="O992" s="2" t="str">
        <f t="shared" si="62"/>
        <v/>
      </c>
    </row>
    <row r="993" spans="1:15" hidden="1">
      <c r="A993" s="272">
        <f t="shared" si="64"/>
        <v>992</v>
      </c>
      <c r="B993" s="272" t="s">
        <v>985</v>
      </c>
      <c r="C993" s="451" t="s">
        <v>1348</v>
      </c>
      <c r="D993" s="3" t="s">
        <v>1397</v>
      </c>
      <c r="E993" s="3" t="s">
        <v>1024</v>
      </c>
      <c r="F993" s="3">
        <v>2016</v>
      </c>
      <c r="G993" s="3" t="s">
        <v>121</v>
      </c>
      <c r="H993" s="272"/>
      <c r="I993" s="3" t="s">
        <v>823</v>
      </c>
      <c r="J993" s="480">
        <f t="shared" si="63"/>
        <v>3</v>
      </c>
      <c r="K993" s="451" t="s">
        <v>2689</v>
      </c>
      <c r="L993" s="272" t="s">
        <v>1479</v>
      </c>
      <c r="M993" s="272"/>
      <c r="N993" s="272">
        <v>12</v>
      </c>
      <c r="O993" s="2" t="str">
        <f t="shared" si="62"/>
        <v/>
      </c>
    </row>
    <row r="994" spans="1:15" hidden="1">
      <c r="A994" s="272">
        <f t="shared" si="64"/>
        <v>993</v>
      </c>
      <c r="B994" s="11">
        <v>69</v>
      </c>
      <c r="C994" s="451" t="s">
        <v>1348</v>
      </c>
      <c r="D994" s="3" t="s">
        <v>1397</v>
      </c>
      <c r="E994" s="3" t="s">
        <v>1024</v>
      </c>
      <c r="F994" s="3">
        <v>2016</v>
      </c>
      <c r="G994" s="3" t="s">
        <v>14</v>
      </c>
      <c r="H994" s="272"/>
      <c r="I994" s="3" t="s">
        <v>2690</v>
      </c>
      <c r="J994" s="480">
        <f t="shared" si="63"/>
        <v>1</v>
      </c>
      <c r="K994" s="451"/>
      <c r="L994" s="272" t="s">
        <v>1479</v>
      </c>
      <c r="M994" s="460">
        <v>45495</v>
      </c>
      <c r="N994" s="272">
        <v>12</v>
      </c>
      <c r="O994" s="2">
        <f t="shared" si="62"/>
        <v>45860</v>
      </c>
    </row>
    <row r="995" spans="1:15" hidden="1">
      <c r="A995" s="272">
        <f t="shared" si="64"/>
        <v>994</v>
      </c>
      <c r="B995" s="11">
        <v>69</v>
      </c>
      <c r="C995" s="451" t="s">
        <v>1348</v>
      </c>
      <c r="D995" s="3" t="s">
        <v>1397</v>
      </c>
      <c r="E995" s="3" t="s">
        <v>1024</v>
      </c>
      <c r="F995" s="3">
        <v>2016</v>
      </c>
      <c r="G995" s="3" t="s">
        <v>14</v>
      </c>
      <c r="H995" s="272"/>
      <c r="I995" s="3" t="s">
        <v>2691</v>
      </c>
      <c r="J995" s="480">
        <f t="shared" si="63"/>
        <v>1</v>
      </c>
      <c r="K995" s="451"/>
      <c r="L995" s="272" t="s">
        <v>1479</v>
      </c>
      <c r="M995" s="460">
        <v>45495</v>
      </c>
      <c r="N995" s="272">
        <v>12</v>
      </c>
      <c r="O995" s="2">
        <f t="shared" si="62"/>
        <v>45860</v>
      </c>
    </row>
    <row r="996" spans="1:15" hidden="1">
      <c r="A996" s="272">
        <f t="shared" si="64"/>
        <v>995</v>
      </c>
      <c r="B996" s="11">
        <v>69</v>
      </c>
      <c r="C996" s="451" t="s">
        <v>1348</v>
      </c>
      <c r="D996" s="3" t="s">
        <v>1397</v>
      </c>
      <c r="E996" s="3" t="s">
        <v>1024</v>
      </c>
      <c r="F996" s="3">
        <v>2016</v>
      </c>
      <c r="G996" s="3" t="s">
        <v>141</v>
      </c>
      <c r="H996" s="272"/>
      <c r="I996" s="3" t="s">
        <v>2692</v>
      </c>
      <c r="J996" s="480">
        <f t="shared" si="63"/>
        <v>1</v>
      </c>
      <c r="K996" s="451"/>
      <c r="L996" s="272" t="s">
        <v>1479</v>
      </c>
      <c r="M996" s="460">
        <v>45495</v>
      </c>
      <c r="N996" s="272">
        <v>12</v>
      </c>
      <c r="O996" s="2">
        <f t="shared" si="62"/>
        <v>45860</v>
      </c>
    </row>
  </sheetData>
  <autoFilter ref="A1:S996">
    <filterColumn colId="2">
      <filters>
        <filter val="Diatermia chirurgiczna"/>
      </filters>
    </filterColumn>
  </autoFilter>
  <printOptions horizontalCentered="1"/>
  <pageMargins left="0.25" right="0.25" top="0.75" bottom="0.75" header="0.3" footer="0.3"/>
  <pageSetup paperSize="9" scale="65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2">
    <pageSetUpPr fitToPage="1"/>
  </sheetPr>
  <dimension ref="A1:L15"/>
  <sheetViews>
    <sheetView tabSelected="1" view="pageBreakPreview" zoomScale="80" zoomScaleNormal="40" zoomScaleSheetLayoutView="80" zoomScalePageLayoutView="75" workbookViewId="0"/>
  </sheetViews>
  <sheetFormatPr defaultColWidth="9" defaultRowHeight="15.75"/>
  <cols>
    <col min="1" max="1" width="4.375" style="497" customWidth="1"/>
    <col min="2" max="2" width="38" style="498" customWidth="1"/>
    <col min="3" max="3" width="21.125" style="499" customWidth="1"/>
    <col min="4" max="4" width="17.375" style="498" customWidth="1"/>
    <col min="5" max="5" width="27.75" style="500" customWidth="1"/>
    <col min="6" max="6" width="20.875" style="499" customWidth="1"/>
    <col min="7" max="7" width="11.5" style="523" customWidth="1"/>
    <col min="8" max="8" width="18.375" style="524" customWidth="1"/>
    <col min="9" max="9" width="11.375" style="501" customWidth="1"/>
    <col min="10" max="11" width="13.25" style="504" customWidth="1"/>
    <col min="12" max="12" width="48.25" style="512" customWidth="1"/>
    <col min="13" max="16384" width="9" style="496"/>
  </cols>
  <sheetData>
    <row r="1" spans="1:12" ht="15.75" customHeight="1">
      <c r="J1" s="508"/>
      <c r="K1" s="508"/>
      <c r="L1" s="525" t="s">
        <v>2714</v>
      </c>
    </row>
    <row r="2" spans="1:12">
      <c r="B2" s="503"/>
    </row>
    <row r="3" spans="1:12" s="502" customFormat="1" ht="31.5">
      <c r="A3" s="526" t="s">
        <v>0</v>
      </c>
      <c r="B3" s="526" t="s">
        <v>1</v>
      </c>
      <c r="C3" s="526" t="s">
        <v>2</v>
      </c>
      <c r="D3" s="526" t="s">
        <v>3</v>
      </c>
      <c r="E3" s="527" t="s">
        <v>4</v>
      </c>
      <c r="F3" s="526" t="s">
        <v>5</v>
      </c>
      <c r="G3" s="528" t="s">
        <v>6</v>
      </c>
      <c r="H3" s="526" t="s">
        <v>7</v>
      </c>
      <c r="I3" s="529" t="s">
        <v>8</v>
      </c>
      <c r="J3" s="530" t="s">
        <v>912</v>
      </c>
      <c r="K3" s="530" t="s">
        <v>2712</v>
      </c>
      <c r="L3" s="520" t="s">
        <v>9</v>
      </c>
    </row>
    <row r="4" spans="1:12" s="512" customFormat="1" ht="33.75" customHeight="1">
      <c r="A4" s="533" t="s">
        <v>2711</v>
      </c>
      <c r="B4" s="534"/>
      <c r="C4" s="534"/>
      <c r="D4" s="534"/>
      <c r="E4" s="534"/>
      <c r="F4" s="534"/>
      <c r="G4" s="534"/>
      <c r="H4" s="535"/>
      <c r="I4" s="536" t="s">
        <v>2710</v>
      </c>
      <c r="J4" s="537"/>
      <c r="K4" s="538"/>
    </row>
    <row r="5" spans="1:12" s="512" customFormat="1" ht="25.5" customHeight="1">
      <c r="A5" s="507">
        <v>1</v>
      </c>
      <c r="B5" s="517" t="s">
        <v>2566</v>
      </c>
      <c r="C5" s="513" t="s">
        <v>486</v>
      </c>
      <c r="D5" s="513" t="s">
        <v>928</v>
      </c>
      <c r="E5" s="518" t="s">
        <v>393</v>
      </c>
      <c r="F5" s="511" t="s">
        <v>594</v>
      </c>
      <c r="G5" s="521" t="s">
        <v>2565</v>
      </c>
      <c r="H5" s="514" t="s">
        <v>158</v>
      </c>
      <c r="I5" s="506">
        <v>45705</v>
      </c>
      <c r="J5" s="505"/>
      <c r="K5" s="505"/>
    </row>
    <row r="6" spans="1:12" ht="25.5" customHeight="1">
      <c r="A6" s="507">
        <v>2</v>
      </c>
      <c r="B6" s="517" t="s">
        <v>601</v>
      </c>
      <c r="C6" s="513"/>
      <c r="D6" s="513" t="s">
        <v>614</v>
      </c>
      <c r="E6" s="518" t="s">
        <v>608</v>
      </c>
      <c r="F6" s="511" t="s">
        <v>609</v>
      </c>
      <c r="G6" s="521">
        <v>2017</v>
      </c>
      <c r="H6" s="514" t="s">
        <v>158</v>
      </c>
      <c r="I6" s="506">
        <v>45936</v>
      </c>
      <c r="J6" s="505"/>
      <c r="K6" s="505"/>
    </row>
    <row r="7" spans="1:12" ht="25.5" customHeight="1">
      <c r="A7" s="519">
        <v>3</v>
      </c>
      <c r="B7" s="517" t="s">
        <v>596</v>
      </c>
      <c r="C7" s="513"/>
      <c r="D7" s="513" t="s">
        <v>614</v>
      </c>
      <c r="E7" s="518"/>
      <c r="F7" s="511" t="s">
        <v>607</v>
      </c>
      <c r="G7" s="521"/>
      <c r="H7" s="514" t="s">
        <v>158</v>
      </c>
      <c r="I7" s="506">
        <v>45891</v>
      </c>
      <c r="J7" s="505"/>
      <c r="K7" s="505"/>
    </row>
    <row r="8" spans="1:12" ht="31.5">
      <c r="A8" s="519">
        <v>4</v>
      </c>
      <c r="B8" s="517" t="s">
        <v>597</v>
      </c>
      <c r="C8" s="513"/>
      <c r="D8" s="513" t="s">
        <v>614</v>
      </c>
      <c r="E8" s="518" t="s">
        <v>1686</v>
      </c>
      <c r="F8" s="511" t="s">
        <v>598</v>
      </c>
      <c r="G8" s="521">
        <v>1986</v>
      </c>
      <c r="H8" s="514" t="s">
        <v>158</v>
      </c>
      <c r="I8" s="506">
        <v>45799</v>
      </c>
      <c r="J8" s="505"/>
      <c r="K8" s="505"/>
    </row>
    <row r="9" spans="1:12" ht="31.5">
      <c r="A9" s="519">
        <v>5</v>
      </c>
      <c r="B9" s="517" t="s">
        <v>599</v>
      </c>
      <c r="C9" s="513" t="s">
        <v>1684</v>
      </c>
      <c r="D9" s="513" t="s">
        <v>614</v>
      </c>
      <c r="E9" s="518" t="s">
        <v>1683</v>
      </c>
      <c r="F9" s="511" t="s">
        <v>600</v>
      </c>
      <c r="G9" s="521">
        <v>2014</v>
      </c>
      <c r="H9" s="514" t="s">
        <v>158</v>
      </c>
      <c r="I9" s="506">
        <v>45730</v>
      </c>
      <c r="J9" s="505"/>
      <c r="K9" s="505"/>
    </row>
    <row r="10" spans="1:12" ht="33.75" customHeight="1">
      <c r="A10" s="519">
        <v>6</v>
      </c>
      <c r="B10" s="517" t="s">
        <v>601</v>
      </c>
      <c r="C10" s="513" t="s">
        <v>1681</v>
      </c>
      <c r="D10" s="513" t="s">
        <v>614</v>
      </c>
      <c r="E10" s="518" t="s">
        <v>602</v>
      </c>
      <c r="F10" s="511" t="s">
        <v>603</v>
      </c>
      <c r="G10" s="521">
        <v>2013</v>
      </c>
      <c r="H10" s="514" t="s">
        <v>158</v>
      </c>
      <c r="I10" s="506">
        <v>45772</v>
      </c>
      <c r="J10" s="505"/>
      <c r="K10" s="505"/>
    </row>
    <row r="11" spans="1:12" ht="30" customHeight="1">
      <c r="A11" s="519">
        <v>7</v>
      </c>
      <c r="B11" s="517" t="s">
        <v>601</v>
      </c>
      <c r="C11" s="513" t="s">
        <v>1678</v>
      </c>
      <c r="D11" s="513" t="s">
        <v>614</v>
      </c>
      <c r="E11" s="518" t="s">
        <v>604</v>
      </c>
      <c r="F11" s="511" t="s">
        <v>605</v>
      </c>
      <c r="G11" s="521">
        <v>2013</v>
      </c>
      <c r="H11" s="514" t="s">
        <v>158</v>
      </c>
      <c r="I11" s="506">
        <v>45936</v>
      </c>
      <c r="J11" s="505"/>
      <c r="K11" s="505"/>
    </row>
    <row r="12" spans="1:12" ht="24" customHeight="1">
      <c r="A12" s="519">
        <v>8</v>
      </c>
      <c r="B12" s="517" t="s">
        <v>2713</v>
      </c>
      <c r="C12" s="513"/>
      <c r="D12" s="513" t="s">
        <v>614</v>
      </c>
      <c r="E12" s="518" t="s">
        <v>606</v>
      </c>
      <c r="F12" s="511" t="s">
        <v>607</v>
      </c>
      <c r="G12" s="521"/>
      <c r="H12" s="514" t="s">
        <v>158</v>
      </c>
      <c r="I12" s="506">
        <v>45891</v>
      </c>
      <c r="J12" s="505"/>
      <c r="K12" s="505"/>
    </row>
    <row r="13" spans="1:12">
      <c r="A13" s="531" t="s">
        <v>30</v>
      </c>
      <c r="B13" s="531"/>
      <c r="C13" s="531"/>
      <c r="D13" s="531"/>
      <c r="E13" s="531"/>
      <c r="F13" s="531"/>
      <c r="G13" s="531"/>
      <c r="H13" s="531"/>
      <c r="I13" s="516"/>
      <c r="J13" s="515">
        <f>SUM(J5:J12)</f>
        <v>0</v>
      </c>
      <c r="K13" s="515">
        <f>SUM(K5:K12)</f>
        <v>0</v>
      </c>
    </row>
    <row r="14" spans="1:12">
      <c r="A14" s="532" t="s">
        <v>41</v>
      </c>
      <c r="B14" s="532"/>
      <c r="C14" s="532"/>
      <c r="D14" s="532"/>
      <c r="E14" s="532"/>
      <c r="F14" s="532"/>
      <c r="G14" s="532"/>
      <c r="H14" s="532"/>
      <c r="I14" s="504"/>
    </row>
    <row r="15" spans="1:12">
      <c r="A15" s="498"/>
      <c r="C15" s="498"/>
      <c r="E15" s="509"/>
      <c r="F15" s="498"/>
      <c r="G15" s="522"/>
      <c r="H15" s="503"/>
      <c r="I15" s="510"/>
    </row>
  </sheetData>
  <sortState ref="A65:XFC73">
    <sortCondition ref="B65:B73"/>
  </sortState>
  <mergeCells count="4">
    <mergeCell ref="A13:H13"/>
    <mergeCell ref="A14:H14"/>
    <mergeCell ref="A4:H4"/>
    <mergeCell ref="I4:K4"/>
  </mergeCells>
  <pageMargins left="0.23622047244094491" right="0.23622047244094491" top="0.15748031496062992" bottom="0.35433070866141736" header="0.11811023622047245" footer="0.11811023622047245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817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11</vt:i4>
      </vt:variant>
    </vt:vector>
  </HeadingPairs>
  <TitlesOfParts>
    <vt:vector size="13" baseType="lpstr">
      <vt:lpstr>SPIS 124</vt:lpstr>
      <vt:lpstr>Zmodyfikowana Część 46</vt:lpstr>
      <vt:lpstr>'SPIS 124'!_FilterDatabase_0</vt:lpstr>
      <vt:lpstr>'Zmodyfikowana Część 46'!_FilterDatabase_0_0</vt:lpstr>
      <vt:lpstr>'SPIS 124'!aaa</vt:lpstr>
      <vt:lpstr>'SPIS 124'!baz</vt:lpstr>
      <vt:lpstr>'SPIS 124'!baza</vt:lpstr>
      <vt:lpstr>'SPIS 124'!BAZA0</vt:lpstr>
      <vt:lpstr>'SPIS 124'!baza1</vt:lpstr>
      <vt:lpstr>'SPIS 124'!baza17_11_2022</vt:lpstr>
      <vt:lpstr>'SPIS 124'!Obszar_wydruku</vt:lpstr>
      <vt:lpstr>'Zmodyfikowana Część 46'!Obszar_wydruku</vt:lpstr>
      <vt:lpstr>'SPIS 124'!szpital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pracownik</dc:creator>
  <cp:lastModifiedBy>annpilarska</cp:lastModifiedBy>
  <cp:revision>25</cp:revision>
  <cp:lastPrinted>2024-11-12T12:27:17Z</cp:lastPrinted>
  <dcterms:created xsi:type="dcterms:W3CDTF">2014-12-10T10:30:50Z</dcterms:created>
  <dcterms:modified xsi:type="dcterms:W3CDTF">2024-11-19T12:59:06Z</dcterms:modified>
  <dc:language>pl-PL</dc:language>
</cp:coreProperties>
</file>

<file path=userCustomization/customUI.xml><?xml version="1.0" encoding="utf-8"?>
<mso:customUI xmlns:mso="http://schemas.microsoft.com/office/2006/01/customui">
  <mso:ribbon>
    <mso:qat>
      <mso:documentControls>
        <mso:control idQ="mso:BordersAll" visible="true"/>
      </mso:documentControls>
    </mso:qat>
  </mso:ribbon>
</mso:customUI>
</file>