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arzyna.sek\Documents\SPRAWY\SA.270.1.7.2024 Wykonywanie usług z zakresu gospodarki leśnej 2025\POSTĘPOWANIE\SWZ\Zał_nr_1_Formularze\"/>
    </mc:Choice>
  </mc:AlternateContent>
  <xr:revisionPtr revIDLastSave="0" documentId="13_ncr:1_{46E0F363-CD91-47FB-ACB4-58C6B95FF0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61" i="1" l="1"/>
  <c r="K61" i="1" s="1"/>
  <c r="L61" i="1" s="1"/>
  <c r="I60" i="1"/>
  <c r="I59" i="1"/>
  <c r="I58" i="1"/>
  <c r="I57" i="1"/>
  <c r="K57" i="1" s="1"/>
  <c r="L57" i="1" s="1"/>
  <c r="I56" i="1"/>
  <c r="K56" i="1" s="1"/>
  <c r="I55" i="1"/>
  <c r="I54" i="1"/>
  <c r="I53" i="1"/>
  <c r="K53" i="1" s="1"/>
  <c r="L53" i="1" s="1"/>
  <c r="I52" i="1"/>
  <c r="I51" i="1"/>
  <c r="I48" i="1"/>
  <c r="I43" i="1"/>
  <c r="K43" i="1" s="1"/>
  <c r="L43" i="1" s="1"/>
  <c r="I38" i="1"/>
  <c r="I37" i="1"/>
  <c r="I32" i="1"/>
  <c r="L38" i="1" l="1"/>
  <c r="L60" i="1"/>
  <c r="L51" i="1"/>
  <c r="K37" i="1"/>
  <c r="L37" i="1" s="1"/>
  <c r="K55" i="1"/>
  <c r="L55" i="1" s="1"/>
  <c r="K38" i="1"/>
  <c r="K52" i="1"/>
  <c r="L52" i="1" s="1"/>
  <c r="K60" i="1"/>
  <c r="L56" i="1"/>
  <c r="K51" i="1"/>
  <c r="K59" i="1"/>
  <c r="L59" i="1" s="1"/>
  <c r="F63" i="1"/>
  <c r="K32" i="1"/>
  <c r="L32" i="1" s="1"/>
  <c r="F64" i="1" s="1"/>
  <c r="B26" i="1" s="1"/>
  <c r="K48" i="1"/>
  <c r="L48" i="1" s="1"/>
  <c r="K54" i="1"/>
  <c r="L54" i="1" s="1"/>
  <c r="K58" i="1"/>
  <c r="L58" i="1" s="1"/>
</calcChain>
</file>

<file path=xl/sharedStrings.xml><?xml version="1.0" encoding="utf-8"?>
<sst xmlns="http://schemas.openxmlformats.org/spreadsheetml/2006/main" count="151" uniqueCount="87">
  <si>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</si>
  <si>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</si>
  <si>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</si>
  <si>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</si>
  <si>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</si>
  <si>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</si>
  <si>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</si>
  <si>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</si>
  <si>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</si>
  <si>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</si>
  <si>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</si>
  <si>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</si>
  <si>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</si>
  <si>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</si>
  <si>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</si>
  <si>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</si>
  <si>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</si>
  <si>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</si>
  <si>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</si>
  <si>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</si>
  <si>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</si>
  <si>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</si>
  <si>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</si>
  <si>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</si>
  <si>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</si>
  <si>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131</t>
  </si>
  <si>
    <t>CP-W</t>
  </si>
  <si>
    <t>Czyszczenia późne</t>
  </si>
  <si>
    <t>HA</t>
  </si>
  <si>
    <t>147</t>
  </si>
  <si>
    <t>GRODZ-DEM</t>
  </si>
  <si>
    <t>Demontaż (likwidacja) ogrodzeń</t>
  </si>
  <si>
    <t>HM</t>
  </si>
  <si>
    <t>169</t>
  </si>
  <si>
    <t>CZYSZ-BUD</t>
  </si>
  <si>
    <t>Czyszczenie budek lęgowych i schronów dla nietoperzy</t>
  </si>
  <si>
    <t>SZT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</si>
  <si>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</si>
  <si>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</si>
  <si>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</si>
  <si>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</si>
  <si>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</si>
  <si>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</si>
  <si>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</si>
  <si>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</si>
  <si>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</si>
  <si>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</si>
  <si>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</si>
  <si>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</si>
  <si>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</si>
  <si>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</si>
  <si>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</si>
  <si>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</si>
  <si>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</si>
  <si>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</si>
  <si>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</si>
  <si>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</si>
  <si>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</si>
  <si>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</si>
  <si>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</si>
  <si>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</si>
  <si>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</si>
  <si>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</si>
  <si>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</si>
  <si>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</si>
  <si>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</si>
  <si>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</si>
  <si>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Łagów</t>
  </si>
  <si>
    <t xml:space="preserve">26-025 Łagów; Wola Łagowska 118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</si>
  <si>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</si>
  <si>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</si>
  <si>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</si>
  <si>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</si>
  <si>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</si>
  <si>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</si>
  <si>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</si>
  <si>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</si>
  <si>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</si>
  <si>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</si>
  <si>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</si>
  <si>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</si>
  <si>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</si>
  <si>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</si>
  <si>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</si>
  <si>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</si>
  <si>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</si>
  <si>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Łagów w roku 2025''  składamy niniejszym ofertę na Pakiet 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</si>
</sst>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2"/>
  <sheetViews>
    <sheetView tabSelected="1" zoomScaleNormal="100" zoomScaleSheetLayoutView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61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5"/>
      <c r="C3" s="35"/>
      <c r="D3" s="35"/>
      <c r="E3" s="35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35"/>
      <c r="C5" s="35"/>
      <c r="D5" s="35"/>
      <c r="E5" s="35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35"/>
      <c r="C7" s="35"/>
      <c r="D7" s="35"/>
      <c r="E7" s="35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21" t="s">
        <v>62</v>
      </c>
      <c r="C10" s="21"/>
      <c r="D10" s="21"/>
    </row>
    <row r="11" spans="2:15" s="1" customFormat="1" ht="12.2" customHeight="1" x14ac:dyDescent="0.2">
      <c r="B11" s="21"/>
      <c r="C11" s="21"/>
      <c r="D11" s="21"/>
      <c r="G11" s="22" t="s">
        <v>63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6" t="s">
        <v>64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15" t="s">
        <v>65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66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67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68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2" t="s">
        <v>86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13" t="str">
        <f xml:space="preserve"> "1.  Za wykonanie przedmiotu zamówienia w tym Pakiecie oferujemy następujące wynagrodzenie brutto: " &amp; TEXT(F64,"#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69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3501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3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5" t="s">
        <v>70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1781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3">
        <f>ROUND(I37+ K37,2)</f>
        <v>0</v>
      </c>
      <c r="M37" s="24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1800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3">
        <f>ROUND(I38+ K38,2)</f>
        <v>0</v>
      </c>
      <c r="M38" s="24"/>
    </row>
    <row r="39" spans="2:13" s="1" customFormat="1" ht="3.2" customHeight="1" x14ac:dyDescent="0.2"/>
    <row r="40" spans="2:13" s="1" customFormat="1" ht="18.2" customHeight="1" x14ac:dyDescent="0.2">
      <c r="B40" s="15" t="s">
        <v>71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21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3">
        <f>ROUND(I43+ K43,2)</f>
        <v>0</v>
      </c>
      <c r="M43" s="24"/>
    </row>
    <row r="44" spans="2:13" s="1" customFormat="1" ht="3.2" customHeight="1" x14ac:dyDescent="0.2"/>
    <row r="45" spans="2:13" s="1" customFormat="1" ht="18.2" customHeight="1" x14ac:dyDescent="0.2">
      <c r="B45" s="15" t="s">
        <v>72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8" t="s">
        <v>10</v>
      </c>
      <c r="M47" s="38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790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3">
        <f>ROUND(I48+ K48,2)</f>
        <v>0</v>
      </c>
      <c r="M48" s="24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8" t="s">
        <v>10</v>
      </c>
      <c r="M50" s="38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100</v>
      </c>
      <c r="H51" s="10">
        <v>0</v>
      </c>
      <c r="I51" s="9">
        <f t="shared" ref="I51:I61" si="0">ROUND(G51* H51,2)</f>
        <v>0</v>
      </c>
      <c r="J51" s="5">
        <v>8</v>
      </c>
      <c r="K51" s="9">
        <f t="shared" ref="K51:K61" si="1">ROUND(I51* J51/100,2)</f>
        <v>0</v>
      </c>
      <c r="L51" s="23">
        <f t="shared" ref="L51:L61" si="2">ROUND(I51+ K51,2)</f>
        <v>0</v>
      </c>
      <c r="M51" s="24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100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3">
        <f t="shared" si="2"/>
        <v>0</v>
      </c>
      <c r="M52" s="24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37.299999999999997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3">
        <f t="shared" si="2"/>
        <v>0</v>
      </c>
      <c r="M53" s="24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7.45</v>
      </c>
      <c r="H54" s="10">
        <v>0</v>
      </c>
      <c r="I54" s="9">
        <f t="shared" si="0"/>
        <v>0</v>
      </c>
      <c r="J54" s="5">
        <v>23</v>
      </c>
      <c r="K54" s="9">
        <f t="shared" si="1"/>
        <v>0</v>
      </c>
      <c r="L54" s="23">
        <f t="shared" si="2"/>
        <v>0</v>
      </c>
      <c r="M54" s="24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90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3">
        <f t="shared" si="2"/>
        <v>0</v>
      </c>
      <c r="M55" s="24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40</v>
      </c>
      <c r="G56" s="8">
        <v>249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19.7" customHeight="1" x14ac:dyDescent="0.2">
      <c r="B57" s="5">
        <v>12</v>
      </c>
      <c r="C57" s="6" t="s">
        <v>41</v>
      </c>
      <c r="D57" s="6" t="s">
        <v>42</v>
      </c>
      <c r="E57" s="7" t="s">
        <v>43</v>
      </c>
      <c r="F57" s="6" t="s">
        <v>40</v>
      </c>
      <c r="G57" s="8">
        <v>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7" customHeight="1" x14ac:dyDescent="0.2">
      <c r="B58" s="5">
        <v>13</v>
      </c>
      <c r="C58" s="6" t="s">
        <v>44</v>
      </c>
      <c r="D58" s="6" t="s">
        <v>45</v>
      </c>
      <c r="E58" s="7" t="s">
        <v>46</v>
      </c>
      <c r="F58" s="6" t="s">
        <v>40</v>
      </c>
      <c r="G58" s="8">
        <v>45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3">
        <f t="shared" si="2"/>
        <v>0</v>
      </c>
      <c r="M58" s="24"/>
    </row>
    <row r="59" spans="2:13" s="1" customFormat="1" ht="19.7" customHeight="1" x14ac:dyDescent="0.2">
      <c r="B59" s="5">
        <v>14</v>
      </c>
      <c r="C59" s="6" t="s">
        <v>47</v>
      </c>
      <c r="D59" s="6" t="s">
        <v>48</v>
      </c>
      <c r="E59" s="7" t="s">
        <v>49</v>
      </c>
      <c r="F59" s="6" t="s">
        <v>40</v>
      </c>
      <c r="G59" s="8">
        <v>63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3">
        <f t="shared" si="2"/>
        <v>0</v>
      </c>
      <c r="M59" s="24"/>
    </row>
    <row r="60" spans="2:13" s="1" customFormat="1" ht="19.7" customHeight="1" x14ac:dyDescent="0.2">
      <c r="B60" s="5">
        <v>15</v>
      </c>
      <c r="C60" s="6" t="s">
        <v>50</v>
      </c>
      <c r="D60" s="6" t="s">
        <v>51</v>
      </c>
      <c r="E60" s="7" t="s">
        <v>49</v>
      </c>
      <c r="F60" s="6" t="s">
        <v>40</v>
      </c>
      <c r="G60" s="8">
        <v>6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23">
        <f t="shared" si="2"/>
        <v>0</v>
      </c>
      <c r="M60" s="24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28</v>
      </c>
      <c r="G61" s="8">
        <v>1.42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55.9" customHeight="1" x14ac:dyDescent="0.2"/>
    <row r="63" spans="2:13" s="1" customFormat="1" ht="21.4" customHeight="1" x14ac:dyDescent="0.2">
      <c r="B63" s="16" t="s">
        <v>55</v>
      </c>
      <c r="C63" s="16"/>
      <c r="D63" s="16"/>
      <c r="E63" s="16"/>
      <c r="F63" s="27">
        <f>ROUND(I32+I37+I38+I43+I48+I51+I52+I53+I54+I55+I56+I57+I58+I59+I60+I61,2)</f>
        <v>0</v>
      </c>
      <c r="G63" s="28"/>
      <c r="H63" s="28"/>
      <c r="I63" s="28"/>
      <c r="J63" s="28"/>
      <c r="K63" s="28"/>
      <c r="L63" s="28"/>
      <c r="M63" s="29"/>
    </row>
    <row r="64" spans="2:13" s="1" customFormat="1" ht="21.4" customHeight="1" x14ac:dyDescent="0.2">
      <c r="B64" s="16" t="s">
        <v>56</v>
      </c>
      <c r="C64" s="16"/>
      <c r="D64" s="16"/>
      <c r="E64" s="16"/>
      <c r="F64" s="30">
        <f>ROUND(L32+L37+L38+L43+L48+L51+L52+L53+L54+L55+L56+L57+L58+L59+L60+L61,2)</f>
        <v>0</v>
      </c>
      <c r="G64" s="31"/>
      <c r="H64" s="31"/>
      <c r="I64" s="31"/>
      <c r="J64" s="31"/>
      <c r="K64" s="31"/>
      <c r="L64" s="31"/>
      <c r="M64" s="32"/>
    </row>
    <row r="65" spans="2:14" s="1" customFormat="1" ht="11.1" customHeight="1" x14ac:dyDescent="0.2"/>
    <row r="66" spans="2:14" s="1" customFormat="1" ht="80.099999999999994" customHeight="1" x14ac:dyDescent="0.2">
      <c r="B66" s="17" t="s">
        <v>73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  <row r="67" spans="2:14" s="1" customFormat="1" ht="2.65" customHeight="1" x14ac:dyDescent="0.2"/>
    <row r="68" spans="2:14" s="1" customFormat="1" ht="110.1" customHeight="1" x14ac:dyDescent="0.2">
      <c r="B68" s="17" t="s">
        <v>74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2:14" s="1" customFormat="1" ht="5.25" customHeight="1" x14ac:dyDescent="0.2"/>
    <row r="70" spans="2:14" s="1" customFormat="1" ht="110.1" customHeight="1" x14ac:dyDescent="0.2">
      <c r="B70" s="14" t="s">
        <v>75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</row>
    <row r="71" spans="2:14" s="1" customFormat="1" ht="5.25" customHeight="1" x14ac:dyDescent="0.2"/>
    <row r="72" spans="2:14" s="1" customFormat="1" ht="37.9" customHeight="1" x14ac:dyDescent="0.2">
      <c r="B72" s="18" t="s">
        <v>57</v>
      </c>
      <c r="C72" s="18"/>
      <c r="D72" s="18"/>
      <c r="E72" s="18"/>
      <c r="F72" s="33" t="s">
        <v>58</v>
      </c>
      <c r="G72" s="33"/>
      <c r="H72" s="33"/>
      <c r="I72" s="33"/>
      <c r="J72" s="33"/>
      <c r="K72" s="33"/>
      <c r="L72" s="33"/>
    </row>
    <row r="73" spans="2:14" s="1" customFormat="1" ht="28.7" customHeight="1" x14ac:dyDescent="0.2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</row>
    <row r="74" spans="2:14" s="1" customFormat="1" ht="28.7" customHeight="1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</row>
    <row r="75" spans="2:14" s="1" customFormat="1" ht="28.7" customHeight="1" x14ac:dyDescent="0.2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2:14" s="1" customFormat="1" ht="28.7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</row>
    <row r="77" spans="2:14" s="1" customFormat="1" ht="2.65" customHeight="1" x14ac:dyDescent="0.2"/>
    <row r="78" spans="2:14" s="1" customFormat="1" ht="203.1" customHeight="1" x14ac:dyDescent="0.2">
      <c r="B78" s="17" t="s">
        <v>76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</row>
    <row r="79" spans="2:14" s="1" customFormat="1" ht="2.65" customHeight="1" x14ac:dyDescent="0.2"/>
    <row r="80" spans="2:14" s="1" customFormat="1" ht="36.950000000000003" customHeight="1" x14ac:dyDescent="0.2">
      <c r="B80" s="25" t="s">
        <v>77</v>
      </c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2:14" s="1" customFormat="1" ht="2.65" customHeight="1" x14ac:dyDescent="0.2"/>
    <row r="82" spans="2:14" s="1" customFormat="1" ht="37.9" customHeight="1" x14ac:dyDescent="0.2">
      <c r="B82" s="18" t="s">
        <v>59</v>
      </c>
      <c r="C82" s="18"/>
      <c r="D82" s="18"/>
      <c r="E82" s="18"/>
      <c r="F82" s="34" t="s">
        <v>60</v>
      </c>
      <c r="G82" s="34"/>
      <c r="H82" s="34"/>
      <c r="I82" s="34"/>
      <c r="J82" s="34"/>
      <c r="K82" s="34"/>
      <c r="L82" s="34"/>
    </row>
    <row r="83" spans="2:14" s="1" customFormat="1" ht="28.7" customHeight="1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</row>
    <row r="84" spans="2:14" s="1" customFormat="1" ht="28.7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</row>
    <row r="85" spans="2:14" s="1" customFormat="1" ht="28.7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2:14" s="1" customFormat="1" ht="28.7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2:14" s="1" customFormat="1" ht="2.65" customHeight="1" x14ac:dyDescent="0.2"/>
    <row r="88" spans="2:14" s="1" customFormat="1" ht="159.94999999999999" customHeight="1" x14ac:dyDescent="0.2">
      <c r="B88" s="17" t="s">
        <v>78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</row>
    <row r="89" spans="2:14" s="1" customFormat="1" ht="2.65" customHeight="1" x14ac:dyDescent="0.2"/>
    <row r="90" spans="2:14" s="1" customFormat="1" ht="54.95" customHeight="1" x14ac:dyDescent="0.2">
      <c r="B90" s="17" t="s">
        <v>79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2:14" s="1" customFormat="1" ht="2.65" customHeight="1" x14ac:dyDescent="0.2"/>
    <row r="92" spans="2:14" s="1" customFormat="1" ht="60" customHeight="1" x14ac:dyDescent="0.2">
      <c r="B92" s="14" t="s">
        <v>80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</row>
    <row r="93" spans="2:14" s="1" customFormat="1" ht="2.65" customHeight="1" x14ac:dyDescent="0.2"/>
    <row r="94" spans="2:14" s="1" customFormat="1" ht="48" customHeight="1" x14ac:dyDescent="0.2">
      <c r="B94" s="14" t="s">
        <v>81</v>
      </c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</row>
    <row r="95" spans="2:14" s="1" customFormat="1" ht="2.65" customHeight="1" x14ac:dyDescent="0.2"/>
    <row r="96" spans="2:14" s="1" customFormat="1" ht="125.1" customHeight="1" x14ac:dyDescent="0.2">
      <c r="B96" s="17" t="s">
        <v>82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2:14" s="1" customFormat="1" ht="2.65" customHeight="1" x14ac:dyDescent="0.2"/>
    <row r="98" spans="2:14" s="1" customFormat="1" ht="84.95" customHeight="1" x14ac:dyDescent="0.2">
      <c r="B98" s="17" t="s">
        <v>83</v>
      </c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</row>
    <row r="99" spans="2:14" s="1" customFormat="1" ht="86.85" customHeight="1" x14ac:dyDescent="0.2"/>
    <row r="100" spans="2:14" s="1" customFormat="1" ht="17.649999999999999" customHeight="1" x14ac:dyDescent="0.2">
      <c r="I100" s="36" t="s">
        <v>84</v>
      </c>
      <c r="J100" s="36"/>
    </row>
    <row r="101" spans="2:14" s="1" customFormat="1" ht="145.15" customHeight="1" x14ac:dyDescent="0.2"/>
    <row r="102" spans="2:14" s="1" customFormat="1" ht="81.599999999999994" customHeight="1" x14ac:dyDescent="0.2">
      <c r="B102" s="11" t="s">
        <v>85</v>
      </c>
      <c r="C102" s="11"/>
      <c r="D102" s="11"/>
      <c r="E102" s="11"/>
      <c r="F102" s="11"/>
      <c r="G102" s="11"/>
      <c r="H102" s="11"/>
      <c r="I102" s="11"/>
      <c r="J102" s="11"/>
    </row>
  </sheetData>
  <mergeCells count="78">
    <mergeCell ref="B3:E3"/>
    <mergeCell ref="B5:E5"/>
    <mergeCell ref="B7:E7"/>
    <mergeCell ref="I100:J100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B98:N98"/>
    <mergeCell ref="F74:L74"/>
    <mergeCell ref="F75:L75"/>
    <mergeCell ref="F76:L76"/>
    <mergeCell ref="F82:L82"/>
    <mergeCell ref="F83:L83"/>
    <mergeCell ref="F84:L84"/>
    <mergeCell ref="F85:L85"/>
    <mergeCell ref="F86:L86"/>
    <mergeCell ref="B86:E86"/>
    <mergeCell ref="B88:N88"/>
    <mergeCell ref="B90:N90"/>
    <mergeCell ref="E14:G14"/>
    <mergeCell ref="F63:M63"/>
    <mergeCell ref="F64:M64"/>
    <mergeCell ref="F72:L72"/>
    <mergeCell ref="F73:L73"/>
    <mergeCell ref="L55:M55"/>
    <mergeCell ref="L52:M52"/>
    <mergeCell ref="L53:M53"/>
    <mergeCell ref="L54:M54"/>
    <mergeCell ref="B20:I20"/>
    <mergeCell ref="B22:I22"/>
    <mergeCell ref="B92:N92"/>
    <mergeCell ref="B94:N94"/>
    <mergeCell ref="B80:N80"/>
    <mergeCell ref="B82:E82"/>
    <mergeCell ref="B83:E83"/>
    <mergeCell ref="B84:E84"/>
    <mergeCell ref="B85:E85"/>
    <mergeCell ref="B4:D4"/>
    <mergeCell ref="B40:K40"/>
    <mergeCell ref="B45:K45"/>
    <mergeCell ref="B6:D6"/>
    <mergeCell ref="B63:E63"/>
    <mergeCell ref="B10:D11"/>
    <mergeCell ref="B8:D8"/>
    <mergeCell ref="G11:N12"/>
    <mergeCell ref="L56:M56"/>
    <mergeCell ref="L57:M57"/>
    <mergeCell ref="L58:M58"/>
    <mergeCell ref="L59:M59"/>
    <mergeCell ref="L60:M60"/>
    <mergeCell ref="L61:M61"/>
    <mergeCell ref="B16:I16"/>
    <mergeCell ref="B18:I18"/>
    <mergeCell ref="B102:J102"/>
    <mergeCell ref="B24:L24"/>
    <mergeCell ref="B26:L26"/>
    <mergeCell ref="B29:K29"/>
    <mergeCell ref="B34:K34"/>
    <mergeCell ref="B64:E64"/>
    <mergeCell ref="B66:N66"/>
    <mergeCell ref="B68:N68"/>
    <mergeCell ref="B70:N70"/>
    <mergeCell ref="B72:E72"/>
    <mergeCell ref="B73:E73"/>
    <mergeCell ref="B74:E74"/>
    <mergeCell ref="B75:E75"/>
    <mergeCell ref="B76:E76"/>
    <mergeCell ref="B78:N78"/>
    <mergeCell ref="B96:N96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Sęk</cp:lastModifiedBy>
  <dcterms:created xsi:type="dcterms:W3CDTF">2024-10-15T05:28:01Z</dcterms:created>
  <dcterms:modified xsi:type="dcterms:W3CDTF">2024-10-17T08:25:46Z</dcterms:modified>
</cp:coreProperties>
</file>