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WZP\2023\Roboty Budowlane\wzmocnienia\189 wzmocnienie Jastrowie Więcbork Zakrzewo spr 67\"/>
    </mc:Choice>
  </mc:AlternateContent>
  <bookViews>
    <workbookView xWindow="-120" yWindow="-120" windowWidth="29040" windowHeight="15840"/>
  </bookViews>
  <sheets>
    <sheet name="TER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5" l="1"/>
  <c r="G29" i="5"/>
  <c r="G28" i="5"/>
  <c r="G26" i="5"/>
  <c r="G25" i="5"/>
  <c r="G23" i="5"/>
  <c r="G22" i="5"/>
  <c r="G21" i="5"/>
  <c r="G20" i="5"/>
  <c r="G19" i="5"/>
  <c r="G18" i="5"/>
  <c r="G17" i="5"/>
  <c r="G16" i="5"/>
  <c r="G15" i="5"/>
  <c r="G13" i="5"/>
  <c r="G12" i="5"/>
  <c r="G11" i="5"/>
  <c r="G10" i="5"/>
  <c r="G9" i="5"/>
  <c r="G8" i="5"/>
  <c r="G7" i="5"/>
  <c r="G6" i="5"/>
  <c r="G31" i="5" l="1"/>
  <c r="G32" i="5" s="1"/>
  <c r="G33" i="5" s="1"/>
</calcChain>
</file>

<file path=xl/sharedStrings.xml><?xml version="1.0" encoding="utf-8"?>
<sst xmlns="http://schemas.openxmlformats.org/spreadsheetml/2006/main" count="83" uniqueCount="62">
  <si>
    <t>Wzmocnienie  nawierzchni drogi wojewódzkiej nr 189 Jastrowie - Więcbork</t>
  </si>
  <si>
    <t xml:space="preserve">odcinek Kujan do granicy gminy Zakrzewo od km 29+550 do km 32+350 </t>
  </si>
  <si>
    <t>Lp.</t>
  </si>
  <si>
    <t>Nr spec. techn.</t>
  </si>
  <si>
    <t>Opis</t>
  </si>
  <si>
    <t>Jedn. obm.</t>
  </si>
  <si>
    <t>Ilość</t>
  </si>
  <si>
    <t xml:space="preserve">Cena jedn.                </t>
  </si>
  <si>
    <t>Wartość</t>
  </si>
  <si>
    <t>Roboty przygotowawcze</t>
  </si>
  <si>
    <t>D-01.01.01</t>
  </si>
  <si>
    <t>km</t>
  </si>
  <si>
    <t>D-01.02.02</t>
  </si>
  <si>
    <r>
      <t>m</t>
    </r>
    <r>
      <rPr>
        <vertAlign val="superscript"/>
        <sz val="11"/>
        <rFont val="Encode Sans Compressed"/>
        <charset val="238"/>
      </rPr>
      <t>3</t>
    </r>
  </si>
  <si>
    <t>D-02.01.01</t>
  </si>
  <si>
    <t>D-04.01.01</t>
  </si>
  <si>
    <t>D-05.03.11</t>
  </si>
  <si>
    <t>D-07.02.01</t>
  </si>
  <si>
    <t>Demontaż i ponowny montaż znaków drogowych typu A; B i D</t>
  </si>
  <si>
    <t>Demontaż i ponowny montaż znaków drogowych tablice typu E-2</t>
  </si>
  <si>
    <t>D-07.02.03</t>
  </si>
  <si>
    <t>Demontaż i ponowny montaż znaków drogowych U-1a i U-1b</t>
  </si>
  <si>
    <t>Podbudowa</t>
  </si>
  <si>
    <t>D-04.05.01</t>
  </si>
  <si>
    <t>D-04.04.02</t>
  </si>
  <si>
    <r>
      <t>m</t>
    </r>
    <r>
      <rPr>
        <vertAlign val="superscript"/>
        <sz val="11"/>
        <rFont val="Encode Sans Compressed"/>
        <charset val="238"/>
      </rPr>
      <t>2</t>
    </r>
  </si>
  <si>
    <t>D-04.03.01</t>
  </si>
  <si>
    <t>D-04.07.01</t>
  </si>
  <si>
    <r>
      <t>m</t>
    </r>
    <r>
      <rPr>
        <vertAlign val="superscript"/>
        <sz val="11"/>
        <rFont val="Encode Sans Compressed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</si>
  <si>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D-05.03.26</t>
  </si>
  <si>
    <t>D-05.03.05b</t>
  </si>
  <si>
    <t>Nawierzchnia</t>
  </si>
  <si>
    <t>D-05.03.13</t>
  </si>
  <si>
    <t>D-05.03.05a</t>
  </si>
  <si>
    <t>Roboty wykończeniowe</t>
  </si>
  <si>
    <t>D-07.01.01</t>
  </si>
  <si>
    <t>Wykonanie oznakowania poziomego grubowarstwowego chemoutwardzalnego</t>
  </si>
  <si>
    <t>D-06.03.01</t>
  </si>
  <si>
    <t>D-06.01.01</t>
  </si>
  <si>
    <t xml:space="preserve">Humusowanie gr. 5cm z obsianiem trawą pasa zieleni </t>
  </si>
  <si>
    <t>Razem:</t>
  </si>
  <si>
    <t>Ogółem:</t>
  </si>
  <si>
    <t>szt.</t>
  </si>
  <si>
    <t>Roboty pomiarowe dla trasy dróg 
w terenie równinnym</t>
  </si>
  <si>
    <t xml:space="preserve">Roboty ziemne -  z wywozem na odkład do 10 km </t>
  </si>
  <si>
    <t>Frezowanie  nawierzchni bitumicznej na włączeniach  wraz z wywozem na plac wskazany przez Inwestora</t>
  </si>
  <si>
    <t xml:space="preserve">Wykonanie podbudowy zasadniczej 
z AC 22P asfalt 35/50 gr. 7 cm     </t>
  </si>
  <si>
    <t>Wykonanie wzmocnienia podłoża gruntowego gr 15 cm z mieszanki stab. spoiwem hydraulicznym (cementem) 
C 3/4</t>
  </si>
  <si>
    <t xml:space="preserve">Wykonanie w-wy profilujacej AC16W asfalt 35/50 średnia gr.5 cm         </t>
  </si>
  <si>
    <t xml:space="preserve">Ułożenie siatki szklano-węglowej 
o wytrzymałości Rm=120/200 kN/m               </t>
  </si>
  <si>
    <t>Wykonanie podbudowy z kruszywa 
z mieszanki niezwiązanej stabilizowanej mechanicznie z kruszywem C 90/3 
o uziarnieniu 0/31,5 mm, gr. 20 cm</t>
  </si>
  <si>
    <t xml:space="preserve">Wykonanie warstwy wiążącej gr. 5 cm 
z AC16W, asfalt 35/50  </t>
  </si>
  <si>
    <t>Zdjęcie w-wy humusu gr. ok. 10 cm
2800 x 0,75 x 2</t>
  </si>
  <si>
    <t>TABELA ELEMENTÓW ROZLICZENIOWYCH</t>
  </si>
  <si>
    <t>Vat 23%:</t>
  </si>
  <si>
    <t>Wykonanie koryta wraz 
z profilowaniem i zagęszczeniem</t>
  </si>
  <si>
    <t>Wykonanie w-wy ścieralnej gr. 4 cm 
z SMA11 PMB-45/80-55</t>
  </si>
  <si>
    <t>Wykonanie w-wy ścieralnej gr. 4 cm 
z AC11s dla KR3 na zjazdach</t>
  </si>
  <si>
    <t>Wykonanie pobocza z kruszywa łamanego 0-31,5 barwy jasnej na szerokości, gr. warstwy po zagęszczeniu 10cm</t>
  </si>
  <si>
    <t>Oczyszczenie i skropienie podbudowy emulsją asfaltową C60BP5ZM w ilości
0,7 kg/m3 z zamknięciem mleczkiem wapiennym</t>
  </si>
  <si>
    <t>Oczyszczenie i skropienie podbudowy emulsją asfaltową C60BP3ZM w ilości
0,3 kg/m2 z zamknięciem mleczkiem wapiennym</t>
  </si>
  <si>
    <t xml:space="preserve">Oczyszczenie i skropienie w-wy wiążącej emulsją asfaltową C60BP3ZM w ilości
0,3 kg/m2 z zamknięciem mleczkiem wapiennym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</si>
</sst>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Encode Sans Compressed"/>
      <charset val="238"/>
    </font>
    <font>
      <sz val="12"/>
      <name val="Encode Sans Compressed"/>
      <charset val="238"/>
    </font>
    <font>
      <sz val="11"/>
      <name val="Encode Sans Compressed"/>
      <charset val="238"/>
    </font>
    <font>
      <b/>
      <sz val="11"/>
      <name val="Encode Sans Compressed"/>
      <charset val="238"/>
    </font>
    <font>
      <vertAlign val="superscript"/>
      <sz val="11"/>
      <name val="Encode Sans Compressed"/>
      <charset val="238"/>
    </font>
    <font>
      <sz val="10"/>
      <name val="Mang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3" fontId="4" fillId="0" borderId="1" xfId="1" applyFont="1" applyFill="1" applyBorder="1" applyAlignment="1" applyProtection="1">
      <alignment horizontal="right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2" fontId="4" fillId="0" borderId="0" xfId="1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43" fontId="5" fillId="0" borderId="6" xfId="1" applyFont="1" applyFill="1" applyBorder="1" applyAlignment="1" applyProtection="1">
      <alignment horizontal="center" vertical="center"/>
    </xf>
    <xf numFmtId="2" fontId="4" fillId="0" borderId="6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43" fontId="5" fillId="0" borderId="4" xfId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2" fontId="4" fillId="0" borderId="0" xfId="0" applyNumberFormat="1" applyFont="1" applyAlignment="1">
      <alignment vertical="top"/>
    </xf>
    <xf numFmtId="0" fontId="5" fillId="0" borderId="7" xfId="0" applyFont="1" applyBorder="1" applyAlignment="1">
      <alignment horizontal="left" vertical="center"/>
    </xf>
    <xf numFmtId="43" fontId="5" fillId="0" borderId="8" xfId="1" applyFont="1" applyFill="1" applyBorder="1" applyAlignment="1" applyProtection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Dziesiętny" xfId="1" builtinId="3"/>
    <cellStyle name="Excel Built-in Normal" xfId="2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5" zoomScale="80" zoomScaleNormal="80" workbookViewId="0">
      <selection activeCell="G31" sqref="G31"/>
    </sheetView>
  </sheetViews>
  <sheetFormatPr defaultRowHeight="15"/>
  <cols>
    <col min="1" max="1" width="3.42578125" customWidth="1"/>
    <col min="2" max="2" width="10.7109375" customWidth="1"/>
    <col min="3" max="3" width="31.85546875" customWidth="1"/>
    <col min="4" max="4" width="5.5703125" customWidth="1"/>
    <col min="5" max="5" width="9.28515625" customWidth="1"/>
    <col min="6" max="6" width="9.7109375" customWidth="1"/>
    <col min="7" max="7" width="15.140625" customWidth="1"/>
  </cols>
  <sheetData>
    <row r="1" spans="1:7" ht="49.5" customHeight="1">
      <c r="A1" s="29" t="s">
        <v>53</v>
      </c>
      <c r="B1" s="29"/>
      <c r="C1" s="29"/>
      <c r="D1" s="29"/>
      <c r="E1" s="29"/>
      <c r="F1" s="29"/>
      <c r="G1" s="29"/>
    </row>
    <row r="2" spans="1:7" ht="25.5" customHeight="1">
      <c r="A2" s="30" t="s">
        <v>0</v>
      </c>
      <c r="B2" s="31"/>
      <c r="C2" s="31"/>
      <c r="D2" s="31"/>
      <c r="E2" s="31"/>
      <c r="F2" s="31"/>
      <c r="G2" s="31"/>
    </row>
    <row r="3" spans="1:7" ht="23.25" customHeight="1">
      <c r="A3" s="32" t="s">
        <v>1</v>
      </c>
      <c r="B3" s="32"/>
      <c r="C3" s="32"/>
      <c r="D3" s="32"/>
      <c r="E3" s="32"/>
      <c r="F3" s="32"/>
      <c r="G3" s="32"/>
    </row>
    <row r="4" spans="1:7" ht="42.75">
      <c r="A4" s="1" t="s">
        <v>2</v>
      </c>
      <c r="B4" s="2" t="s">
        <v>3</v>
      </c>
      <c r="C4" s="1" t="s">
        <v>4</v>
      </c>
      <c r="D4" s="2" t="s">
        <v>5</v>
      </c>
      <c r="E4" s="3" t="s">
        <v>6</v>
      </c>
      <c r="F4" s="2" t="s">
        <v>7</v>
      </c>
      <c r="G4" s="1" t="s">
        <v>8</v>
      </c>
    </row>
    <row r="5" spans="1:7" ht="20.25" customHeight="1">
      <c r="A5" s="28" t="s">
        <v>9</v>
      </c>
      <c r="B5" s="28"/>
      <c r="C5" s="28"/>
      <c r="D5" s="28"/>
      <c r="E5" s="28"/>
      <c r="F5" s="28"/>
      <c r="G5" s="28"/>
    </row>
    <row r="6" spans="1:7" ht="32.25" customHeight="1">
      <c r="A6" s="4">
        <v>1</v>
      </c>
      <c r="B6" s="4" t="s">
        <v>10</v>
      </c>
      <c r="C6" s="27" t="s">
        <v>43</v>
      </c>
      <c r="D6" s="4" t="s">
        <v>11</v>
      </c>
      <c r="E6" s="5">
        <v>2.8</v>
      </c>
      <c r="F6" s="6"/>
      <c r="G6" s="7">
        <f>ROUND(E6*F6,2)</f>
        <v>0</v>
      </c>
    </row>
    <row r="7" spans="1:7" ht="32.25" customHeight="1">
      <c r="A7" s="4">
        <v>2</v>
      </c>
      <c r="B7" s="4" t="s">
        <v>12</v>
      </c>
      <c r="C7" s="27" t="s">
        <v>52</v>
      </c>
      <c r="D7" s="4" t="s">
        <v>13</v>
      </c>
      <c r="E7" s="8">
        <v>420</v>
      </c>
      <c r="F7" s="6"/>
      <c r="G7" s="7">
        <f t="shared" ref="G7:G13" si="0">ROUND(E7*F7,2)</f>
        <v>0</v>
      </c>
    </row>
    <row r="8" spans="1:7" ht="32.25" customHeight="1">
      <c r="A8" s="4">
        <v>3</v>
      </c>
      <c r="B8" s="4" t="s">
        <v>14</v>
      </c>
      <c r="C8" s="27" t="s">
        <v>44</v>
      </c>
      <c r="D8" s="4" t="s">
        <v>13</v>
      </c>
      <c r="E8" s="26">
        <v>2782.43</v>
      </c>
      <c r="F8" s="6"/>
      <c r="G8" s="7">
        <f t="shared" si="0"/>
        <v>0</v>
      </c>
    </row>
    <row r="9" spans="1:7" ht="33" customHeight="1">
      <c r="A9" s="4">
        <v>4</v>
      </c>
      <c r="B9" s="4" t="s">
        <v>15</v>
      </c>
      <c r="C9" s="27" t="s">
        <v>55</v>
      </c>
      <c r="D9" s="4" t="s">
        <v>13</v>
      </c>
      <c r="E9" s="26">
        <v>6645</v>
      </c>
      <c r="F9" s="6"/>
      <c r="G9" s="7">
        <f t="shared" si="0"/>
        <v>0</v>
      </c>
    </row>
    <row r="10" spans="1:7" ht="47.25" customHeight="1">
      <c r="A10" s="4">
        <v>5</v>
      </c>
      <c r="B10" s="4" t="s">
        <v>16</v>
      </c>
      <c r="C10" s="27" t="s">
        <v>45</v>
      </c>
      <c r="D10" s="4" t="s">
        <v>13</v>
      </c>
      <c r="E10" s="8">
        <v>5.08</v>
      </c>
      <c r="F10" s="6"/>
      <c r="G10" s="7">
        <f t="shared" si="0"/>
        <v>0</v>
      </c>
    </row>
    <row r="11" spans="1:7" ht="33" customHeight="1">
      <c r="A11" s="9">
        <v>6</v>
      </c>
      <c r="B11" s="9" t="s">
        <v>17</v>
      </c>
      <c r="C11" s="27" t="s">
        <v>18</v>
      </c>
      <c r="D11" s="9" t="s">
        <v>42</v>
      </c>
      <c r="E11" s="9">
        <v>12</v>
      </c>
      <c r="F11" s="6"/>
      <c r="G11" s="7">
        <f t="shared" si="0"/>
        <v>0</v>
      </c>
    </row>
    <row r="12" spans="1:7" ht="32.25" customHeight="1">
      <c r="A12" s="9">
        <v>7</v>
      </c>
      <c r="B12" s="9" t="s">
        <v>17</v>
      </c>
      <c r="C12" s="27" t="s">
        <v>19</v>
      </c>
      <c r="D12" s="9" t="s">
        <v>42</v>
      </c>
      <c r="E12" s="9">
        <v>2</v>
      </c>
      <c r="F12" s="6"/>
      <c r="G12" s="7">
        <f t="shared" si="0"/>
        <v>0</v>
      </c>
    </row>
    <row r="13" spans="1:7" ht="31.5" customHeight="1">
      <c r="A13" s="9">
        <v>8</v>
      </c>
      <c r="B13" s="9" t="s">
        <v>20</v>
      </c>
      <c r="C13" s="27" t="s">
        <v>21</v>
      </c>
      <c r="D13" s="9" t="s">
        <v>42</v>
      </c>
      <c r="E13" s="9">
        <v>51</v>
      </c>
      <c r="F13" s="6"/>
      <c r="G13" s="7">
        <f t="shared" si="0"/>
        <v>0</v>
      </c>
    </row>
    <row r="14" spans="1:7" ht="21" customHeight="1">
      <c r="A14" s="28" t="s">
        <v>22</v>
      </c>
      <c r="B14" s="28"/>
      <c r="C14" s="28"/>
      <c r="D14" s="28"/>
      <c r="E14" s="28"/>
      <c r="F14" s="28"/>
      <c r="G14" s="28"/>
    </row>
    <row r="15" spans="1:7" ht="60.75" customHeight="1">
      <c r="A15" s="4">
        <v>10</v>
      </c>
      <c r="B15" s="4" t="s">
        <v>23</v>
      </c>
      <c r="C15" s="27" t="s">
        <v>47</v>
      </c>
      <c r="D15" s="4" t="s">
        <v>25</v>
      </c>
      <c r="E15" s="26">
        <v>6645</v>
      </c>
      <c r="F15" s="6"/>
      <c r="G15" s="10">
        <f>ROUND(E15*F15,2)</f>
        <v>0</v>
      </c>
    </row>
    <row r="16" spans="1:7" ht="69" customHeight="1">
      <c r="A16" s="4">
        <v>11</v>
      </c>
      <c r="B16" s="4" t="s">
        <v>24</v>
      </c>
      <c r="C16" s="27" t="s">
        <v>50</v>
      </c>
      <c r="D16" s="4" t="s">
        <v>25</v>
      </c>
      <c r="E16" s="26">
        <v>5721</v>
      </c>
      <c r="F16" s="6"/>
      <c r="G16" s="10">
        <f t="shared" ref="G16:G23" si="1">ROUND(E16*F16,2)</f>
        <v>0</v>
      </c>
    </row>
    <row r="17" spans="1:7" ht="64.5" customHeight="1">
      <c r="A17" s="4">
        <v>12</v>
      </c>
      <c r="B17" s="4" t="s">
        <v>26</v>
      </c>
      <c r="C17" s="27" t="s">
        <v>59</v>
      </c>
      <c r="D17" s="4" t="s">
        <v>28</v>
      </c>
      <c r="E17" s="26">
        <v>4965</v>
      </c>
      <c r="F17" s="6"/>
      <c r="G17" s="10">
        <f t="shared" si="1"/>
        <v>0</v>
      </c>
    </row>
    <row r="18" spans="1:7" ht="34.5" customHeight="1">
      <c r="A18" s="4">
        <v>13</v>
      </c>
      <c r="B18" s="4" t="s">
        <v>27</v>
      </c>
      <c r="C18" s="12" t="s">
        <v>46</v>
      </c>
      <c r="D18" s="4" t="s">
        <v>28</v>
      </c>
      <c r="E18" s="26">
        <v>4844</v>
      </c>
      <c r="F18" s="6"/>
      <c r="G18" s="10">
        <f t="shared" si="1"/>
        <v>0</v>
      </c>
    </row>
    <row r="19" spans="1:7" ht="58.5" customHeight="1">
      <c r="A19" s="4">
        <v>14</v>
      </c>
      <c r="B19" s="4" t="s">
        <v>26</v>
      </c>
      <c r="C19" s="27" t="s">
        <v>60</v>
      </c>
      <c r="D19" s="4" t="s">
        <v>28</v>
      </c>
      <c r="E19" s="26">
        <v>19040</v>
      </c>
      <c r="F19" s="6"/>
      <c r="G19" s="10">
        <f t="shared" si="1"/>
        <v>0</v>
      </c>
    </row>
    <row r="20" spans="1:7" ht="32.25" customHeight="1">
      <c r="A20" s="4">
        <v>15</v>
      </c>
      <c r="B20" s="4" t="s">
        <v>27</v>
      </c>
      <c r="C20" s="12" t="s">
        <v>48</v>
      </c>
      <c r="D20" s="4" t="s">
        <v>28</v>
      </c>
      <c r="E20" s="26">
        <v>19040</v>
      </c>
      <c r="F20" s="6"/>
      <c r="G20" s="10">
        <f t="shared" si="1"/>
        <v>0</v>
      </c>
    </row>
    <row r="21" spans="1:7" ht="33.75" customHeight="1">
      <c r="A21" s="4">
        <v>16</v>
      </c>
      <c r="B21" s="11" t="s">
        <v>29</v>
      </c>
      <c r="C21" s="12" t="s">
        <v>49</v>
      </c>
      <c r="D21" s="4" t="s">
        <v>28</v>
      </c>
      <c r="E21" s="26">
        <v>18704</v>
      </c>
      <c r="F21" s="6"/>
      <c r="G21" s="10">
        <f t="shared" si="1"/>
        <v>0</v>
      </c>
    </row>
    <row r="22" spans="1:7" ht="33" customHeight="1">
      <c r="A22" s="4">
        <v>17</v>
      </c>
      <c r="B22" s="4" t="s">
        <v>30</v>
      </c>
      <c r="C22" s="12" t="s">
        <v>51</v>
      </c>
      <c r="D22" s="4" t="s">
        <v>28</v>
      </c>
      <c r="E22" s="26">
        <v>18858</v>
      </c>
      <c r="F22" s="6"/>
      <c r="G22" s="10">
        <f t="shared" si="1"/>
        <v>0</v>
      </c>
    </row>
    <row r="23" spans="1:7" ht="72" customHeight="1">
      <c r="A23" s="4">
        <v>18</v>
      </c>
      <c r="B23" s="4" t="s">
        <v>26</v>
      </c>
      <c r="C23" s="27" t="s">
        <v>61</v>
      </c>
      <c r="D23" s="4" t="s">
        <v>28</v>
      </c>
      <c r="E23" s="26">
        <v>18662</v>
      </c>
      <c r="F23" s="6"/>
      <c r="G23" s="10">
        <f t="shared" si="1"/>
        <v>0</v>
      </c>
    </row>
    <row r="24" spans="1:7" ht="22.5" customHeight="1">
      <c r="A24" s="33" t="s">
        <v>31</v>
      </c>
      <c r="B24" s="34"/>
      <c r="C24" s="34"/>
      <c r="D24" s="34"/>
      <c r="E24" s="34"/>
      <c r="F24" s="34"/>
      <c r="G24" s="35"/>
    </row>
    <row r="25" spans="1:7" ht="33" customHeight="1">
      <c r="A25" s="4">
        <v>19</v>
      </c>
      <c r="B25" s="4" t="s">
        <v>32</v>
      </c>
      <c r="C25" s="27" t="s">
        <v>56</v>
      </c>
      <c r="D25" s="4" t="s">
        <v>28</v>
      </c>
      <c r="E25" s="26">
        <v>18317</v>
      </c>
      <c r="F25" s="6"/>
      <c r="G25" s="10">
        <f>ROUND(E25*F25,2)</f>
        <v>0</v>
      </c>
    </row>
    <row r="26" spans="1:7" ht="33.75" customHeight="1">
      <c r="A26" s="4">
        <v>20</v>
      </c>
      <c r="B26" s="4" t="s">
        <v>33</v>
      </c>
      <c r="C26" s="27" t="s">
        <v>57</v>
      </c>
      <c r="D26" s="4" t="s">
        <v>28</v>
      </c>
      <c r="E26" s="8">
        <v>121</v>
      </c>
      <c r="F26" s="6"/>
      <c r="G26" s="10">
        <f>ROUND(E26*F26,2)</f>
        <v>0</v>
      </c>
    </row>
    <row r="27" spans="1:7" ht="24" customHeight="1">
      <c r="A27" s="28" t="s">
        <v>34</v>
      </c>
      <c r="B27" s="28"/>
      <c r="C27" s="28"/>
      <c r="D27" s="28"/>
      <c r="E27" s="28"/>
      <c r="F27" s="28"/>
      <c r="G27" s="28"/>
    </row>
    <row r="28" spans="1:7" ht="48.75" customHeight="1">
      <c r="A28" s="4">
        <v>21</v>
      </c>
      <c r="B28" s="4" t="s">
        <v>35</v>
      </c>
      <c r="C28" s="12" t="s">
        <v>36</v>
      </c>
      <c r="D28" s="4" t="s">
        <v>28</v>
      </c>
      <c r="E28" s="26">
        <v>358</v>
      </c>
      <c r="F28" s="6"/>
      <c r="G28" s="10">
        <f>ROUND(E28*F28,2)</f>
        <v>0</v>
      </c>
    </row>
    <row r="29" spans="1:7" ht="63.75" customHeight="1">
      <c r="A29" s="4">
        <v>22</v>
      </c>
      <c r="B29" s="4" t="s">
        <v>37</v>
      </c>
      <c r="C29" s="12" t="s">
        <v>58</v>
      </c>
      <c r="D29" s="4" t="s">
        <v>28</v>
      </c>
      <c r="E29" s="26">
        <v>7000</v>
      </c>
      <c r="F29" s="6"/>
      <c r="G29" s="10">
        <f t="shared" ref="G29:G30" si="2">ROUND(E29*F29,2)</f>
        <v>0</v>
      </c>
    </row>
    <row r="30" spans="1:7" ht="31.5" customHeight="1">
      <c r="A30" s="4">
        <v>23</v>
      </c>
      <c r="B30" s="4" t="s">
        <v>38</v>
      </c>
      <c r="C30" s="12" t="s">
        <v>39</v>
      </c>
      <c r="D30" s="4" t="s">
        <v>28</v>
      </c>
      <c r="E30" s="26">
        <v>4200</v>
      </c>
      <c r="F30" s="6"/>
      <c r="G30" s="10">
        <f t="shared" si="2"/>
        <v>0</v>
      </c>
    </row>
    <row r="31" spans="1:7" ht="21.75" customHeight="1">
      <c r="A31" s="13"/>
      <c r="B31" s="13"/>
      <c r="C31" s="14"/>
      <c r="D31" s="13"/>
      <c r="E31" s="15"/>
      <c r="F31" s="16" t="s">
        <v>40</v>
      </c>
      <c r="G31" s="17">
        <f>SUM(G6:G13,G15:G23,G25:G26,G28:G30)</f>
        <v>0</v>
      </c>
    </row>
    <row r="32" spans="1:7" ht="19.5" customHeight="1">
      <c r="A32" s="13"/>
      <c r="B32" s="13"/>
      <c r="C32" s="14"/>
      <c r="D32" s="13"/>
      <c r="E32" s="18"/>
      <c r="F32" s="19" t="s">
        <v>54</v>
      </c>
      <c r="G32" s="20">
        <f>ROUND(G31*0.23,2)</f>
        <v>0</v>
      </c>
    </row>
    <row r="33" spans="1:7" ht="19.5" customHeight="1">
      <c r="A33" s="21"/>
      <c r="B33" s="21"/>
      <c r="C33" s="22"/>
      <c r="D33" s="22"/>
      <c r="E33" s="23"/>
      <c r="F33" s="24" t="s">
        <v>41</v>
      </c>
      <c r="G33" s="25">
        <f>G31+G32</f>
        <v>0</v>
      </c>
    </row>
  </sheetData>
  <mergeCells count="7">
    <mergeCell ref="A27:G27"/>
    <mergeCell ref="A1:G1"/>
    <mergeCell ref="A2:G2"/>
    <mergeCell ref="A3:G3"/>
    <mergeCell ref="A5:G5"/>
    <mergeCell ref="A14:G14"/>
    <mergeCell ref="A24:G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anna_suchocka</dc:creator>
  <cp:lastModifiedBy>Joanna Szeszuła</cp:lastModifiedBy>
  <cp:lastPrinted>2023-05-31T12:24:16Z</cp:lastPrinted>
  <dcterms:created xsi:type="dcterms:W3CDTF">2023-05-31T06:27:01Z</dcterms:created>
  <dcterms:modified xsi:type="dcterms:W3CDTF">2023-06-06T06:31:55Z</dcterms:modified>
</cp:coreProperties>
</file>