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1"/>
  </bookViews>
  <sheets>
    <sheet name="leki" sheetId="1" r:id="rId1"/>
    <sheet name="1. Genesis" sheetId="2" r:id="rId2"/>
    <sheet name="2. Aesculap" sheetId="3" r:id="rId3"/>
    <sheet name="4. Aspen" sheetId="4" r:id="rId4"/>
  </sheets>
  <definedNames>
    <definedName name="_xlnm.Print_Area" localSheetId="0">'leki'!$A$1:$G$24</definedName>
  </definedNames>
  <calcPr fullCalcOnLoad="1"/>
</workbook>
</file>

<file path=xl/sharedStrings.xml><?xml version="1.0" encoding="utf-8"?>
<sst xmlns="http://schemas.openxmlformats.org/spreadsheetml/2006/main" count="181" uniqueCount="65">
  <si>
    <t>Lp.</t>
  </si>
  <si>
    <t>Nazwa miedzynarodowa  substancj czynnej, skład lub zastosowanie</t>
  </si>
  <si>
    <t>Postać farmaceutyczna, dawka, wymiary</t>
  </si>
  <si>
    <t>Wartość szacunkowa +VAT</t>
  </si>
  <si>
    <t>OFERTY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</si>
  <si>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</si>
  <si>
    <t>AESCULAP CHIFA SP. Z O.O.
UL. TYSIĄCLECIA 14, 64-300 NOWY TOMYŚL</t>
  </si>
  <si>
    <t>Nazwa handlowa oferowanego produktu/artykułu</t>
  </si>
  <si>
    <t>Ilość w opakowaniu</t>
  </si>
  <si>
    <t>Cena jedn. netto w zł</t>
  </si>
  <si>
    <t>Stawka VAT%</t>
  </si>
  <si>
    <t>cena jedn brutto</t>
  </si>
  <si>
    <t>Kwota VAT w zł</t>
  </si>
  <si>
    <t>Wartość ogółem brutto w złotych (10+11)</t>
  </si>
  <si>
    <t>Wielkość oferowanego opakowania / dawka preparatu/postać farmaceutyczna</t>
  </si>
  <si>
    <t>Uwaga brak porządku alfabetycznego</t>
  </si>
  <si>
    <t>BEZBIAŁKOWY DIALIZAT  Z  KRWI  CIELĄT</t>
  </si>
  <si>
    <t>BUPIVACAINI HYDROCHLORIDUM 0.5% + ADRENALINUM</t>
  </si>
  <si>
    <t>DIMETHYL SULFOXIDE</t>
  </si>
  <si>
    <t>DROPERIDOLUM</t>
  </si>
  <si>
    <t>NATRII CHLORIDUM 0.9 %*</t>
  </si>
  <si>
    <t>NONIVAMID + NICOBOXIL*</t>
  </si>
  <si>
    <t>PANTHENOL +CHAMOMILLA+ALANTOINII+EXTR.HIPPOCASTANII*</t>
  </si>
  <si>
    <t>PHENTOLAMINUM</t>
  </si>
  <si>
    <t>PHENYLEPHRINUM</t>
  </si>
  <si>
    <t>MITOMYCINUM*</t>
  </si>
  <si>
    <t>Vinblastini sulfas*</t>
  </si>
  <si>
    <t>IBUPROFEN B.BRAUN</t>
  </si>
  <si>
    <t>WANDATENIB*</t>
  </si>
  <si>
    <t>GENESIS PHARM M. MATEJCZYK, C. STAŃCZAK, J. ZWOLIŃSKI SPÓŁKA JAWNA ul. Obywatelska 128/152, 94-104 Łódź</t>
  </si>
  <si>
    <t>ASPEN PHARMA IRELAND LIMITED One George’s Quay Plaza, Dublin 2, Irlandia, Companies Registration Office nr 525086</t>
  </si>
  <si>
    <t>Załącznik nr 1 do SIWZ - Arkusz asortymentowo - cenowy</t>
  </si>
  <si>
    <t>Dla zadań oznaczonych symbolem * znajdują się dodatkowe wymagania w SIWZ</t>
  </si>
  <si>
    <t>wielkość
zamówienia- ilość opakowań ZAMAWIANY CH</t>
  </si>
  <si>
    <t>Wartość ogółem netto  w złotych 6x7</t>
  </si>
  <si>
    <t xml:space="preserve">amp.                 </t>
  </si>
  <si>
    <t>fiol. 20 ml</t>
  </si>
  <si>
    <t>fiol. 50 ml</t>
  </si>
  <si>
    <t>amp. 2,5 mg</t>
  </si>
  <si>
    <t>sterylny roztwór do przepłukiwania z wylewką lub butelka typu "pour bottle" poj.250ml . Produkt musi mieć możliwość podgrzewania do 65°C.Otwarcie ma powodować łatwo rozpoznawalną i trwałą identyfikację zaistniałego faktu</t>
  </si>
  <si>
    <t>maść op.20g</t>
  </si>
  <si>
    <t>op.100 ml</t>
  </si>
  <si>
    <t>amp. 10mg/1ml</t>
  </si>
  <si>
    <t>amp. 10 mg/ml</t>
  </si>
  <si>
    <t xml:space="preserve">Mitomycinym 20 mg  </t>
  </si>
  <si>
    <t xml:space="preserve">fiol. 20 mg          </t>
  </si>
  <si>
    <t>Vinko 1 mg/ml, a 10 ml koncentrat</t>
  </si>
  <si>
    <t>fiol. 5 mg</t>
  </si>
  <si>
    <t>but.400mg/100 ml</t>
  </si>
  <si>
    <t>tabl.300mg</t>
  </si>
  <si>
    <t>100 ml; 400 mg/100 ml; roztwór do infuzji; oferowane opakowanie 20 szt.</t>
  </si>
  <si>
    <t>** Nazwa handlowa oferowanego produktu/artykułu zgodna (tożsama) nazwą produktu użytą ( podaną) w Obwieszczeniu Prezesa Urzędu Rejestracji produktów leczniczych, wyrobów medycznych i produktów biobójczych w sprawie ogłoszenia Urzędowego Wykazu Produktów Leczniczych Dopuszczonych do Obrotu na terytorium Rzeczypospolitej Polskiej z dnia 5 CZERWCA 2019 r. lub oferowanego w ramach importu docelowego wprowadzone do wyżej przywołanego wykazu z wyłączeniem wyrobu medycznego, kosmetyku, dla którego należy wpisać nazwę oferowanego produktu w kolumnie nr 3 zgodną z dokumentacją oferowanego produktu</t>
  </si>
  <si>
    <t>Marcaine-Adrenaline 0,5% 5 fiol.a 20ml rozt.do wstrz. (5 mg + 0,005 mg)/ml</t>
  </si>
  <si>
    <t>INFORMACJA Z OTWARCIA OFERT - 12.08.2020r.</t>
  </si>
  <si>
    <t>ZP/PN/33/20/LA/AW</t>
  </si>
  <si>
    <t>DURVALUMAB*</t>
  </si>
  <si>
    <t>OLAPARIBUM*</t>
  </si>
  <si>
    <t>ASTRAZENECA AB 151 85 SÖDERTÄLJE</t>
  </si>
  <si>
    <t>mg ,fiolki dostawa będzie się odbywać we fiol. 500 mg i 120 mg</t>
  </si>
  <si>
    <t>tabl.powl.150mg</t>
  </si>
  <si>
    <t>Numer katalogowy</t>
  </si>
  <si>
    <t>Ibuprofen B. Braun</t>
  </si>
  <si>
    <t>3643620 </t>
  </si>
  <si>
    <t>sporządziła: Aneta Kaczyńska</t>
  </si>
  <si>
    <t xml:space="preserve">1 fiolka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</si>
</sst>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61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.5"/>
      <name val="Times New Roman"/>
      <family val="1"/>
    </font>
    <font>
      <b/>
      <sz val="6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7" fillId="11" borderId="11" xfId="0" applyFont="1" applyFill="1" applyBorder="1" applyAlignment="1" applyProtection="1">
      <alignment horizontal="center" vertical="center" textRotation="90" wrapText="1"/>
      <protection/>
    </xf>
    <xf numFmtId="4" fontId="7" fillId="0" borderId="11" xfId="66" applyNumberFormat="1" applyFont="1" applyBorder="1" applyAlignment="1" applyProtection="1">
      <alignment horizontal="center" vertical="center" textRotation="90" wrapText="1"/>
      <protection/>
    </xf>
    <xf numFmtId="3" fontId="7" fillId="0" borderId="11" xfId="66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1" fontId="8" fillId="34" borderId="13" xfId="0" applyNumberFormat="1" applyFont="1" applyFill="1" applyBorder="1" applyAlignment="1">
      <alignment horizontal="right" vertical="top" indent="1" shrinkToFit="1"/>
    </xf>
    <xf numFmtId="1" fontId="8" fillId="34" borderId="13" xfId="0" applyNumberFormat="1" applyFont="1" applyFill="1" applyBorder="1" applyAlignment="1">
      <alignment horizontal="center" vertical="top" shrinkToFit="1"/>
    </xf>
    <xf numFmtId="0" fontId="9" fillId="35" borderId="11" xfId="0" applyFont="1" applyFill="1" applyBorder="1" applyAlignment="1">
      <alignment horizontal="right"/>
    </xf>
    <xf numFmtId="165" fontId="9" fillId="0" borderId="11" xfId="45" applyFont="1" applyFill="1" applyBorder="1" applyAlignment="1" applyProtection="1">
      <alignment wrapText="1"/>
      <protection/>
    </xf>
    <xf numFmtId="165" fontId="9" fillId="0" borderId="11" xfId="45" applyFont="1" applyFill="1" applyBorder="1" applyAlignment="1">
      <alignment horizontal="right"/>
    </xf>
    <xf numFmtId="165" fontId="9" fillId="0" borderId="11" xfId="45" applyFont="1" applyFill="1" applyBorder="1" applyAlignment="1">
      <alignment horizontal="right" wrapText="1"/>
    </xf>
    <xf numFmtId="165" fontId="9" fillId="0" borderId="11" xfId="45" applyFont="1" applyFill="1" applyBorder="1" applyAlignment="1" applyProtection="1">
      <alignment horizontal="right" wrapText="1"/>
      <protection/>
    </xf>
    <xf numFmtId="165" fontId="10" fillId="0" borderId="11" xfId="45" applyFont="1" applyFill="1" applyBorder="1" applyAlignment="1">
      <alignment shrinkToFit="1"/>
    </xf>
    <xf numFmtId="165" fontId="10" fillId="0" borderId="11" xfId="45" applyFont="1" applyFill="1" applyBorder="1" applyAlignment="1">
      <alignment horizontal="right" shrinkToFit="1"/>
    </xf>
    <xf numFmtId="165" fontId="10" fillId="0" borderId="11" xfId="45" applyFont="1" applyFill="1" applyBorder="1" applyAlignment="1">
      <alignment horizontal="right" vertical="top" shrinkToFit="1"/>
    </xf>
    <xf numFmtId="165" fontId="10" fillId="0" borderId="11" xfId="45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66" fontId="9" fillId="0" borderId="11" xfId="0" applyNumberFormat="1" applyFont="1" applyFill="1" applyBorder="1" applyAlignment="1" applyProtection="1">
      <alignment horizontal="left" wrapText="1"/>
      <protection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 inden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 indent="1"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1" fontId="13" fillId="34" borderId="13" xfId="0" applyNumberFormat="1" applyFont="1" applyFill="1" applyBorder="1" applyAlignment="1">
      <alignment horizontal="right" vertical="top" indent="1" shrinkToFit="1"/>
    </xf>
    <xf numFmtId="1" fontId="13" fillId="34" borderId="13" xfId="0" applyNumberFormat="1" applyFont="1" applyFill="1" applyBorder="1" applyAlignment="1">
      <alignment horizontal="center" vertical="top" shrinkToFit="1"/>
    </xf>
    <xf numFmtId="0" fontId="0" fillId="35" borderId="11" xfId="0" applyFill="1" applyBorder="1" applyAlignment="1">
      <alignment horizontal="right"/>
    </xf>
    <xf numFmtId="0" fontId="1" fillId="0" borderId="11" xfId="0" applyFont="1" applyFill="1" applyBorder="1" applyAlignment="1" applyProtection="1">
      <alignment horizontal="left" wrapText="1"/>
      <protection/>
    </xf>
    <xf numFmtId="0" fontId="1" fillId="0" borderId="11" xfId="47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wrapText="1"/>
      <protection/>
    </xf>
    <xf numFmtId="3" fontId="1" fillId="0" borderId="11" xfId="0" applyNumberFormat="1" applyFont="1" applyBorder="1" applyAlignment="1" applyProtection="1">
      <alignment wrapText="1"/>
      <protection/>
    </xf>
    <xf numFmtId="4" fontId="1" fillId="0" borderId="11" xfId="67" applyNumberFormat="1" applyFont="1" applyFill="1" applyBorder="1" applyAlignment="1">
      <alignment horizontal="right"/>
      <protection/>
    </xf>
    <xf numFmtId="9" fontId="1" fillId="0" borderId="11" xfId="0" applyNumberFormat="1" applyFont="1" applyFill="1" applyBorder="1" applyAlignment="1">
      <alignment horizontal="right" wrapText="1"/>
    </xf>
    <xf numFmtId="4" fontId="1" fillId="0" borderId="11" xfId="104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 applyProtection="1">
      <alignment/>
      <protection/>
    </xf>
    <xf numFmtId="4" fontId="14" fillId="0" borderId="11" xfId="0" applyNumberFormat="1" applyFont="1" applyFill="1" applyBorder="1" applyAlignment="1">
      <alignment horizontal="right" shrinkToFit="1"/>
    </xf>
    <xf numFmtId="9" fontId="14" fillId="0" borderId="11" xfId="0" applyNumberFormat="1" applyFont="1" applyFill="1" applyBorder="1" applyAlignment="1">
      <alignment horizontal="right" vertical="top" shrinkToFi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78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vertical="center" wrapText="1"/>
    </xf>
    <xf numFmtId="9" fontId="14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vertical="center" shrinkToFit="1"/>
    </xf>
    <xf numFmtId="1" fontId="14" fillId="0" borderId="11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wrapText="1"/>
    </xf>
    <xf numFmtId="0" fontId="16" fillId="0" borderId="11" xfId="0" applyFont="1" applyBorder="1" applyAlignment="1" applyProtection="1">
      <alignment wrapText="1"/>
      <protection/>
    </xf>
    <xf numFmtId="0" fontId="16" fillId="0" borderId="11" xfId="0" applyFont="1" applyBorder="1" applyAlignment="1" applyProtection="1">
      <alignment/>
      <protection/>
    </xf>
    <xf numFmtId="3" fontId="1" fillId="0" borderId="11" xfId="0" applyNumberFormat="1" applyFont="1" applyBorder="1" applyAlignment="1">
      <alignment wrapText="1"/>
    </xf>
    <xf numFmtId="166" fontId="1" fillId="0" borderId="11" xfId="0" applyNumberFormat="1" applyFont="1" applyFill="1" applyBorder="1" applyAlignment="1" applyProtection="1">
      <alignment horizontal="left" wrapText="1"/>
      <protection/>
    </xf>
    <xf numFmtId="166" fontId="1" fillId="0" borderId="11" xfId="0" applyNumberFormat="1" applyFont="1" applyBorder="1" applyAlignment="1" applyProtection="1">
      <alignment horizontal="left" wrapText="1"/>
      <protection/>
    </xf>
    <xf numFmtId="1" fontId="1" fillId="0" borderId="11" xfId="0" applyNumberFormat="1" applyFont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65" fontId="9" fillId="0" borderId="11" xfId="45" applyFont="1" applyFill="1" applyBorder="1" applyAlignment="1">
      <alignment/>
    </xf>
    <xf numFmtId="165" fontId="56" fillId="0" borderId="11" xfId="45" applyFont="1" applyFill="1" applyBorder="1" applyAlignment="1" applyProtection="1">
      <alignment wrapText="1"/>
      <protection/>
    </xf>
    <xf numFmtId="178" fontId="1" fillId="1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" fontId="1" fillId="0" borderId="11" xfId="94" applyNumberFormat="1" applyFont="1" applyFill="1" applyBorder="1" applyAlignment="1">
      <alignment horizontal="right" wrapText="1"/>
    </xf>
    <xf numFmtId="0" fontId="0" fillId="13" borderId="11" xfId="0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57" fillId="13" borderId="11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3" fontId="1" fillId="13" borderId="11" xfId="0" applyNumberFormat="1" applyFont="1" applyFill="1" applyBorder="1" applyAlignment="1" applyProtection="1">
      <alignment horizontal="center" vertical="center" wrapText="1"/>
      <protection/>
    </xf>
    <xf numFmtId="178" fontId="1" fillId="13" borderId="11" xfId="67" applyNumberFormat="1" applyFont="1" applyFill="1" applyBorder="1" applyAlignment="1">
      <alignment horizontal="center" vertical="center"/>
      <protection/>
    </xf>
    <xf numFmtId="9" fontId="1" fillId="13" borderId="11" xfId="0" applyNumberFormat="1" applyFont="1" applyFill="1" applyBorder="1" applyAlignment="1">
      <alignment horizontal="center" vertical="center" wrapText="1"/>
    </xf>
    <xf numFmtId="178" fontId="1" fillId="13" borderId="11" xfId="94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166" fontId="1" fillId="0" borderId="11" xfId="0" applyNumberFormat="1" applyFont="1" applyFill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wrapText="1"/>
      <protection/>
    </xf>
    <xf numFmtId="0" fontId="1" fillId="36" borderId="11" xfId="65" applyFont="1" applyFill="1" applyBorder="1" applyAlignment="1">
      <alignment horizontal="center" wrapText="1"/>
      <protection/>
    </xf>
    <xf numFmtId="0" fontId="1" fillId="36" borderId="11" xfId="79" applyFont="1" applyFill="1" applyBorder="1" applyAlignment="1" applyProtection="1">
      <alignment horizontal="left" wrapText="1"/>
      <protection/>
    </xf>
    <xf numFmtId="0" fontId="1" fillId="36" borderId="11" xfId="45" applyNumberFormat="1" applyFont="1" applyFill="1" applyBorder="1" applyAlignment="1" applyProtection="1">
      <alignment horizontal="right" wrapText="1"/>
      <protection/>
    </xf>
    <xf numFmtId="3" fontId="1" fillId="36" borderId="11" xfId="47" applyNumberFormat="1" applyFont="1" applyFill="1" applyBorder="1" applyAlignment="1" applyProtection="1">
      <alignment horizontal="right" wrapText="1"/>
      <protection/>
    </xf>
    <xf numFmtId="166" fontId="1" fillId="36" borderId="11" xfId="0" applyNumberFormat="1" applyFont="1" applyFill="1" applyBorder="1" applyAlignment="1">
      <alignment horizontal="center" wrapText="1"/>
    </xf>
    <xf numFmtId="166" fontId="1" fillId="36" borderId="11" xfId="0" applyNumberFormat="1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1" fontId="13" fillId="34" borderId="17" xfId="0" applyNumberFormat="1" applyFont="1" applyFill="1" applyBorder="1" applyAlignment="1">
      <alignment horizontal="center" vertical="top" shrinkToFit="1"/>
    </xf>
    <xf numFmtId="0" fontId="0" fillId="0" borderId="16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" fillId="0" borderId="18" xfId="0" applyFont="1" applyFill="1" applyBorder="1" applyAlignment="1">
      <alignment horizontal="right" vertical="center" wrapText="1"/>
    </xf>
    <xf numFmtId="1" fontId="14" fillId="0" borderId="11" xfId="0" applyNumberFormat="1" applyFont="1" applyFill="1" applyBorder="1" applyAlignment="1">
      <alignment shrinkToFit="1"/>
    </xf>
    <xf numFmtId="4" fontId="1" fillId="0" borderId="11" xfId="0" applyNumberFormat="1" applyFont="1" applyFill="1" applyBorder="1" applyAlignment="1">
      <alignment wrapText="1"/>
    </xf>
    <xf numFmtId="9" fontId="14" fillId="0" borderId="11" xfId="0" applyNumberFormat="1" applyFont="1" applyFill="1" applyBorder="1" applyAlignment="1">
      <alignment shrinkToFit="1"/>
    </xf>
    <xf numFmtId="4" fontId="1" fillId="0" borderId="11" xfId="67" applyNumberFormat="1" applyFont="1" applyFill="1" applyBorder="1" applyAlignment="1">
      <alignment/>
      <protection/>
    </xf>
    <xf numFmtId="4" fontId="1" fillId="0" borderId="11" xfId="104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1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 vertical="top" wrapText="1"/>
    </xf>
    <xf numFmtId="0" fontId="1" fillId="36" borderId="11" xfId="65" applyFont="1" applyFill="1" applyBorder="1" applyAlignment="1">
      <alignment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20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Normalny_alfacetycznie leki+cyt 2011" xfId="78"/>
    <cellStyle name="Normalny_zamówienie z chemioterapi na cytostatyki" xfId="79"/>
    <cellStyle name="Obliczenia" xfId="80"/>
    <cellStyle name="Followed Hyperlink" xfId="81"/>
    <cellStyle name="Percent" xfId="82"/>
    <cellStyle name="Procentowy 2" xfId="83"/>
    <cellStyle name="Procentowy 3" xfId="84"/>
    <cellStyle name="Procentowy 4" xfId="85"/>
    <cellStyle name="Suma" xfId="86"/>
    <cellStyle name="Tekst objaśnienia" xfId="87"/>
    <cellStyle name="Tekst ostrzeżenia" xfId="88"/>
    <cellStyle name="Tytuł" xfId="89"/>
    <cellStyle name="Uwaga" xfId="90"/>
    <cellStyle name="Uwaga 2" xfId="91"/>
    <cellStyle name="Currency" xfId="92"/>
    <cellStyle name="Currency [0]" xfId="93"/>
    <cellStyle name="Walutowy 2" xfId="94"/>
    <cellStyle name="Walutowy 2 2" xfId="95"/>
    <cellStyle name="Walutowy 2 2 2" xfId="96"/>
    <cellStyle name="Walutowy 2 3" xfId="97"/>
    <cellStyle name="Walutowy 3" xfId="98"/>
    <cellStyle name="Walutowy 3 2" xfId="99"/>
    <cellStyle name="Walutowy 4" xfId="100"/>
    <cellStyle name="Walutowy 4 2" xfId="101"/>
    <cellStyle name="Walutowy 5" xfId="102"/>
    <cellStyle name="Walutowy 5 2" xfId="103"/>
    <cellStyle name="Walutowy 6" xfId="104"/>
    <cellStyle name="Zły" xfId="105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workbookViewId="0" topLeftCell="A4">
      <selection activeCell="L6" sqref="L6"/>
    </sheetView>
  </sheetViews>
  <sheetFormatPr defaultColWidth="9.140625" defaultRowHeight="12.75"/>
  <cols>
    <col min="1" max="1" width="3.421875" style="0" customWidth="1"/>
    <col min="2" max="2" width="26.28125" style="23" customWidth="1"/>
    <col min="3" max="3" width="11.28125" style="0" customWidth="1"/>
    <col min="4" max="4" width="9.7109375" style="0" customWidth="1"/>
    <col min="5" max="5" width="10.421875" style="0" customWidth="1"/>
    <col min="6" max="6" width="9.7109375" style="0" customWidth="1"/>
    <col min="7" max="7" width="10.7109375" style="0" customWidth="1"/>
  </cols>
  <sheetData>
    <row r="2" spans="2:5" ht="30.75" customHeight="1">
      <c r="B2" s="132" t="s">
        <v>53</v>
      </c>
      <c r="C2" s="132"/>
      <c r="D2" s="132"/>
      <c r="E2" s="3"/>
    </row>
    <row r="3" spans="2:5" ht="12.75">
      <c r="B3" s="24"/>
      <c r="C3" s="139" t="s">
        <v>54</v>
      </c>
      <c r="D3" s="140"/>
      <c r="E3" s="140"/>
    </row>
    <row r="4" spans="2:5" ht="12.75">
      <c r="B4" s="25"/>
      <c r="C4" s="5"/>
      <c r="D4" s="5"/>
      <c r="E4" s="5"/>
    </row>
    <row r="5" spans="2:6" ht="26.25" customHeight="1">
      <c r="B5" s="26"/>
      <c r="C5" s="130" t="s">
        <v>4</v>
      </c>
      <c r="D5" s="131"/>
      <c r="E5" s="131"/>
      <c r="F5" s="131"/>
    </row>
    <row r="6" spans="1:7" ht="194.25" customHeight="1">
      <c r="A6" s="9" t="s">
        <v>0</v>
      </c>
      <c r="B6" s="10" t="s">
        <v>1</v>
      </c>
      <c r="C6" s="7" t="s">
        <v>29</v>
      </c>
      <c r="D6" s="7" t="s">
        <v>6</v>
      </c>
      <c r="E6" s="8" t="s">
        <v>57</v>
      </c>
      <c r="F6" s="7" t="s">
        <v>30</v>
      </c>
      <c r="G6" s="6" t="s">
        <v>3</v>
      </c>
    </row>
    <row r="7" spans="1:7" ht="12.75">
      <c r="A7" s="11"/>
      <c r="B7" s="12"/>
      <c r="C7" s="12">
        <v>1</v>
      </c>
      <c r="D7" s="12">
        <v>2</v>
      </c>
      <c r="E7" s="12">
        <v>3</v>
      </c>
      <c r="F7" s="12">
        <v>4</v>
      </c>
      <c r="G7" s="12"/>
    </row>
    <row r="8" spans="1:7" s="1" customFormat="1" ht="27" customHeight="1">
      <c r="A8" s="13">
        <v>1</v>
      </c>
      <c r="B8" s="27" t="s">
        <v>16</v>
      </c>
      <c r="C8" s="31"/>
      <c r="D8" s="86"/>
      <c r="E8" s="15"/>
      <c r="F8" s="16"/>
      <c r="G8" s="31">
        <v>14240</v>
      </c>
    </row>
    <row r="9" spans="1:7" s="1" customFormat="1" ht="19.5" customHeight="1">
      <c r="A9" s="13">
        <v>2</v>
      </c>
      <c r="B9" s="28" t="s">
        <v>17</v>
      </c>
      <c r="C9" s="31"/>
      <c r="D9" s="14"/>
      <c r="E9" s="15"/>
      <c r="F9" s="16">
        <v>31860.000000000004</v>
      </c>
      <c r="G9" s="32">
        <v>31860</v>
      </c>
    </row>
    <row r="10" spans="1:7" s="1" customFormat="1" ht="12.75">
      <c r="A10" s="13">
        <v>3</v>
      </c>
      <c r="B10" s="22" t="s">
        <v>18</v>
      </c>
      <c r="C10" s="31"/>
      <c r="D10" s="14"/>
      <c r="E10" s="15"/>
      <c r="F10" s="16"/>
      <c r="G10" s="31">
        <v>20412</v>
      </c>
    </row>
    <row r="11" spans="1:7" s="1" customFormat="1" ht="13.5" customHeight="1">
      <c r="A11" s="13">
        <v>4</v>
      </c>
      <c r="B11" s="22" t="s">
        <v>19</v>
      </c>
      <c r="C11" s="31"/>
      <c r="D11" s="14"/>
      <c r="E11" s="15"/>
      <c r="F11" s="16"/>
      <c r="G11" s="31">
        <v>3326</v>
      </c>
    </row>
    <row r="12" spans="1:7" s="1" customFormat="1" ht="16.5" customHeight="1">
      <c r="A12" s="13">
        <v>5</v>
      </c>
      <c r="B12" s="29" t="s">
        <v>20</v>
      </c>
      <c r="C12" s="31"/>
      <c r="D12" s="14"/>
      <c r="E12" s="16"/>
      <c r="F12" s="16"/>
      <c r="G12" s="31">
        <v>1392</v>
      </c>
    </row>
    <row r="13" spans="1:7" s="1" customFormat="1" ht="52.5" customHeight="1">
      <c r="A13" s="13">
        <v>6</v>
      </c>
      <c r="B13" s="28" t="s">
        <v>21</v>
      </c>
      <c r="C13" s="31"/>
      <c r="D13" s="14"/>
      <c r="E13" s="17"/>
      <c r="F13" s="16"/>
      <c r="G13" s="31">
        <v>918</v>
      </c>
    </row>
    <row r="14" spans="1:7" s="1" customFormat="1" ht="14.25" customHeight="1">
      <c r="A14" s="13">
        <v>7</v>
      </c>
      <c r="B14" s="27" t="s">
        <v>22</v>
      </c>
      <c r="C14" s="31"/>
      <c r="D14" s="18"/>
      <c r="E14" s="19"/>
      <c r="F14" s="20"/>
      <c r="G14" s="31">
        <v>9760</v>
      </c>
    </row>
    <row r="15" spans="1:7" s="1" customFormat="1" ht="15" customHeight="1">
      <c r="A15" s="13">
        <v>8</v>
      </c>
      <c r="B15" s="22" t="s">
        <v>23</v>
      </c>
      <c r="C15" s="31"/>
      <c r="D15" s="14"/>
      <c r="E15" s="15"/>
      <c r="F15" s="16"/>
      <c r="G15" s="31">
        <v>3000</v>
      </c>
    </row>
    <row r="16" spans="1:7" s="1" customFormat="1" ht="12.75">
      <c r="A16" s="13">
        <v>9</v>
      </c>
      <c r="B16" s="28" t="s">
        <v>24</v>
      </c>
      <c r="C16" s="31"/>
      <c r="D16" s="14"/>
      <c r="E16" s="15"/>
      <c r="F16" s="16"/>
      <c r="G16" s="31">
        <v>885</v>
      </c>
    </row>
    <row r="17" spans="1:7" s="1" customFormat="1" ht="31.5" customHeight="1">
      <c r="A17" s="13">
        <v>10</v>
      </c>
      <c r="B17" s="22" t="s">
        <v>25</v>
      </c>
      <c r="C17" s="31">
        <v>43200</v>
      </c>
      <c r="D17" s="14"/>
      <c r="E17" s="16"/>
      <c r="F17" s="16"/>
      <c r="G17" s="31">
        <v>54000</v>
      </c>
    </row>
    <row r="18" spans="1:7" s="1" customFormat="1" ht="15" customHeight="1">
      <c r="A18" s="13">
        <v>11</v>
      </c>
      <c r="B18" s="27" t="s">
        <v>26</v>
      </c>
      <c r="C18" s="31">
        <v>32400.000000000004</v>
      </c>
      <c r="D18" s="87"/>
      <c r="E18" s="15"/>
      <c r="F18" s="16"/>
      <c r="G18" s="31">
        <v>13500</v>
      </c>
    </row>
    <row r="19" spans="1:7" s="1" customFormat="1" ht="12.75">
      <c r="A19" s="13">
        <v>12</v>
      </c>
      <c r="B19" s="28" t="s">
        <v>27</v>
      </c>
      <c r="C19" s="31"/>
      <c r="D19" s="18">
        <v>32832</v>
      </c>
      <c r="E19" s="16"/>
      <c r="F19" s="20"/>
      <c r="G19" s="31">
        <v>32832</v>
      </c>
    </row>
    <row r="20" spans="1:7" s="1" customFormat="1" ht="14.25" customHeight="1">
      <c r="A20" s="13">
        <v>13</v>
      </c>
      <c r="B20" s="27" t="s">
        <v>28</v>
      </c>
      <c r="C20" s="31"/>
      <c r="D20" s="18"/>
      <c r="E20" s="19"/>
      <c r="F20" s="21"/>
      <c r="G20" s="31">
        <v>186770</v>
      </c>
    </row>
    <row r="21" spans="1:7" s="1" customFormat="1" ht="12.75">
      <c r="A21" s="13">
        <v>14</v>
      </c>
      <c r="B21" s="22" t="s">
        <v>55</v>
      </c>
      <c r="C21" s="31"/>
      <c r="D21" s="14"/>
      <c r="E21" s="15">
        <v>698220</v>
      </c>
      <c r="F21" s="16"/>
      <c r="G21" s="31">
        <v>710721</v>
      </c>
    </row>
    <row r="22" spans="1:7" s="1" customFormat="1" ht="12.75">
      <c r="A22" s="13">
        <v>15</v>
      </c>
      <c r="B22" s="30" t="s">
        <v>56</v>
      </c>
      <c r="C22" s="31"/>
      <c r="D22" s="18"/>
      <c r="E22" s="19">
        <v>423446.4</v>
      </c>
      <c r="F22" s="20"/>
      <c r="G22" s="31">
        <v>423446</v>
      </c>
    </row>
    <row r="23" ht="12" customHeight="1"/>
    <row r="25" spans="1:6" ht="54" customHeight="1">
      <c r="A25" s="133" t="s">
        <v>5</v>
      </c>
      <c r="B25" s="133"/>
      <c r="C25" s="133"/>
      <c r="D25" s="133"/>
      <c r="E25" s="133"/>
      <c r="F25" s="133"/>
    </row>
  </sheetData>
  <sheetProtection/>
  <mergeCells count="4">
    <mergeCell ref="C5:F5"/>
    <mergeCell ref="B2:D2"/>
    <mergeCell ref="A25:F25"/>
    <mergeCell ref="C3:E3"/>
  </mergeCells>
  <conditionalFormatting sqref="C8:F8">
    <cfRule type="top10" priority="81" dxfId="0" stopIfTrue="1" rank="1" bottom="1"/>
  </conditionalFormatting>
  <conditionalFormatting sqref="C9:F9">
    <cfRule type="top10" priority="82" dxfId="0" stopIfTrue="1" rank="1" bottom="1"/>
  </conditionalFormatting>
  <conditionalFormatting sqref="C10:F10">
    <cfRule type="top10" priority="83" dxfId="0" stopIfTrue="1" rank="1" bottom="1"/>
  </conditionalFormatting>
  <conditionalFormatting sqref="C11:F11">
    <cfRule type="top10" priority="84" dxfId="0" stopIfTrue="1" rank="1" bottom="1"/>
  </conditionalFormatting>
  <conditionalFormatting sqref="C12:F12">
    <cfRule type="top10" priority="85" dxfId="0" stopIfTrue="1" rank="1" bottom="1"/>
  </conditionalFormatting>
  <conditionalFormatting sqref="C13:F13">
    <cfRule type="top10" priority="86" dxfId="0" stopIfTrue="1" rank="1" bottom="1"/>
  </conditionalFormatting>
  <conditionalFormatting sqref="C14:F14">
    <cfRule type="top10" priority="87" dxfId="0" stopIfTrue="1" rank="1" bottom="1"/>
  </conditionalFormatting>
  <conditionalFormatting sqref="C15:F15">
    <cfRule type="top10" priority="88" dxfId="0" stopIfTrue="1" rank="1" bottom="1"/>
  </conditionalFormatting>
  <conditionalFormatting sqref="C16:F16">
    <cfRule type="top10" priority="89" dxfId="0" stopIfTrue="1" rank="1" bottom="1"/>
  </conditionalFormatting>
  <conditionalFormatting sqref="C17:F17">
    <cfRule type="top10" priority="90" dxfId="0" stopIfTrue="1" rank="1" bottom="1"/>
  </conditionalFormatting>
  <conditionalFormatting sqref="C18:F18">
    <cfRule type="top10" priority="91" dxfId="0" stopIfTrue="1" rank="1" bottom="1"/>
  </conditionalFormatting>
  <conditionalFormatting sqref="C19:F19">
    <cfRule type="top10" priority="92" dxfId="0" stopIfTrue="1" rank="1" bottom="1"/>
  </conditionalFormatting>
  <conditionalFormatting sqref="C20:F20">
    <cfRule type="top10" priority="93" dxfId="0" stopIfTrue="1" rank="1" bottom="1"/>
  </conditionalFormatting>
  <conditionalFormatting sqref="C21:F21">
    <cfRule type="top10" priority="94" dxfId="0" stopIfTrue="1" rank="1" bottom="1"/>
  </conditionalFormatting>
  <conditionalFormatting sqref="C22:F22">
    <cfRule type="top10" priority="95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L8" sqref="L8:L22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9.57421875" style="0" customWidth="1"/>
    <col min="4" max="4" width="17.28125" style="0" customWidth="1"/>
    <col min="5" max="5" width="8.00390625" style="0" customWidth="1"/>
    <col min="6" max="6" width="9.140625" style="0" customWidth="1"/>
    <col min="7" max="7" width="9.00390625" style="0" bestFit="1" customWidth="1"/>
    <col min="8" max="8" width="4.140625" style="0" customWidth="1"/>
    <col min="9" max="9" width="9.421875" style="0" bestFit="1" customWidth="1"/>
    <col min="10" max="10" width="11.28125" style="0" customWidth="1"/>
    <col min="11" max="11" width="9.140625" style="0" bestFit="1" customWidth="1"/>
    <col min="12" max="12" width="10.7109375" style="0" customWidth="1"/>
    <col min="13" max="13" width="11.421875" style="0" customWidth="1"/>
  </cols>
  <sheetData>
    <row r="2" spans="2:10" ht="30.75" customHeight="1">
      <c r="B2" s="132" t="s">
        <v>31</v>
      </c>
      <c r="C2" s="132"/>
      <c r="D2" s="132"/>
      <c r="E2" s="3"/>
      <c r="F2" s="3"/>
      <c r="G2" s="3"/>
      <c r="I2" s="134" t="s">
        <v>54</v>
      </c>
      <c r="J2" s="134"/>
    </row>
    <row r="3" spans="2:7" ht="12.75">
      <c r="B3" s="33"/>
      <c r="C3" s="135" t="s">
        <v>15</v>
      </c>
      <c r="D3" s="135"/>
      <c r="E3" s="4"/>
      <c r="F3" s="4"/>
      <c r="G3" s="4"/>
    </row>
    <row r="4" spans="2:7" ht="12.75">
      <c r="B4" s="35"/>
      <c r="C4" s="35"/>
      <c r="D4" s="5"/>
      <c r="E4" s="5"/>
      <c r="F4" s="5"/>
      <c r="G4" s="5"/>
    </row>
    <row r="5" spans="2:7" ht="26.25" customHeight="1">
      <c r="B5" s="36"/>
      <c r="C5" s="136" t="s">
        <v>32</v>
      </c>
      <c r="D5" s="136"/>
      <c r="E5" s="136"/>
      <c r="F5" s="136"/>
      <c r="G5" s="136"/>
    </row>
    <row r="6" spans="1:13" ht="46.5" customHeight="1">
      <c r="A6" s="37" t="s">
        <v>0</v>
      </c>
      <c r="B6" s="38" t="s">
        <v>1</v>
      </c>
      <c r="C6" s="39" t="s">
        <v>7</v>
      </c>
      <c r="D6" s="39" t="s">
        <v>2</v>
      </c>
      <c r="E6" s="38" t="s">
        <v>8</v>
      </c>
      <c r="F6" s="40" t="s">
        <v>33</v>
      </c>
      <c r="G6" s="41" t="s">
        <v>9</v>
      </c>
      <c r="H6" s="42" t="s">
        <v>10</v>
      </c>
      <c r="I6" s="41" t="s">
        <v>11</v>
      </c>
      <c r="J6" s="43" t="s">
        <v>34</v>
      </c>
      <c r="K6" s="42" t="s">
        <v>12</v>
      </c>
      <c r="L6" s="43" t="s">
        <v>13</v>
      </c>
      <c r="M6" s="40" t="s">
        <v>14</v>
      </c>
    </row>
    <row r="7" spans="1:13" ht="12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</row>
    <row r="8" spans="1:13" s="1" customFormat="1" ht="12.75" customHeight="1">
      <c r="A8" s="46">
        <v>1</v>
      </c>
      <c r="B8" s="47" t="s">
        <v>16</v>
      </c>
      <c r="C8" s="48"/>
      <c r="D8" s="49" t="s">
        <v>35</v>
      </c>
      <c r="E8" s="50">
        <v>25</v>
      </c>
      <c r="F8" s="51">
        <v>100</v>
      </c>
      <c r="G8" s="52"/>
      <c r="H8" s="53"/>
      <c r="I8" s="52"/>
      <c r="J8" s="54"/>
      <c r="K8" s="54"/>
      <c r="L8" s="31"/>
      <c r="M8" s="55"/>
    </row>
    <row r="9" spans="1:13" s="1" customFormat="1" ht="12.75" customHeight="1">
      <c r="A9" s="46">
        <v>2</v>
      </c>
      <c r="B9" s="56" t="s">
        <v>17</v>
      </c>
      <c r="C9" s="48"/>
      <c r="D9" s="57" t="s">
        <v>36</v>
      </c>
      <c r="E9" s="50">
        <v>5</v>
      </c>
      <c r="F9" s="51">
        <v>500</v>
      </c>
      <c r="G9" s="52"/>
      <c r="H9" s="53"/>
      <c r="I9" s="52"/>
      <c r="J9" s="54"/>
      <c r="K9" s="54"/>
      <c r="L9" s="31"/>
      <c r="M9" s="55"/>
    </row>
    <row r="10" spans="1:13" s="1" customFormat="1" ht="12.75">
      <c r="A10" s="46">
        <v>3</v>
      </c>
      <c r="B10" s="58" t="s">
        <v>18</v>
      </c>
      <c r="C10" s="59"/>
      <c r="D10" s="49" t="s">
        <v>37</v>
      </c>
      <c r="E10" s="50">
        <v>1</v>
      </c>
      <c r="F10" s="51">
        <v>30</v>
      </c>
      <c r="G10" s="52"/>
      <c r="H10" s="53"/>
      <c r="I10" s="52"/>
      <c r="J10" s="54"/>
      <c r="K10" s="54"/>
      <c r="L10" s="31"/>
      <c r="M10" s="60"/>
    </row>
    <row r="11" spans="1:13" s="1" customFormat="1" ht="12.75">
      <c r="A11" s="46">
        <v>4</v>
      </c>
      <c r="B11" s="58" t="s">
        <v>19</v>
      </c>
      <c r="C11" s="48"/>
      <c r="D11" s="61" t="s">
        <v>38</v>
      </c>
      <c r="E11" s="62">
        <v>10</v>
      </c>
      <c r="F11" s="51">
        <v>10</v>
      </c>
      <c r="G11" s="52"/>
      <c r="H11" s="53"/>
      <c r="I11" s="52"/>
      <c r="J11" s="54"/>
      <c r="K11" s="54"/>
      <c r="L11" s="31"/>
      <c r="M11" s="55"/>
    </row>
    <row r="12" spans="1:13" s="1" customFormat="1" ht="139.5" customHeight="1">
      <c r="A12" s="46">
        <v>5</v>
      </c>
      <c r="B12" s="47" t="s">
        <v>20</v>
      </c>
      <c r="C12" s="48"/>
      <c r="D12" s="49" t="s">
        <v>39</v>
      </c>
      <c r="E12" s="66">
        <v>1</v>
      </c>
      <c r="F12" s="51">
        <v>600</v>
      </c>
      <c r="G12" s="31"/>
      <c r="H12" s="53"/>
      <c r="I12" s="52"/>
      <c r="J12" s="54"/>
      <c r="K12" s="54"/>
      <c r="L12" s="31"/>
      <c r="M12" s="55"/>
    </row>
    <row r="13" spans="1:13" s="1" customFormat="1" ht="22.5">
      <c r="A13" s="46">
        <v>6</v>
      </c>
      <c r="B13" s="56" t="s">
        <v>21</v>
      </c>
      <c r="C13" s="63"/>
      <c r="D13" s="61" t="s">
        <v>40</v>
      </c>
      <c r="E13" s="62">
        <v>1</v>
      </c>
      <c r="F13" s="51">
        <v>20</v>
      </c>
      <c r="G13" s="64"/>
      <c r="H13" s="53"/>
      <c r="I13" s="52"/>
      <c r="J13" s="54"/>
      <c r="K13" s="54"/>
      <c r="L13" s="31"/>
      <c r="M13" s="55"/>
    </row>
    <row r="14" spans="1:13" s="1" customFormat="1" ht="45">
      <c r="A14" s="46">
        <v>7</v>
      </c>
      <c r="B14" s="58" t="s">
        <v>22</v>
      </c>
      <c r="C14" s="65"/>
      <c r="D14" s="62" t="s">
        <v>41</v>
      </c>
      <c r="E14" s="62">
        <v>1</v>
      </c>
      <c r="F14" s="51">
        <v>250</v>
      </c>
      <c r="G14" s="67"/>
      <c r="H14" s="68"/>
      <c r="I14" s="52"/>
      <c r="J14" s="54"/>
      <c r="K14" s="54"/>
      <c r="L14" s="31"/>
      <c r="M14" s="69"/>
    </row>
    <row r="15" spans="1:13" s="1" customFormat="1" ht="12.75">
      <c r="A15" s="46">
        <v>8</v>
      </c>
      <c r="B15" s="47" t="s">
        <v>23</v>
      </c>
      <c r="C15" s="48"/>
      <c r="D15" s="49" t="s">
        <v>42</v>
      </c>
      <c r="E15" s="50">
        <v>5</v>
      </c>
      <c r="F15" s="51">
        <v>5</v>
      </c>
      <c r="G15" s="52"/>
      <c r="H15" s="53"/>
      <c r="I15" s="52"/>
      <c r="J15" s="54"/>
      <c r="K15" s="54"/>
      <c r="L15" s="31"/>
      <c r="M15" s="55"/>
    </row>
    <row r="16" spans="1:13" s="1" customFormat="1" ht="12.75">
      <c r="A16" s="46">
        <v>9</v>
      </c>
      <c r="B16" s="56" t="s">
        <v>24</v>
      </c>
      <c r="C16" s="59"/>
      <c r="D16" s="49" t="s">
        <v>43</v>
      </c>
      <c r="E16" s="62">
        <v>10</v>
      </c>
      <c r="F16" s="51">
        <v>3</v>
      </c>
      <c r="G16" s="52"/>
      <c r="H16" s="53"/>
      <c r="I16" s="52"/>
      <c r="J16" s="54"/>
      <c r="K16" s="54"/>
      <c r="L16" s="31"/>
      <c r="M16" s="60"/>
    </row>
    <row r="17" spans="1:13" s="1" customFormat="1" ht="12.75">
      <c r="A17" s="46">
        <v>10</v>
      </c>
      <c r="B17" s="58" t="s">
        <v>25</v>
      </c>
      <c r="C17" s="75" t="s">
        <v>44</v>
      </c>
      <c r="D17" s="62" t="s">
        <v>45</v>
      </c>
      <c r="E17" s="62">
        <v>1</v>
      </c>
      <c r="F17" s="81">
        <v>100</v>
      </c>
      <c r="G17" s="54">
        <v>400</v>
      </c>
      <c r="H17" s="53">
        <v>0.08</v>
      </c>
      <c r="I17" s="52">
        <f>G17*1.08</f>
        <v>432</v>
      </c>
      <c r="J17" s="54">
        <f>G17*F17</f>
        <v>40000</v>
      </c>
      <c r="K17" s="54">
        <f>L17-J17</f>
        <v>3200</v>
      </c>
      <c r="L17" s="31">
        <f>J17*1.08</f>
        <v>43200</v>
      </c>
      <c r="M17" s="55" t="s">
        <v>64</v>
      </c>
    </row>
    <row r="18" spans="1:13" s="1" customFormat="1" ht="24">
      <c r="A18" s="46">
        <v>11</v>
      </c>
      <c r="B18" s="82" t="s">
        <v>26</v>
      </c>
      <c r="C18" s="75" t="s">
        <v>46</v>
      </c>
      <c r="D18" s="83" t="s">
        <v>47</v>
      </c>
      <c r="E18" s="84">
        <v>1</v>
      </c>
      <c r="F18" s="51">
        <v>200</v>
      </c>
      <c r="G18" s="52">
        <v>150</v>
      </c>
      <c r="H18" s="53">
        <v>0.08</v>
      </c>
      <c r="I18" s="52">
        <f>G18*1.08</f>
        <v>162</v>
      </c>
      <c r="J18" s="54">
        <f>G18*F18</f>
        <v>30000</v>
      </c>
      <c r="K18" s="54">
        <f>L18-J18</f>
        <v>2400.0000000000036</v>
      </c>
      <c r="L18" s="31">
        <f>J18*1.08</f>
        <v>32400.000000000004</v>
      </c>
      <c r="M18" s="55" t="s">
        <v>64</v>
      </c>
    </row>
    <row r="19" spans="1:13" s="1" customFormat="1" ht="12.75">
      <c r="A19" s="46">
        <v>12</v>
      </c>
      <c r="B19" s="72" t="s">
        <v>27</v>
      </c>
      <c r="C19" s="71"/>
      <c r="D19" s="72" t="s">
        <v>48</v>
      </c>
      <c r="E19" s="76">
        <v>10</v>
      </c>
      <c r="F19" s="77">
        <v>400</v>
      </c>
      <c r="G19" s="31"/>
      <c r="H19" s="68"/>
      <c r="I19" s="52"/>
      <c r="J19" s="54"/>
      <c r="K19" s="54"/>
      <c r="L19" s="31"/>
      <c r="M19" s="55"/>
    </row>
    <row r="20" spans="1:13" s="1" customFormat="1" ht="12.75">
      <c r="A20" s="46">
        <v>13</v>
      </c>
      <c r="B20" s="79" t="s">
        <v>28</v>
      </c>
      <c r="C20" s="72"/>
      <c r="D20" s="80" t="s">
        <v>49</v>
      </c>
      <c r="E20" s="80">
        <v>30</v>
      </c>
      <c r="F20" s="80">
        <v>10</v>
      </c>
      <c r="G20" s="67"/>
      <c r="H20" s="73"/>
      <c r="I20" s="52"/>
      <c r="J20" s="54"/>
      <c r="K20" s="54"/>
      <c r="L20" s="31"/>
      <c r="M20" s="74"/>
    </row>
    <row r="21" spans="1:13" s="1" customFormat="1" ht="45">
      <c r="A21" s="46">
        <v>14</v>
      </c>
      <c r="B21" s="129" t="s">
        <v>55</v>
      </c>
      <c r="C21" s="59"/>
      <c r="D21" s="107" t="s">
        <v>58</v>
      </c>
      <c r="E21" s="108"/>
      <c r="F21" s="109">
        <v>30000</v>
      </c>
      <c r="G21" s="52"/>
      <c r="H21" s="53"/>
      <c r="I21" s="52"/>
      <c r="J21" s="54"/>
      <c r="K21" s="54"/>
      <c r="L21" s="31"/>
      <c r="M21" s="60"/>
    </row>
    <row r="22" spans="1:13" s="1" customFormat="1" ht="12.75">
      <c r="A22" s="46">
        <v>15</v>
      </c>
      <c r="B22" s="111" t="s">
        <v>56</v>
      </c>
      <c r="C22" s="65"/>
      <c r="D22" s="111" t="s">
        <v>59</v>
      </c>
      <c r="E22" s="108">
        <v>56</v>
      </c>
      <c r="F22" s="80">
        <v>40</v>
      </c>
      <c r="G22" s="67"/>
      <c r="H22" s="68"/>
      <c r="I22" s="52"/>
      <c r="J22" s="54"/>
      <c r="K22" s="54"/>
      <c r="L22" s="31"/>
      <c r="M22" s="69"/>
    </row>
    <row r="23" spans="10:12" ht="12.75">
      <c r="J23" s="2"/>
      <c r="K23" s="2"/>
      <c r="L23" s="2"/>
    </row>
    <row r="25" spans="1:13" ht="12" customHeight="1">
      <c r="A25" s="137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7" ht="65.25" customHeight="1"/>
  </sheetData>
  <sheetProtection/>
  <mergeCells count="5">
    <mergeCell ref="B2:D2"/>
    <mergeCell ref="I2:J2"/>
    <mergeCell ref="C3:D3"/>
    <mergeCell ref="C5:G5"/>
    <mergeCell ref="A25:M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3" width="19.57421875" style="0" customWidth="1"/>
    <col min="4" max="4" width="19.28125" style="0" customWidth="1"/>
    <col min="5" max="5" width="8.00390625" style="0" customWidth="1"/>
    <col min="6" max="6" width="10.57421875" style="0" customWidth="1"/>
    <col min="7" max="7" width="9.00390625" style="0" bestFit="1" customWidth="1"/>
    <col min="8" max="8" width="7.140625" style="0" customWidth="1"/>
    <col min="9" max="9" width="9.421875" style="0" bestFit="1" customWidth="1"/>
    <col min="10" max="10" width="11.28125" style="0" customWidth="1"/>
    <col min="11" max="11" width="9.140625" style="0" bestFit="1" customWidth="1"/>
    <col min="12" max="12" width="10.7109375" style="0" customWidth="1"/>
    <col min="13" max="13" width="21.7109375" style="0" customWidth="1"/>
  </cols>
  <sheetData>
    <row r="2" spans="2:10" ht="30.75" customHeight="1">
      <c r="B2" s="132" t="s">
        <v>31</v>
      </c>
      <c r="C2" s="132"/>
      <c r="D2" s="132"/>
      <c r="E2" s="3"/>
      <c r="F2" s="3"/>
      <c r="G2" s="3"/>
      <c r="I2" s="134" t="s">
        <v>54</v>
      </c>
      <c r="J2" s="134"/>
    </row>
    <row r="3" spans="2:7" ht="12.75">
      <c r="B3" s="33"/>
      <c r="C3" s="135" t="s">
        <v>15</v>
      </c>
      <c r="D3" s="135"/>
      <c r="E3" s="4"/>
      <c r="F3" s="4"/>
      <c r="G3" s="4"/>
    </row>
    <row r="4" spans="2:7" ht="12.75">
      <c r="B4" s="35"/>
      <c r="C4" s="35"/>
      <c r="D4" s="5"/>
      <c r="E4" s="5"/>
      <c r="F4" s="5"/>
      <c r="G4" s="5"/>
    </row>
    <row r="5" spans="2:7" ht="26.25" customHeight="1">
      <c r="B5" s="36"/>
      <c r="C5" s="136" t="s">
        <v>32</v>
      </c>
      <c r="D5" s="136"/>
      <c r="E5" s="136"/>
      <c r="F5" s="136"/>
      <c r="G5" s="136"/>
    </row>
    <row r="6" spans="1:14" ht="46.5" customHeight="1">
      <c r="A6" s="37" t="s">
        <v>0</v>
      </c>
      <c r="B6" s="38" t="s">
        <v>1</v>
      </c>
      <c r="C6" s="39" t="s">
        <v>7</v>
      </c>
      <c r="D6" s="39" t="s">
        <v>2</v>
      </c>
      <c r="E6" s="38" t="s">
        <v>8</v>
      </c>
      <c r="F6" s="40" t="s">
        <v>33</v>
      </c>
      <c r="G6" s="41" t="s">
        <v>9</v>
      </c>
      <c r="H6" s="42" t="s">
        <v>10</v>
      </c>
      <c r="I6" s="41" t="s">
        <v>11</v>
      </c>
      <c r="J6" s="43" t="s">
        <v>34</v>
      </c>
      <c r="K6" s="42" t="s">
        <v>12</v>
      </c>
      <c r="L6" s="112" t="s">
        <v>13</v>
      </c>
      <c r="M6" s="40" t="s">
        <v>14</v>
      </c>
      <c r="N6" s="113" t="s">
        <v>60</v>
      </c>
    </row>
    <row r="7" spans="1:14" ht="12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114">
        <v>12</v>
      </c>
      <c r="M7" s="45">
        <v>13</v>
      </c>
      <c r="N7" s="115"/>
    </row>
    <row r="8" spans="1:14" s="1" customFormat="1" ht="12.75" customHeight="1">
      <c r="A8" s="46">
        <v>1</v>
      </c>
      <c r="B8" s="47" t="s">
        <v>16</v>
      </c>
      <c r="C8" s="48"/>
      <c r="D8" s="49" t="s">
        <v>35</v>
      </c>
      <c r="E8" s="50">
        <v>25</v>
      </c>
      <c r="F8" s="51">
        <v>100</v>
      </c>
      <c r="G8" s="52"/>
      <c r="H8" s="53"/>
      <c r="I8" s="52"/>
      <c r="J8" s="54"/>
      <c r="K8" s="54"/>
      <c r="L8" s="78"/>
      <c r="M8" s="116"/>
      <c r="N8" s="117"/>
    </row>
    <row r="9" spans="1:14" s="1" customFormat="1" ht="12.75" customHeight="1">
      <c r="A9" s="46">
        <v>2</v>
      </c>
      <c r="B9" s="56" t="s">
        <v>17</v>
      </c>
      <c r="C9" s="48"/>
      <c r="D9" s="57" t="s">
        <v>36</v>
      </c>
      <c r="E9" s="50">
        <v>5</v>
      </c>
      <c r="F9" s="51">
        <v>500</v>
      </c>
      <c r="G9" s="52"/>
      <c r="H9" s="53"/>
      <c r="I9" s="52"/>
      <c r="J9" s="54"/>
      <c r="K9" s="54"/>
      <c r="L9" s="78"/>
      <c r="M9" s="116"/>
      <c r="N9" s="117"/>
    </row>
    <row r="10" spans="1:14" s="1" customFormat="1" ht="12.75">
      <c r="A10" s="46">
        <v>3</v>
      </c>
      <c r="B10" s="58" t="s">
        <v>18</v>
      </c>
      <c r="C10" s="59"/>
      <c r="D10" s="49" t="s">
        <v>37</v>
      </c>
      <c r="E10" s="50">
        <v>1</v>
      </c>
      <c r="F10" s="51">
        <v>30</v>
      </c>
      <c r="G10" s="52"/>
      <c r="H10" s="53"/>
      <c r="I10" s="52"/>
      <c r="J10" s="54"/>
      <c r="K10" s="54"/>
      <c r="L10" s="78"/>
      <c r="M10" s="118"/>
      <c r="N10" s="117"/>
    </row>
    <row r="11" spans="1:14" s="1" customFormat="1" ht="12.75">
      <c r="A11" s="46">
        <v>4</v>
      </c>
      <c r="B11" s="58" t="s">
        <v>19</v>
      </c>
      <c r="C11" s="48"/>
      <c r="D11" s="61" t="s">
        <v>38</v>
      </c>
      <c r="E11" s="62">
        <v>10</v>
      </c>
      <c r="F11" s="51">
        <v>10</v>
      </c>
      <c r="G11" s="52"/>
      <c r="H11" s="53"/>
      <c r="I11" s="52"/>
      <c r="J11" s="54"/>
      <c r="K11" s="54"/>
      <c r="L11" s="78"/>
      <c r="M11" s="116"/>
      <c r="N11" s="117"/>
    </row>
    <row r="12" spans="1:14" s="1" customFormat="1" ht="139.5" customHeight="1">
      <c r="A12" s="46">
        <v>5</v>
      </c>
      <c r="B12" s="47" t="s">
        <v>20</v>
      </c>
      <c r="C12" s="48"/>
      <c r="D12" s="49" t="s">
        <v>39</v>
      </c>
      <c r="E12" s="66">
        <v>1</v>
      </c>
      <c r="F12" s="51">
        <v>600</v>
      </c>
      <c r="G12" s="31"/>
      <c r="H12" s="53"/>
      <c r="I12" s="52"/>
      <c r="J12" s="54"/>
      <c r="K12" s="54"/>
      <c r="L12" s="78"/>
      <c r="M12" s="116"/>
      <c r="N12" s="117"/>
    </row>
    <row r="13" spans="1:14" s="1" customFormat="1" ht="22.5">
      <c r="A13" s="46">
        <v>6</v>
      </c>
      <c r="B13" s="56" t="s">
        <v>21</v>
      </c>
      <c r="C13" s="63"/>
      <c r="D13" s="61" t="s">
        <v>40</v>
      </c>
      <c r="E13" s="62">
        <v>1</v>
      </c>
      <c r="F13" s="51">
        <v>20</v>
      </c>
      <c r="G13" s="64"/>
      <c r="H13" s="53"/>
      <c r="I13" s="52"/>
      <c r="J13" s="54"/>
      <c r="K13" s="54"/>
      <c r="L13" s="78"/>
      <c r="M13" s="116"/>
      <c r="N13" s="117"/>
    </row>
    <row r="14" spans="1:14" s="1" customFormat="1" ht="51" customHeight="1">
      <c r="A14" s="46">
        <v>7</v>
      </c>
      <c r="B14" s="58" t="s">
        <v>22</v>
      </c>
      <c r="C14" s="65"/>
      <c r="D14" s="62" t="s">
        <v>41</v>
      </c>
      <c r="E14" s="62">
        <v>1</v>
      </c>
      <c r="F14" s="51">
        <v>250</v>
      </c>
      <c r="G14" s="67"/>
      <c r="H14" s="68"/>
      <c r="I14" s="52"/>
      <c r="J14" s="54"/>
      <c r="K14" s="54"/>
      <c r="L14" s="78"/>
      <c r="M14" s="119"/>
      <c r="N14" s="117"/>
    </row>
    <row r="15" spans="1:14" s="1" customFormat="1" ht="12.75">
      <c r="A15" s="46">
        <v>8</v>
      </c>
      <c r="B15" s="47" t="s">
        <v>23</v>
      </c>
      <c r="C15" s="48"/>
      <c r="D15" s="49" t="s">
        <v>42</v>
      </c>
      <c r="E15" s="50">
        <v>5</v>
      </c>
      <c r="F15" s="51">
        <v>5</v>
      </c>
      <c r="G15" s="52"/>
      <c r="H15" s="53"/>
      <c r="I15" s="52"/>
      <c r="J15" s="54"/>
      <c r="K15" s="54"/>
      <c r="L15" s="78"/>
      <c r="M15" s="116"/>
      <c r="N15" s="117"/>
    </row>
    <row r="16" spans="1:14" s="1" customFormat="1" ht="12.75">
      <c r="A16" s="46">
        <v>9</v>
      </c>
      <c r="B16" s="56" t="s">
        <v>24</v>
      </c>
      <c r="C16" s="59"/>
      <c r="D16" s="49" t="s">
        <v>43</v>
      </c>
      <c r="E16" s="62">
        <v>10</v>
      </c>
      <c r="F16" s="51">
        <v>3</v>
      </c>
      <c r="G16" s="52"/>
      <c r="H16" s="53"/>
      <c r="I16" s="52"/>
      <c r="J16" s="54"/>
      <c r="K16" s="54"/>
      <c r="L16" s="78"/>
      <c r="M16" s="118"/>
      <c r="N16" s="117"/>
    </row>
    <row r="17" spans="1:14" s="1" customFormat="1" ht="12.75">
      <c r="A17" s="46">
        <v>10</v>
      </c>
      <c r="B17" s="58" t="s">
        <v>25</v>
      </c>
      <c r="C17" s="48"/>
      <c r="D17" s="62" t="s">
        <v>45</v>
      </c>
      <c r="E17" s="62">
        <v>1</v>
      </c>
      <c r="F17" s="81">
        <v>100</v>
      </c>
      <c r="G17" s="54"/>
      <c r="H17" s="53"/>
      <c r="I17" s="52"/>
      <c r="J17" s="54"/>
      <c r="K17" s="54"/>
      <c r="L17" s="78"/>
      <c r="M17" s="116"/>
      <c r="N17" s="117"/>
    </row>
    <row r="18" spans="1:14" s="1" customFormat="1" ht="20.25" customHeight="1">
      <c r="A18" s="46">
        <v>11</v>
      </c>
      <c r="B18" s="82" t="s">
        <v>26</v>
      </c>
      <c r="C18" s="70"/>
      <c r="D18" s="83" t="s">
        <v>47</v>
      </c>
      <c r="E18" s="84">
        <v>1</v>
      </c>
      <c r="F18" s="51">
        <v>100</v>
      </c>
      <c r="G18" s="52"/>
      <c r="H18" s="53"/>
      <c r="I18" s="52"/>
      <c r="J18" s="54"/>
      <c r="K18" s="54"/>
      <c r="L18" s="78"/>
      <c r="M18" s="116"/>
      <c r="N18" s="117"/>
    </row>
    <row r="19" spans="1:14" s="1" customFormat="1" ht="55.5" customHeight="1">
      <c r="A19" s="46">
        <v>12</v>
      </c>
      <c r="B19" s="72" t="s">
        <v>27</v>
      </c>
      <c r="C19" s="71" t="s">
        <v>61</v>
      </c>
      <c r="D19" s="72" t="s">
        <v>48</v>
      </c>
      <c r="E19" s="120">
        <v>10</v>
      </c>
      <c r="F19" s="120">
        <v>400</v>
      </c>
      <c r="G19" s="121">
        <v>76</v>
      </c>
      <c r="H19" s="122">
        <v>0.08</v>
      </c>
      <c r="I19" s="123">
        <f>G19*1.08</f>
        <v>82.08000000000001</v>
      </c>
      <c r="J19" s="124">
        <f>G19*F19</f>
        <v>30400</v>
      </c>
      <c r="K19" s="124">
        <f>J19*0.08</f>
        <v>2432</v>
      </c>
      <c r="L19" s="125">
        <f>J19+K19</f>
        <v>32832</v>
      </c>
      <c r="M19" s="126" t="s">
        <v>50</v>
      </c>
      <c r="N19" s="127" t="s">
        <v>62</v>
      </c>
    </row>
    <row r="20" spans="1:14" s="1" customFormat="1" ht="22.5" customHeight="1">
      <c r="A20" s="46">
        <v>13</v>
      </c>
      <c r="B20" s="79" t="s">
        <v>28</v>
      </c>
      <c r="C20" s="72"/>
      <c r="D20" s="80" t="s">
        <v>49</v>
      </c>
      <c r="E20" s="80">
        <v>30</v>
      </c>
      <c r="F20" s="80">
        <v>10</v>
      </c>
      <c r="G20" s="67"/>
      <c r="H20" s="73"/>
      <c r="I20" s="52"/>
      <c r="J20" s="54"/>
      <c r="K20" s="54"/>
      <c r="L20" s="78"/>
      <c r="M20" s="128"/>
      <c r="N20" s="117"/>
    </row>
    <row r="21" spans="1:14" s="1" customFormat="1" ht="33.75">
      <c r="A21" s="46">
        <v>14</v>
      </c>
      <c r="B21" s="129" t="s">
        <v>55</v>
      </c>
      <c r="C21" s="59"/>
      <c r="D21" s="107" t="s">
        <v>58</v>
      </c>
      <c r="E21" s="108"/>
      <c r="F21" s="109">
        <v>30000</v>
      </c>
      <c r="G21" s="52"/>
      <c r="H21" s="53"/>
      <c r="I21" s="52"/>
      <c r="J21" s="54"/>
      <c r="K21" s="54"/>
      <c r="L21" s="78"/>
      <c r="M21" s="118"/>
      <c r="N21" s="117"/>
    </row>
    <row r="22" spans="1:14" s="1" customFormat="1" ht="12.75">
      <c r="A22" s="46">
        <v>15</v>
      </c>
      <c r="B22" s="111" t="s">
        <v>56</v>
      </c>
      <c r="C22" s="65"/>
      <c r="D22" s="111" t="s">
        <v>59</v>
      </c>
      <c r="E22" s="108">
        <v>56</v>
      </c>
      <c r="F22" s="80">
        <v>40</v>
      </c>
      <c r="G22" s="67"/>
      <c r="H22" s="68"/>
      <c r="I22" s="52"/>
      <c r="J22" s="54"/>
      <c r="K22" s="54"/>
      <c r="L22" s="78"/>
      <c r="M22" s="119"/>
      <c r="N22" s="117"/>
    </row>
    <row r="23" spans="10:12" ht="12.75">
      <c r="J23" s="2"/>
      <c r="K23" s="2"/>
      <c r="L23" s="2"/>
    </row>
    <row r="25" spans="1:13" ht="12" customHeight="1">
      <c r="A25" s="137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7" ht="16.5" customHeight="1">
      <c r="B27" t="s">
        <v>63</v>
      </c>
    </row>
  </sheetData>
  <sheetProtection/>
  <mergeCells count="5">
    <mergeCell ref="B2:D2"/>
    <mergeCell ref="I2:J2"/>
    <mergeCell ref="C3:D3"/>
    <mergeCell ref="C5:G5"/>
    <mergeCell ref="A25:M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Q5" sqref="Q5"/>
    </sheetView>
  </sheetViews>
  <sheetFormatPr defaultColWidth="9.140625" defaultRowHeight="12.75"/>
  <cols>
    <col min="1" max="1" width="5.7109375" style="0" customWidth="1"/>
    <col min="2" max="2" width="23.7109375" style="89" customWidth="1"/>
    <col min="3" max="3" width="19.57421875" style="0" customWidth="1"/>
    <col min="4" max="4" width="17.28125" style="0" customWidth="1"/>
    <col min="5" max="5" width="8.00390625" style="0" customWidth="1"/>
    <col min="6" max="6" width="9.140625" style="0" customWidth="1"/>
    <col min="7" max="7" width="9.00390625" style="0" bestFit="1" customWidth="1"/>
    <col min="8" max="8" width="4.140625" style="0" customWidth="1"/>
    <col min="9" max="9" width="9.421875" style="0" bestFit="1" customWidth="1"/>
    <col min="10" max="10" width="11.28125" style="0" customWidth="1"/>
    <col min="11" max="11" width="9.140625" style="0" bestFit="1" customWidth="1"/>
    <col min="12" max="12" width="10.7109375" style="0" customWidth="1"/>
    <col min="13" max="13" width="20.00390625" style="0" customWidth="1"/>
  </cols>
  <sheetData>
    <row r="2" spans="2:10" ht="30.75" customHeight="1">
      <c r="B2" s="132" t="s">
        <v>31</v>
      </c>
      <c r="C2" s="132"/>
      <c r="D2" s="132"/>
      <c r="E2" s="3"/>
      <c r="F2" s="3"/>
      <c r="G2" s="3"/>
      <c r="I2" s="134" t="s">
        <v>54</v>
      </c>
      <c r="J2" s="134"/>
    </row>
    <row r="3" spans="2:7" ht="12.75">
      <c r="B3" s="34"/>
      <c r="C3" s="135" t="s">
        <v>15</v>
      </c>
      <c r="D3" s="135"/>
      <c r="E3" s="4"/>
      <c r="F3" s="4"/>
      <c r="G3" s="4"/>
    </row>
    <row r="4" spans="2:7" ht="12.75">
      <c r="B4" s="90"/>
      <c r="C4" s="35"/>
      <c r="D4" s="5"/>
      <c r="E4" s="5"/>
      <c r="F4" s="5"/>
      <c r="G4" s="5"/>
    </row>
    <row r="5" spans="2:7" ht="26.25" customHeight="1">
      <c r="B5" s="91"/>
      <c r="C5" s="136" t="s">
        <v>32</v>
      </c>
      <c r="D5" s="136"/>
      <c r="E5" s="136"/>
      <c r="F5" s="136"/>
      <c r="G5" s="136"/>
    </row>
    <row r="6" spans="1:13" ht="46.5" customHeight="1">
      <c r="A6" s="37" t="s">
        <v>0</v>
      </c>
      <c r="B6" s="40" t="s">
        <v>1</v>
      </c>
      <c r="C6" s="39" t="s">
        <v>7</v>
      </c>
      <c r="D6" s="39" t="s">
        <v>2</v>
      </c>
      <c r="E6" s="38" t="s">
        <v>8</v>
      </c>
      <c r="F6" s="40" t="s">
        <v>33</v>
      </c>
      <c r="G6" s="41" t="s">
        <v>9</v>
      </c>
      <c r="H6" s="42" t="s">
        <v>10</v>
      </c>
      <c r="I6" s="41" t="s">
        <v>11</v>
      </c>
      <c r="J6" s="43" t="s">
        <v>34</v>
      </c>
      <c r="K6" s="42" t="s">
        <v>12</v>
      </c>
      <c r="L6" s="43" t="s">
        <v>13</v>
      </c>
      <c r="M6" s="40" t="s">
        <v>14</v>
      </c>
    </row>
    <row r="7" spans="1:13" ht="12.75">
      <c r="A7" s="44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</row>
    <row r="8" spans="1:13" s="1" customFormat="1" ht="12.75" customHeight="1">
      <c r="A8" s="46">
        <v>1</v>
      </c>
      <c r="B8" s="92" t="s">
        <v>16</v>
      </c>
      <c r="C8" s="48"/>
      <c r="D8" s="49" t="s">
        <v>35</v>
      </c>
      <c r="E8" s="50">
        <v>25</v>
      </c>
      <c r="F8" s="51">
        <v>100</v>
      </c>
      <c r="G8" s="52"/>
      <c r="H8" s="53"/>
      <c r="I8" s="52"/>
      <c r="J8" s="93"/>
      <c r="K8" s="93"/>
      <c r="L8" s="31"/>
      <c r="M8" s="55"/>
    </row>
    <row r="9" spans="1:13" s="102" customFormat="1" ht="62.25" customHeight="1">
      <c r="A9" s="94">
        <v>2</v>
      </c>
      <c r="B9" s="95" t="s">
        <v>17</v>
      </c>
      <c r="C9" s="96" t="s">
        <v>52</v>
      </c>
      <c r="D9" s="95" t="s">
        <v>36</v>
      </c>
      <c r="E9" s="97">
        <v>5</v>
      </c>
      <c r="F9" s="98">
        <v>500</v>
      </c>
      <c r="G9" s="99">
        <v>59</v>
      </c>
      <c r="H9" s="100">
        <v>0.08</v>
      </c>
      <c r="I9" s="99">
        <f>G9*1.08</f>
        <v>63.720000000000006</v>
      </c>
      <c r="J9" s="101">
        <f>G9*F9</f>
        <v>29500</v>
      </c>
      <c r="K9" s="101">
        <f>J9*H9</f>
        <v>2360</v>
      </c>
      <c r="L9" s="88">
        <f>J9*1.08</f>
        <v>31860.000000000004</v>
      </c>
      <c r="M9" s="96" t="s">
        <v>52</v>
      </c>
    </row>
    <row r="10" spans="1:13" s="1" customFormat="1" ht="12.75">
      <c r="A10" s="46">
        <v>3</v>
      </c>
      <c r="B10" s="103" t="s">
        <v>18</v>
      </c>
      <c r="C10" s="59"/>
      <c r="D10" s="49" t="s">
        <v>37</v>
      </c>
      <c r="E10" s="50">
        <v>1</v>
      </c>
      <c r="F10" s="51">
        <v>30</v>
      </c>
      <c r="G10" s="52"/>
      <c r="H10" s="53"/>
      <c r="I10" s="52"/>
      <c r="J10" s="93"/>
      <c r="K10" s="93"/>
      <c r="L10" s="31"/>
      <c r="M10" s="60"/>
    </row>
    <row r="11" spans="1:13" s="1" customFormat="1" ht="12.75">
      <c r="A11" s="46">
        <v>4</v>
      </c>
      <c r="B11" s="103" t="s">
        <v>19</v>
      </c>
      <c r="C11" s="48"/>
      <c r="D11" s="61" t="s">
        <v>38</v>
      </c>
      <c r="E11" s="62">
        <v>10</v>
      </c>
      <c r="F11" s="51">
        <v>10</v>
      </c>
      <c r="G11" s="52"/>
      <c r="H11" s="53"/>
      <c r="I11" s="52"/>
      <c r="J11" s="93"/>
      <c r="K11" s="93"/>
      <c r="L11" s="31"/>
      <c r="M11" s="55"/>
    </row>
    <row r="12" spans="1:13" s="1" customFormat="1" ht="139.5" customHeight="1">
      <c r="A12" s="46">
        <v>5</v>
      </c>
      <c r="B12" s="92" t="s">
        <v>20</v>
      </c>
      <c r="C12" s="48"/>
      <c r="D12" s="49" t="s">
        <v>39</v>
      </c>
      <c r="E12" s="66">
        <v>1</v>
      </c>
      <c r="F12" s="51">
        <v>600</v>
      </c>
      <c r="G12" s="31"/>
      <c r="H12" s="53"/>
      <c r="I12" s="52"/>
      <c r="J12" s="93"/>
      <c r="K12" s="93"/>
      <c r="L12" s="31"/>
      <c r="M12" s="55"/>
    </row>
    <row r="13" spans="1:13" s="1" customFormat="1" ht="12.75">
      <c r="A13" s="46">
        <v>6</v>
      </c>
      <c r="B13" s="103" t="s">
        <v>21</v>
      </c>
      <c r="C13" s="63"/>
      <c r="D13" s="61" t="s">
        <v>40</v>
      </c>
      <c r="E13" s="62">
        <v>1</v>
      </c>
      <c r="F13" s="51">
        <v>20</v>
      </c>
      <c r="G13" s="64"/>
      <c r="H13" s="53"/>
      <c r="I13" s="52"/>
      <c r="J13" s="93"/>
      <c r="K13" s="93"/>
      <c r="L13" s="31"/>
      <c r="M13" s="55"/>
    </row>
    <row r="14" spans="1:13" s="1" customFormat="1" ht="33.75">
      <c r="A14" s="46">
        <v>7</v>
      </c>
      <c r="B14" s="103" t="s">
        <v>22</v>
      </c>
      <c r="C14" s="65"/>
      <c r="D14" s="62" t="s">
        <v>41</v>
      </c>
      <c r="E14" s="62">
        <v>1</v>
      </c>
      <c r="F14" s="51">
        <v>250</v>
      </c>
      <c r="G14" s="67"/>
      <c r="H14" s="68"/>
      <c r="I14" s="52"/>
      <c r="J14" s="93"/>
      <c r="K14" s="93"/>
      <c r="L14" s="31"/>
      <c r="M14" s="69"/>
    </row>
    <row r="15" spans="1:13" s="1" customFormat="1" ht="12.75">
      <c r="A15" s="46">
        <v>8</v>
      </c>
      <c r="B15" s="92" t="s">
        <v>23</v>
      </c>
      <c r="C15" s="48"/>
      <c r="D15" s="49" t="s">
        <v>42</v>
      </c>
      <c r="E15" s="50">
        <v>5</v>
      </c>
      <c r="F15" s="51">
        <v>5</v>
      </c>
      <c r="G15" s="52"/>
      <c r="H15" s="53"/>
      <c r="I15" s="52"/>
      <c r="J15" s="93"/>
      <c r="K15" s="93"/>
      <c r="L15" s="31"/>
      <c r="M15" s="55"/>
    </row>
    <row r="16" spans="1:13" s="1" customFormat="1" ht="12.75">
      <c r="A16" s="46">
        <v>9</v>
      </c>
      <c r="B16" s="103" t="s">
        <v>24</v>
      </c>
      <c r="C16" s="59"/>
      <c r="D16" s="49" t="s">
        <v>43</v>
      </c>
      <c r="E16" s="62">
        <v>10</v>
      </c>
      <c r="F16" s="51">
        <v>3</v>
      </c>
      <c r="G16" s="52"/>
      <c r="H16" s="53"/>
      <c r="I16" s="52"/>
      <c r="J16" s="93"/>
      <c r="K16" s="93"/>
      <c r="L16" s="31"/>
      <c r="M16" s="60"/>
    </row>
    <row r="17" spans="1:13" s="1" customFormat="1" ht="12.75">
      <c r="A17" s="46">
        <v>10</v>
      </c>
      <c r="B17" s="103" t="s">
        <v>25</v>
      </c>
      <c r="C17" s="48"/>
      <c r="D17" s="62" t="s">
        <v>45</v>
      </c>
      <c r="E17" s="62">
        <v>1</v>
      </c>
      <c r="F17" s="81">
        <v>100</v>
      </c>
      <c r="G17" s="93"/>
      <c r="H17" s="53"/>
      <c r="I17" s="52"/>
      <c r="J17" s="93"/>
      <c r="K17" s="93"/>
      <c r="L17" s="31"/>
      <c r="M17" s="55"/>
    </row>
    <row r="18" spans="1:13" s="1" customFormat="1" ht="12.75">
      <c r="A18" s="46">
        <v>11</v>
      </c>
      <c r="B18" s="104" t="s">
        <v>26</v>
      </c>
      <c r="C18" s="70"/>
      <c r="D18" s="83" t="s">
        <v>47</v>
      </c>
      <c r="E18" s="84">
        <v>1</v>
      </c>
      <c r="F18" s="51">
        <v>100</v>
      </c>
      <c r="G18" s="52"/>
      <c r="H18" s="53"/>
      <c r="I18" s="52"/>
      <c r="J18" s="93"/>
      <c r="K18" s="93"/>
      <c r="L18" s="31"/>
      <c r="M18" s="55"/>
    </row>
    <row r="19" spans="1:13" s="1" customFormat="1" ht="12.75">
      <c r="A19" s="46">
        <v>12</v>
      </c>
      <c r="B19" s="85" t="s">
        <v>27</v>
      </c>
      <c r="C19" s="71"/>
      <c r="D19" s="72" t="s">
        <v>48</v>
      </c>
      <c r="E19" s="76">
        <v>10</v>
      </c>
      <c r="F19" s="77">
        <v>400</v>
      </c>
      <c r="G19" s="31"/>
      <c r="H19" s="68"/>
      <c r="I19" s="52"/>
      <c r="J19" s="93"/>
      <c r="K19" s="93"/>
      <c r="L19" s="31"/>
      <c r="M19" s="55"/>
    </row>
    <row r="20" spans="1:13" s="1" customFormat="1" ht="12.75">
      <c r="A20" s="46">
        <v>13</v>
      </c>
      <c r="B20" s="105" t="s">
        <v>28</v>
      </c>
      <c r="C20" s="72"/>
      <c r="D20" s="80" t="s">
        <v>49</v>
      </c>
      <c r="E20" s="80">
        <v>30</v>
      </c>
      <c r="F20" s="80">
        <v>10</v>
      </c>
      <c r="G20" s="67"/>
      <c r="H20" s="73"/>
      <c r="I20" s="52"/>
      <c r="J20" s="93"/>
      <c r="K20" s="93"/>
      <c r="L20" s="31"/>
      <c r="M20" s="74"/>
    </row>
    <row r="21" spans="1:13" s="1" customFormat="1" ht="45">
      <c r="A21" s="46">
        <v>14</v>
      </c>
      <c r="B21" s="106" t="s">
        <v>55</v>
      </c>
      <c r="C21" s="59"/>
      <c r="D21" s="107" t="s">
        <v>58</v>
      </c>
      <c r="E21" s="108"/>
      <c r="F21" s="109">
        <v>30000</v>
      </c>
      <c r="G21" s="52"/>
      <c r="H21" s="53"/>
      <c r="I21" s="52"/>
      <c r="J21" s="93"/>
      <c r="K21" s="93"/>
      <c r="L21" s="31"/>
      <c r="M21" s="60"/>
    </row>
    <row r="22" spans="1:13" s="1" customFormat="1" ht="12.75">
      <c r="A22" s="46">
        <v>15</v>
      </c>
      <c r="B22" s="110" t="s">
        <v>56</v>
      </c>
      <c r="C22" s="65"/>
      <c r="D22" s="111" t="s">
        <v>59</v>
      </c>
      <c r="E22" s="108">
        <v>56</v>
      </c>
      <c r="F22" s="80">
        <v>40</v>
      </c>
      <c r="G22" s="67"/>
      <c r="H22" s="68"/>
      <c r="I22" s="52"/>
      <c r="J22" s="93"/>
      <c r="K22" s="93"/>
      <c r="L22" s="31"/>
      <c r="M22" s="69"/>
    </row>
    <row r="23" spans="10:12" ht="12.75">
      <c r="J23" s="2"/>
      <c r="K23" s="2"/>
      <c r="L23" s="2"/>
    </row>
    <row r="25" spans="1:13" ht="73.5" customHeight="1">
      <c r="A25" s="137" t="s">
        <v>51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7" ht="65.25" customHeight="1"/>
  </sheetData>
  <sheetProtection/>
  <mergeCells count="5">
    <mergeCell ref="B2:D2"/>
    <mergeCell ref="I2:J2"/>
    <mergeCell ref="C3:D3"/>
    <mergeCell ref="C5:G5"/>
    <mergeCell ref="A25:M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Harłacz Jolanta</cp:lastModifiedBy>
  <cp:lastPrinted>2020-03-02T10:55:43Z</cp:lastPrinted>
  <dcterms:created xsi:type="dcterms:W3CDTF">2019-07-31T08:58:06Z</dcterms:created>
  <dcterms:modified xsi:type="dcterms:W3CDTF">2020-08-13T10:34:43Z</dcterms:modified>
  <cp:category/>
  <cp:version/>
  <cp:contentType/>
  <cp:contentStatus/>
</cp:coreProperties>
</file>