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tabRatio="500" firstSheet="2" activeTab="4"/>
  </bookViews>
  <sheets>
    <sheet name="Pakiet nr 1 akces.do sprzatania" sheetId="1" r:id="rId1"/>
    <sheet name="Arkusz3" sheetId="2" state="hidden" r:id="rId2"/>
    <sheet name="Pakiet nr 2 ręczniki, pap. toal" sheetId="3" r:id="rId3"/>
    <sheet name="Pakiet nr 3 mydła płynne" sheetId="4" r:id="rId4"/>
    <sheet name="Pakiet nr 4 preparat do kaczek" sheetId="5" r:id="rId5"/>
    <sheet name="Arkusz2" sheetId="6" state="hidden" r:id="rId6"/>
    <sheet name="Pakiet nr 5 worki na odpady" sheetId="7" r:id="rId7"/>
    <sheet name="Pakiet nr 6 kosze. na odpady " sheetId="8" r:id="rId8"/>
    <sheet name="Pakiet nr 7 chemia prof. " sheetId="9" r:id="rId9"/>
    <sheet name="Pakiet nr 8 płyny do szorow " sheetId="10" r:id="rId10"/>
    <sheet name="Pakiet nr 9 dwutlenek chloru" sheetId="11" r:id="rId11"/>
  </sheets>
  <definedNames>
    <definedName name="Excel_BuiltIn_Print_Area" localSheetId="0">'Pakiet nr 1 akces.do sprzatania'!$A$1:$J$50</definedName>
    <definedName name="Excel_BuiltIn_Print_Area" localSheetId="2">'Pakiet nr 2 ręczniki, pap. toal'!$A$1:$J$20</definedName>
    <definedName name="Excel_BuiltIn_Print_Area" localSheetId="3">'Pakiet nr 3 mydła płynne'!$A$1:$J$16</definedName>
    <definedName name="Excel_BuiltIn_Print_Area" localSheetId="4">'Pakiet nr 4 preparat do kaczek'!$A$1:$J$14</definedName>
    <definedName name="Excel_BuiltIn_Print_Area" localSheetId="6">'Pakiet nr 5 worki na odpady'!$A$1:$J$28</definedName>
    <definedName name="Excel_BuiltIn_Print_Area" localSheetId="7">'Pakiet nr 6 kosze. na odpady '!$A$1:$J$15</definedName>
    <definedName name="Excel_BuiltIn_Print_Area" localSheetId="8">'Pakiet nr 7 chemia prof. '!$A$1:$J$34</definedName>
    <definedName name="Excel_BuiltIn_Print_Area" localSheetId="9">'Pakiet nr 8 płyny do szorow '!$A$1:$J$16</definedName>
    <definedName name="Excel_BuiltIn_Print_Titles" localSheetId="0">'Pakiet nr 1 akces.do sprzatania'!$2:$2</definedName>
    <definedName name="Excel_BuiltIn_Print_Titles" localSheetId="6">'Pakiet nr 5 worki na odpady'!$2:$2</definedName>
    <definedName name="Excel_BuiltIn_Print_Titles" localSheetId="8">'Pakiet nr 7 chemia prof. '!$2:$2</definedName>
    <definedName name="_xlnm.Print_Area" localSheetId="0">'Pakiet nr 1 akces.do sprzatania'!$A$1:$J$50</definedName>
    <definedName name="_xlnm.Print_Area" localSheetId="2">'Pakiet nr 2 ręczniki, pap. toal'!$A$1:$J$20</definedName>
    <definedName name="_xlnm.Print_Area" localSheetId="3">'Pakiet nr 3 mydła płynne'!$A$1:$J$16</definedName>
    <definedName name="_xlnm.Print_Area" localSheetId="4">'Pakiet nr 4 preparat do kaczek'!$A$1:$J$14</definedName>
    <definedName name="_xlnm.Print_Area" localSheetId="6">'Pakiet nr 5 worki na odpady'!$A$1:$J$28</definedName>
    <definedName name="_xlnm.Print_Area" localSheetId="7">'Pakiet nr 6 kosze. na odpady '!$A$1:$J$15</definedName>
    <definedName name="_xlnm.Print_Area" localSheetId="8">'Pakiet nr 7 chemia prof. '!$A$1:$J$34</definedName>
    <definedName name="_xlnm.Print_Area" localSheetId="9">'Pakiet nr 8 płyny do szorow '!$A$1:$J$16</definedName>
    <definedName name="_xlnm.Print_Titles" localSheetId="0">'Pakiet nr 1 akces.do sprzatania'!$2:$2</definedName>
    <definedName name="_xlnm.Print_Titles" localSheetId="6">'Pakiet nr 5 worki na odpady'!$2:$2</definedName>
    <definedName name="_xlnm.Print_Titles" localSheetId="8">'Pakiet nr 7 chemia prof. '!$2:$2</definedName>
  </definedNames>
  <calcPr fullCalcOnLoad="1"/>
</workbook>
</file>

<file path=xl/sharedStrings.xml><?xml version="1.0" encoding="utf-8"?>
<sst xmlns="http://schemas.openxmlformats.org/spreadsheetml/2006/main" count="315" uniqueCount="132">
  <si>
    <t>Lp.</t>
  </si>
  <si>
    <t>Nazwa towaru</t>
  </si>
  <si>
    <t>j.m.</t>
  </si>
  <si>
    <t>ilość</t>
  </si>
  <si>
    <t>cena j. netto</t>
  </si>
  <si>
    <t>wartość netto</t>
  </si>
  <si>
    <t>VAT w %</t>
  </si>
  <si>
    <t>kwota VAT</t>
  </si>
  <si>
    <t>wartość brutto</t>
  </si>
  <si>
    <t>nazwa handlowa</t>
  </si>
  <si>
    <t xml:space="preserve">BUTELKI PLASTIKOWE–tworzywo, pojemność  500 ml, kolor bezbarwny, butelka gwintowania 
</t>
  </si>
  <si>
    <t>szt.</t>
  </si>
  <si>
    <t>SPRYSKIWACZ do butelek z nakrętką, gwint pasujący do butelki, w korku pianka uszczelniająca, funkcja ON/OFF, długa rura przymocowana do mechanizmu natryskowego docierająca do podstawy butelki, aby zapewnić dostęp do zawartości aż do ostatniej kropli</t>
  </si>
  <si>
    <t xml:space="preserve"> Elastyczna szczotka do wygodnego czyszczenia kaloryferów., Wykonana z wysokiej jakości tworzywa.
 Wytrzymałe włosie dobrze czyści zabrudzoną powierzchnię, możliwość zawieszenia.
Materiał: tworzywo
Długość: 70 cm
Szerokość: 5 cm
Waga (g): 79
Kolor dominujący: czarny</t>
  </si>
  <si>
    <t>SZCZOTKA TYPU ŻELAZKO</t>
  </si>
  <si>
    <t xml:space="preserve">DRUCIAK METALOWY - może być używany z: płynami,detergentami,pastami,proszkami szorującymi, środkami myjącymi; waga 80g; średnica 12cm, wysokości 5cm 
</t>
  </si>
  <si>
    <t xml:space="preserve">GĄBKA KUCHENNA  - wielokolorowa; nie mniejsza niż dł.13,5cm, szer. 6,5cm, wys. 4cm, wykonane z trwałej, gęstej pianki, oraz warstwy ściernej                          </t>
  </si>
  <si>
    <t xml:space="preserve">szt. </t>
  </si>
  <si>
    <t xml:space="preserve">MIOTEŁKA DO KURZU teleskopowa – miękkie elektrostatyczne włókna nie powodujące unoszenia kurzu, kij teleskopowy metalowy 65-80cm, powierzchnia czyszcząca 30cm, </t>
  </si>
  <si>
    <t xml:space="preserve">MYJKA DO SZYB z gąbką i ściągaczką z miękką gumą, teleskopowa, z regulacją kąta myjki pod względem drążka, długość minimalna wysięgnika 60 cm </t>
  </si>
  <si>
    <t>ZESTAW szczotka z szufelką – szufelka wykonana z plastyku z gumowym zakończeniem, zmiotka z miękkim włóknem syntetycznym, możliwość przymocowania zmiotki do rączki szufelki</t>
  </si>
  <si>
    <t>SZCZOTKA DO WC Z POJEMNIKIEM – szczotka tworzywo sztuczne, około dł. 12 cm, wys.39cm</t>
  </si>
  <si>
    <t>RĘKAWICE GOSPODARCZE RÓŻNE ROZMIARY - lateksowe, wewnętrzna powierzchnia pokryta bawełną ułatwiającą zdejmowanie i zakładanie, antyalergiczne, elastyczne</t>
  </si>
  <si>
    <t>RĘKAWICE OCHRONNE RÓŻNE ROZMIARY - bawełna, zakończone ściągaczem, przepuszczające powietrze, nie elektryzujące,</t>
  </si>
  <si>
    <t>ŚCIERKA DO PODŁÓG Z WŁÓKNINY - wiskozowa (tkanina typu wika lub równoważna),biała,  niepozostawiająca kłaczków, rozmiar 65 x 80cm (+/-5%). Mała, odporna na środki dezynfekujące, detergenty, działanie wybielaczy oraz wysokie temp. prania ok.  90° C, z możliwością wielokrotnego prania.</t>
  </si>
  <si>
    <t xml:space="preserve">ŚCIERECZKA na rolce - 40 szt  na rolce , 70% wiskoza, 30% poliester, wymiary : 25x30cm, chłonna nie pozostawiajaca zarysowań , możliwość wypłukania i ponownego uzycia </t>
  </si>
  <si>
    <t>rol.</t>
  </si>
  <si>
    <t>ŚCIERECZKA Z MIKROWŁÓKNA z mikrofazy, wymiary 35x35(+/-5%), gęstość 220g/m, usuwającą brud, tłuszcz i kurz, nie pozostawiająca  smug na czyszczonych powierzchniach . Stosowana do czyszczenia na sucho i na mokro, dobrze wchłania wodę i brud , łatwa do wypłukania. Temperatura prania w pralce 60ºC.</t>
  </si>
  <si>
    <t>OCHRONNY KREM (na bazie oleju w wodzie) przeznaczony do pielęgnacji skóry rąk i ciała. Odżywiający, regenerujący skórę, wykazujący działanie stymulujące procesy odnowy naskórka. Posiadający właściwości nawilżające, łagodzący podrażnienia. Niwelujący uczucie szorstkości, uelastycznia. Zalecany do codziennego stosowania po częstym myciu rąk. Polecany dla osób narażonych na wysuszenie i macerację skóry w wyniku częstego mycia i używania rękawic ochronnych. Wykazujący działanie osłaniające, szybko się wchłaniający. Produkt zawierający w składzie Aqua, Cetostearyl Alcohol, Glycerin, Glyceryl Stearate, Isopropyl Palmitate, Ceteareth-20, Cyclopentasiloxane, Paraffinum Liquidum, Phenoxyethanol (and) Ethylhexylglycerin, DMDM Hydantoin, Carbomer, Parfum, Citric Acid, BHT, Olea Europaea (Olive) Oil, Tocopheryl Acetate,Triethanolamine, Linalool, Citronellol, Alpha-Isomethyl Ionone, Geraniol, Limonene, Hexyl Cinnamal. Produkt przebadany dermatologicznie. Opakowanie 500 ml.</t>
  </si>
  <si>
    <t>GOLARKA JEDNORAZOWA – pojedyncze ostrze, lekka, wygodna w użyciu, rączka wykonana z tworzywa sztucznego a pojedyncze ostrze ze stali nierdzewnej zabezpieczone osłoną</t>
  </si>
  <si>
    <t>KONCENTRAT lub granulat do WC do okresowego udrażniania syfonów odpływowych, rozpuszcza odpadki kuchenne, tłuszcz, papier, watę i włosy. Skuteczny i wygodny w użyciu, stosowany profilaktycznie zapobiega odkładaniu się osadów, posiada atest PZH. Opakowanie 1kg</t>
  </si>
  <si>
    <t>MYDŁO TOALETOWE kostka 100 g z dodatkiem gliceryny</t>
  </si>
  <si>
    <t>PASTA BHP - do mycia rąk  homogeniczna,  o świeżym zapachu cytryny stosowana  w  warsztatach techniczny, pojemność 500 g.</t>
  </si>
  <si>
    <t>SÓL do zmywarek, poj. 2,kg</t>
  </si>
  <si>
    <t>Tabletki solne, okrągłe tabletki (Chlorek Sodu – NaCl), barwy białej, bez zapachu o słonym smaku, bez oznak szlamowania podczas rozpuszczania w wodzie, rozpuszczają się równomiernie, bez rozpadu na pojedyncze kryształy, opakowania: pakowane w workach  po 25 kg</t>
  </si>
  <si>
    <t>op.</t>
  </si>
  <si>
    <t>SZAMPON do samochodów z woskiem, op. 1L</t>
  </si>
  <si>
    <t>ODŚWIEŻACZ POWIETRZA w aerozolu: do odświeżania powietrza, nadaje przyjemny i długotrwały zapach, nie plami, z rozpylaczem, min 4 zapachy, bezpieczny dla osób przebywających w pomieszczeniach, nie zawiera CFC/ chloroflurowęglowodorów niszczących warstwę ozonową/
Opakowanie: w aerozolu 500 ml</t>
  </si>
  <si>
    <t>szt</t>
  </si>
  <si>
    <t>ściągaczka do wody z szeroką  silikonową krawędzią, rozmiar 25 cm, rączka wyposażona w oczko ułatwiające zawieszenie ściągaczki i jej wygodne przechowanie w łazience, Ergonomiczna rączka wykonana z trwałego i solidnego tworzywa pokrytego powłoką antypoślizgową</t>
  </si>
  <si>
    <t xml:space="preserve">WÓZKI DO SPRZĄTANIA -wymiary: wysokość: 100,5 cm x szerokość: 40 cm x długość: 118,5 cm,wiadro niebieskie 17 litrów z podziałką, wiadro czerwone 17 litrów z podziałką, wiadra wykonane z tworzywa sztucznego odpornego na uszkodzenia, konstrukcja/stelaż wózka wykonany ze stali chromowanej, wyciskarka-prasa do mopów, którą można w łatwy sposób demontować, metalowe ramię prasy,metalowy uchwyt prowadzący,4 plastikowe mocowania worka na uchwycie wózka (klipsy)
metalowy koszyk ze stali chromowanej, uchwyt na worek o pojemności 120 l ze stali chromowanej, dolny podest - uniemożliwia opadanie worka na podłogę, 4 x osłony boczne - ochrona mebli i ścian, 4 x gumowe kółka o średnicy 7 cm ( nie rysują powierzchni)       </t>
  </si>
  <si>
    <t>WIADERKO z rączką  – tworzywo sztuczne, kwadratowe, uniwersalne, z lejkiem, pojemność 6- 12l, średnica ok.25 cm, wysokość 20 cm,</t>
  </si>
  <si>
    <t>WIADERKO z rączką  – tworzywo sztuczne, okrągłe, uniwersalne, pojemność 5l, średnica ok.25 cm, wysokość 20 cm,</t>
  </si>
  <si>
    <t>WIADRO z rączką  – tworzywo sztuczne, okrągłe, uniwersalne, pojemność 10l, wymiary około 30x27x28 cm,</t>
  </si>
  <si>
    <t>MISKA plastikowa, pojemność 5l,  poręczne uchwyty, które dodatkowo po wewnętrznej stronie są zmatowione,</t>
  </si>
  <si>
    <t>Ocet spirytusowy o pojemności 500,750 ml</t>
  </si>
  <si>
    <t xml:space="preserve"> </t>
  </si>
  <si>
    <t xml:space="preserve">RAZEM: </t>
  </si>
  <si>
    <t>PAKIET 2 RĘCZNIKI papierowe, PAPIER toaletowy</t>
  </si>
  <si>
    <t>LP</t>
  </si>
  <si>
    <t>95(+/-20)</t>
  </si>
  <si>
    <r>
      <rPr>
        <sz val="16"/>
        <rFont val="Calibri"/>
        <family val="2"/>
      </rPr>
      <t xml:space="preserve">RĘCZNIKI PAPIEROWE -dwuwarstwowe, makulaturowe,gofrowane,składane w V lub Z, kolor biały-65% min. białości, wymiar ręcznika 23x21 cm, złożonego 11,5 cmx21 cm, gramatura 2x20g/m2, pakowane w kartonie po 3200-4000 szt. </t>
    </r>
    <r>
      <rPr>
        <b/>
        <sz val="16"/>
        <color indexed="10"/>
        <rFont val="Calibri"/>
        <family val="2"/>
      </rPr>
      <t>Pasujące do poz. 4</t>
    </r>
  </si>
  <si>
    <t>krt.</t>
  </si>
  <si>
    <r>
      <rPr>
        <sz val="16"/>
        <color indexed="8"/>
        <rFont val="Calibri"/>
        <family val="2"/>
      </rPr>
      <t xml:space="preserve">PODAJNIK NA POJEDYNCZE PAPIEROWE RĘCZNIKI-  wykonany  z wysokiej jakości tworzywa w kolorze białym,ABS,typu np. Merida, okienko  do kontroli ilości ręczników, zamykany na kluczyk,wymiary: głębokość 14,5 cm, wysokość 26,5 cm, szerokość 28 cm, </t>
    </r>
    <r>
      <rPr>
        <b/>
        <sz val="16"/>
        <color indexed="10"/>
        <rFont val="Calibri"/>
        <family val="2"/>
      </rPr>
      <t>Gwarancja 12 miesięcy Zamawiający wymaga użyczenia dozowników na czas trwania umowy. Pasujący do poz. 3</t>
    </r>
  </si>
  <si>
    <t>175(+/-40)</t>
  </si>
  <si>
    <t>100(+/-20)</t>
  </si>
  <si>
    <t>RAZEM</t>
  </si>
  <si>
    <t>MYDŁO W PŁYNIE do mycia rąk nie drażniące skóry, posiadające właściwości nawilżające, gęste, nie wypływające z dozowników, pH pomiędzy 4,5 - 6,5, testowane klinicznie o pH 1% wodnego roztworu 5,0-7,0 i gęstości względnej 1,02-1,04. Opakowanie-5 litrów</t>
  </si>
  <si>
    <t>MYDŁO W PIANCE do użycia we wszystkich dozownikach pianujących, posiada składniki natłuszczające, do wszystkich rodzajów skóry, wartość pH: ok. 5,5,
Opakowanie-5 litrów,</t>
  </si>
  <si>
    <r>
      <rPr>
        <sz val="16"/>
        <color indexed="8"/>
        <rFont val="Calibri"/>
        <family val="2"/>
      </rPr>
      <t xml:space="preserve">DOZOWNIK NA MYDŁO PIANKOWE - napełnianie bezpośrednio do dozownika, poj. 0,8l,wymiary 215x130x95 +/- 5%, materiał ABS, zamykany na kluczyk, okienko kontroli poziomu mydła. </t>
    </r>
    <r>
      <rPr>
        <b/>
        <sz val="16"/>
        <color indexed="10"/>
        <rFont val="Calibri"/>
        <family val="2"/>
      </rPr>
      <t>Gwarancja 12 miesięcy. Pasujące do pozycji 2. Zamawiający wymaga użyczenia dozowników na czas trwania umowy.</t>
    </r>
  </si>
  <si>
    <t>210(+/-40)</t>
  </si>
  <si>
    <t xml:space="preserve">PAKIET  4 PREPARAT do mycia kaczek i basenów </t>
  </si>
  <si>
    <t>Preparat do maszynowego mycia kaczek i basenów do myjni ERLEN, będącej własnością Zamawiającego, kanister o pojemności 5L.</t>
  </si>
  <si>
    <t>PAKIET 5 WORKI na odpady</t>
  </si>
  <si>
    <t xml:space="preserve">Worki na odpady komunalne (czarne) o pojemności 35L, rodzaj: LDPE, pakowane po 50 szt. grubość min 35 mikronów, z podwójnym zgrzewem, banderolą </t>
  </si>
  <si>
    <t xml:space="preserve">Worki na odpady komunalne (czarne) o pojemności 60L, rodzaj: LDPE, pakowane po 50 szt. grubość min 55 mikronów, z podwójnym zgrzewem, banderolą </t>
  </si>
  <si>
    <r>
      <rPr>
        <sz val="14"/>
        <rFont val="Calibri"/>
        <family val="2"/>
      </rPr>
      <t>Worki na odpady komunalne (czarne) o pojemności 120L, rodzaj: LDPE, pakowane po 25 szt. grubość</t>
    </r>
    <r>
      <rPr>
        <i/>
        <sz val="14"/>
        <rFont val="Calibri"/>
        <family val="2"/>
      </rPr>
      <t xml:space="preserve"> </t>
    </r>
    <r>
      <rPr>
        <sz val="14"/>
        <rFont val="Calibri"/>
        <family val="2"/>
      </rPr>
      <t xml:space="preserve">min. 55 mikronów, z podwójnym zgrzewem, banderolą </t>
    </r>
  </si>
  <si>
    <t xml:space="preserve">Worki na odpady komunalne (czarne) o pojemności 160L, rodzaj: LDPE, pakowane po 20 szt. grubość min 60 mikronów, z podwójnym zgrzewem, banderolą </t>
  </si>
  <si>
    <t>Worki na odpady gospodarcze (niebieskie) o pojemności 35L, rodzaj: LDPE, pakowane po 50 szt. grubość min 35 mikronów, z podwójnym zgrzewem, oryginalną banderolą, mocne i wytrzymałe, perforacja pozwalająca na łatwe odrywanie worków</t>
  </si>
  <si>
    <t>Worki na odpady gospodarcze (niebieskie) o pojemności 60L, rodzaj: LDPE, pakowane po 50 szt. grubość min 55 mikronów, z podwójnym zgrzewem, oryginalną banderolą, mocne i wytrzymałe,perforacja pozwalająca na łatwe odrywanie worków</t>
  </si>
  <si>
    <t xml:space="preserve">Worki na odpady gospodarcze (niebieskie) o pojemności 120L, rodzaj: LDPE, pakowane po 25 szt. grubość min 55 mikronów, z podwójnym zgrzewem, oryginalną  banderolą, mocne i wytrzymałe,perforacja pozwalająca na łatwe odrywanie worków </t>
  </si>
  <si>
    <t>Worki na odpady gospodarcze (niebieskie) o pojemności 160L, rodzaj: LDPE, pakowane po 20 szt. grubość min 60mikronów, z podwójnym zgrzewem, oryginalną  banderolą, mocne i wytrzymałe,perforacja pozwalająca na łatwe odrywanie worków</t>
  </si>
  <si>
    <t xml:space="preserve">Worki na odpady  (żółte) o pojemności 35L, rodzaj: LDPE, pakowane po 50 szt. grubość min 40 mikronów, z podwójnym zgrzewem, oryginalną banderolą, mocne i wytrzymałe,perforacja pozwalająca na łatwe odrywanie worków </t>
  </si>
  <si>
    <t xml:space="preserve">rol. </t>
  </si>
  <si>
    <t xml:space="preserve">Worki na odpady  (żółte) o pojemności 60L, rodzaj: LDPE, pakowane po 50 szt. grubość min 55 mikronów, z podwójnym zgrzewem, oryginalną banderolą, mocne i wytrzymałe, perforacja pozwalająca na łatwe odrywanie worków </t>
  </si>
  <si>
    <t>Worki czerwone na odpady medyczne (czerwone) o pojemności 35L, rodzaj: LDPE, pakowane po 50 szt. grubość min 35 mikronów, z podwójnym zgrzewem, oryginalną banderolą, mocne i wytrzymałe,perforacja pozwalająca na łatwe odrywanie worków</t>
  </si>
  <si>
    <t>Worki czerwone na odpady medyczne (czerwone) o pojemności 60L, rodzaj: LDPE, pakowane po 50 szt. grubość min 55 mikronów, z podwójnym zgrzewem, oryginalną banderolą,  mocne i wytrzymałe, perforacja pozwalająca na łatwe odrywanie worków</t>
  </si>
  <si>
    <t xml:space="preserve">Worki czerwone na odpady medyczne (czerwone) o pojemności 120L, rodzaj: LH, składane, nie rolowane, grubość min 60 mikronów, z podwójnym zgrzewem, pakowane po 100                                                                                                          </t>
  </si>
  <si>
    <t>Worki czerwone na odpady medyczne (czerwone) o pojemności 160L, rodzaj: LDPE, pakowane po  100 szt. grubość min 60 mikronów, z podwójnym zgrzewem, oryginalną banderolą, mocne i wytrzymałe,perforacja pozwalająca na łatwe odrywanie worków</t>
  </si>
  <si>
    <t>Worki czerwone na odpady medyczne (czerwone) o pojemności 120L, rodzaj: LDPE, pakowane po 25 szt. grubość min 55 mikronów, z podwójnym zgrzewem, oryginalną banderolą , mocne i wytrzymałe,perforacja pozwalająca na łatwe odrywanie worków</t>
  </si>
  <si>
    <t>Worki czerwone na odpady medyczne (czerwone) o pojemności 160L, rodzaj: LDPE, pakowane po  20 szt. grubość min 60 mikronów, z podwójnym zgrzewem, oryginalną banderolą, mocne i wytrzymałe,perforacja pozwalająca na łatwe odrywanie worków</t>
  </si>
  <si>
    <t>Pojemnik na odpady na kółkach  z pokrywką 240 l. czerwone</t>
  </si>
  <si>
    <t>KOSZ na odpady 35l, pojemność 35 litrów, materiał tworzywo sztuczne, sposób otwierania pedał nożny, kosz wolno stojący,  dostosowany do foliowych worków, duża pojemność, bez wiaderka wewnętrznego,  bezdotykowa obsługa ,  zachowanie higieny rąk,  łatwy w utrzymaniu w czystości</t>
  </si>
  <si>
    <t>Pojemniki do sortowania odpadów, na odpady: zmieszane, papier, plastik zestaw pojemników, pojemność 3 x 60 L(łącznie 180 L) Mogą być podstawy łączone ze sobą</t>
  </si>
  <si>
    <t xml:space="preserve">RAZEM : </t>
  </si>
  <si>
    <r>
      <rPr>
        <sz val="9"/>
        <rFont val="Calibri"/>
        <family val="2"/>
      </rPr>
      <t xml:space="preserve">Urządzenie dozujące rozcieńczające detergenty </t>
    </r>
    <r>
      <rPr>
        <b/>
        <sz val="9"/>
        <color indexed="10"/>
        <rFont val="Calibri"/>
        <family val="2"/>
      </rPr>
      <t>OPISANE W POZ. 2-6,</t>
    </r>
    <r>
      <rPr>
        <sz val="9"/>
        <rFont val="Calibri"/>
        <family val="2"/>
      </rPr>
      <t xml:space="preserve"> przeznaczone do dozowania 4 środków chemicznych. Dozownik montowany na ścianie, podłączany do instalacji wodnej, przystosowane do precyzyjnego dozowania, o natężeniu przepływu wynoszącym 16 l/min. Wyposażony w przycisk spustowy do dozowania z możliwością zablokowania. Wyposażony w zestaw końcówek o różnej średnicy przepływu, pozwalający na przygotowanie roztworów o stężeniu od 0,1% do 13%. O wymiarach nie przekraczających : wysokość 23 cm, szerokość 10 cm, głębokość 10cm, długości rurki pobierającej nie krótszej niż 390 mm, długości rurki dozującej nie krótszej 190cm.  </t>
    </r>
    <r>
      <rPr>
        <b/>
        <sz val="9"/>
        <color indexed="10"/>
        <rFont val="Calibri"/>
        <family val="2"/>
      </rPr>
      <t>Zamawiający wymaga użyczenia dozowników na czas trwania umowy.</t>
    </r>
  </si>
  <si>
    <t>16(+/-6)</t>
  </si>
  <si>
    <t xml:space="preserve">Preparat o przyjemnym świeżym zapachu, przeznaczony do codziennego mycia i pielęgnacji podłóg wodoodpornych. Z zawartością surfaktantów cukrowych. Polecany do mycia ręcznego i maszynowego. Nadający połysk, pozostawiający na powierzchni warstwę ochronną. Chroniący i konserwujący myte powierzchnie. Wymagane właściwości antystatyczne i  antypoślizgowe. Może być stosowany przy jednoczesnym zastosowaniu preparatów dezynfekcyjnych. Wymagane Świadectwo Jakości Zdrowotnej wydawane przez PZH . Stężenie roztworu roboczego 0,25-2,0% przy myciu ręcznym, 0,25-1,0% przy myciu maszynowym. Skład: 2-5% etoksylowane alkohole tłuszczowe, 0,5-2% sól sodowa siarczanu 2-etyloheksylu, 0,5-0,9% sól czterosodowa kwasu etylenodiaminotetraoctowego, alkilopoliglukozyd, mieszanina substancji zapachowych. pH ok. 8, gęstość 1,00-1,01 g/cm3.Opakowanie: Kanister 5l.   Wymagane dostarczenie ulotki i karty charakterystyki. 
</t>
  </si>
  <si>
    <t xml:space="preserve">Preparat o przyjemnym świeżym zapachu, przeznaczony do mycia powierzchni i przedmiotów sanitarnych odpornych na działanie kwasów. Usuwający kamień, rdzę, resztki mydła, tłuste zabrudzenia. Może być stosowany do mycia elementów ze stali nierdzewnej i aluminium. Posiadający właściwości antybakteryjne, pozostawiający przyjemny zapach. Wymagane Świadectwo Jakości Zdrowotnej wydawane przez PZH . Stężenie roztworu robczego 0,25-2%; przy myciu gruntownym - nierozcieńczony. Nie zawierający kwasu siarkowego ani solnego. Skład: związki powierzchniowo czynne, 8-13% kwas fosforowy , 3-6% kwas amidosulfonowy, rozpuszczalniki rozpuszczalne w wodzie, 1-3% etoksylowany alkohol tłuszczowy, mieszanina substancji zapachowych. pH 0,5-1. Gęstość 1,07-1,08 g/cm3. Opakowanie: kanister 5l.  Wymagane dostarczenie ulotki i karty charakterystyki..
</t>
  </si>
  <si>
    <t xml:space="preserve">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związki powierzchniowo czynne,  2-4% etasiarczan sodowy, 2-3% pirofosforan czteropotasu, 1,8-3% wodorotlenek potasu, 1,5-2,5% metakrzemian disodu, 2-4% eter monobutylowy glikolu di etylenowego związki kompleksujące, kompozycja zapachowa, barwnik.  Stosowany w czyszczeniu gruntownym w rozcieńczeniu od 1:20 do 1:10. w czyszczeniu codziennym od 1:100 do 1:20. pH 14, gęstość 1,06 - 1,07 g/cm3. Opakowanie: kanister 5L. Wymagane dostarczenie ulotki i karty charakterystyki. </t>
  </si>
  <si>
    <t xml:space="preserve">Preparat o przyjemnym świeżym zapachu, przeznaczony do codziennego mycia wszelkich powierzchni wodoodpornych (powierzchni lakierowanych, tworzyw sztucznych, płytek ceramicznych, marmuru, szkła). Nie pozostawiający smug i zacieków. Nadający połysk, pozostawiający przyjemny zapach. Wymagane właściwości antystatyczne. Chroniący powierzchnię przed zabrudzeniem. Może być stosowany do powierzchni mających kontakt z żywnością. Wymagane Świadectwo Jakości Zdrowotnej wydawane przez PZH. Stężenie roztworu roboczego 0,25-2,0%. Bez zawartości etanolu. Skład: 2-5% etoksylowane alkohole tłuszczowe, 0,5-2% sól sodowa siarczanu 2-etyloheksylu, 0,5-0,9% sól czterosodowa kwasu etylenodiaminotetraoctowego,&lt;0,0015% mieszanina 5-chloro-2-metylo--2H-izotiazol-3-onu i 2-metylo-2H-izotiazol-3-onu. pH ok. 8, gęstość 1,00-1,01 g/cm3. Kanister 5L.  Wymagane dostarczenie ulotki i karty charakterystyki. 
</t>
  </si>
  <si>
    <r>
      <rPr>
        <sz val="10"/>
        <rFont val="Calibri"/>
        <family val="2"/>
      </rPr>
      <t>Alkaliczny, preparat przeznaczony do ręcznego i maszynowego czyszczenia i mycia podłóg w obiektach przemysłowych, halach, garażach, parkingach. Emulguje i usuwa tłuszcze, oleje, smary, smary grafitowe, sadza, a także zaschnięty brud. Przeznaczony do powierzchni wodoodpornych, do PCV, lastrico, płytek podłogowych i bet</t>
    </r>
    <r>
      <rPr>
        <b/>
        <sz val="10"/>
        <rFont val="Calibri"/>
        <family val="2"/>
      </rPr>
      <t>o</t>
    </r>
    <r>
      <rPr>
        <sz val="10"/>
        <rFont val="Calibri"/>
        <family val="2"/>
      </rPr>
      <t>nu. W zależności od stopnia zabrudzenia i sposobu mycia stosowany w rozcieńczeniu od 1:50 do 1:30. W automatach czyszczących: od 1:100 do 1:25. Mycie w myjkach wysokociśnieniowych: od 1:200 do 1:50. Skład: 5-6%  eter monobutylowy glikolu di etelenowego; 3-6% pirofosforan czteropotasu;4-5%  etasiarczan sodowy, 2-3% metakrzemian disodu, 2-2,5% mieszanina oksyetylenowanych alkoholi tłuszczowych; &lt;1,5% wodorotlenek sodu, 0,5-0,9% sól czterosodowa kwasu etylenodiaminotetraoctowego. Właściwości: pH ok. 14, gęstość 1,07 g/cm3. Opakowanie:  kanister 5L. Wymagane dostarczenie ulotki i karty charakterystyki.</t>
    </r>
  </si>
  <si>
    <t>Antybakteryjny żel do mycia i odkamieniania sanitariów do codziennego mycia muszli klozetowych, pisuarów,bidetów,umywalek armatury łazienkowe, gotowy do użycia. Posiada własciwości antybakteryjne oraz przyjemny świeży zapach. Skład:2,2´(oktadek-9-enilimino)bisetanol (2 EO), kwas fosforowy(V), kwas amidosiarkowy(VI), 5-15% niejonowe środki powierzchniowo czynne, kompozycja zapachowa (alergenne substancje zapachowe: HEXYL CINNAMAL, BENZYL BENZOATE, LINALOOL, BENZYL SALICYLATE).Opakowanie:kanister 5L. Wymagane dostarczenie ulotki i karty charakterystyki.</t>
  </si>
  <si>
    <t>Profesjonalne mleczko z dodatkiem chloru do czyszczenia mocno zabrudzonych powierzchni emaliowanych, ceramicznych, usuwające nawet najbardziej oporne zabrudzenia (przypalony tłuszcz, kamień, rdzę, pleśń), nie rysujące czyszczonych powierzchni, pozostawiające je czyste i lśniące.Pojemność 2 L.Wymagane dostarczenie ulotki i karty charakterystyki.</t>
  </si>
  <si>
    <t>Środek do czyszczenia i konserwacji powierzchni meblowych . Preparat czyści i nadaje świeży zapach meblom drewnianym, drewnopodobnym, stosowany również do skór naturalnych i sztucznych. Nadaje się do czyszczenia sprzętu elektronicznego takiego jak zestawy wi-fi, ekrany komputerów itp. Specjalna formuła preparatu, zapewnia efektywne usuwanie kurzu oraz opóźnia gromadzenie go na czyszczonych powierzchniach. Pojemność 400-500 ml. Gotowy preparat ze spryskiwaczem lub w sprayu.Wymagane dostarczenie ulotki i karty charakterystyki.</t>
  </si>
  <si>
    <t>Środek do mycia okien szyb, luster, framug okiennych, powierzchni plastikowych, mebli, gotowy do użycia.Może być stosowany na plexiglasie, wartość pH 6-7. Pojemność: kanister  10 L. Zamawiający wymaga dostarczenia  do tego środka butelek ze spryskiwaczem w ilości-24 szt Wymagane dostarczenie ulotki i karty charakterystyki.</t>
  </si>
  <si>
    <t>Profesjonalny i mocno skoncentrowany płyn do ręcznego mycia naczyń i szkła laboratyjnego, gotowy do użycia Posiada w skladzie betainę i glicerynę, dzieki czemu chroni skórę rąk. Ma neutralną kwasowość 5,5 pH, . W łatwy sposób a jednoczesnie skutecznie usuwa tłuszcz i zabrudzenia z mytych powierzchni. Produkt powinien posiadać świadectwo jakości zdrowotnej PZH. Pojemność: kanister-5 L. Zamawiający wymaga do płynu odpowienich butelek z dozowaniem płynu w ilości 24 szt.Wymagane dostarczenie ulotki karty i karty charakterystyki.</t>
  </si>
  <si>
    <t>PROSZEK DO SZOROWANIA i czyszczenia urządzeń sanitarnych, gotowy do użycia z aktywnym tlenem o właściwościach antybakteryjnych, nie powodujący zarysowań czyszczonych powierzchni, do usuwania tłustych osadów i zaschniętego brudu, ze środkiem wybielającym nadający powierzchnią lśniący wygląd. Pojemność 1 kg.Wymagane dostarczenie ulotki i karty charakterystyki.</t>
  </si>
  <si>
    <t>Przedmiot zamówienia</t>
  </si>
  <si>
    <r>
      <rPr>
        <sz val="14"/>
        <rFont val="Calibri"/>
        <family val="2"/>
      </rPr>
      <t xml:space="preserve">PAD rozmiar 43cm, przeznaczone do maszynowego czyszczenia powierzchni: biały (miękki) do polerowania, utwardzania wypraw, nadawania wysokiego połysku. czerwony (lekko sprężysty) do czyszczenia i pielęgnacji metodą "spray", mycia powierzchni błyszczących (ekskluzywnych), uzupełniania wytartych warstw konserwanta. niebieski (sprężysty) do czyszczenia punktowego posadzek konserwowanych, usuwania śladów z powierzchni delikatnych, usuwania rys z powierzchni konserwowanych, codziennego mycia powierzchni delikatnych niekonserwowanych. zielony (średnio twardy) do szorowania posadzek niekonserwowanych, codziennego mycia posadzek szybko brudzących się, usuwania śladów i konserwantów miękkich. brązowy (twardy) do zdzierania starych zabrudzonych konserwantów, doskonałej penetracji czyszczonych nawierzchni, gruntownego mycia posadzek o różnym stopniu zabrudzenia. czarny (bardzo twardy) do zdzierania starych zniszczonych wypraw, doczyszczania posadzek twardych niekonserwowanych, skrobania nawarstwień do naturalnej struktury. </t>
    </r>
    <r>
      <rPr>
        <b/>
        <sz val="14"/>
        <rFont val="Calibri"/>
        <family val="2"/>
      </rPr>
      <t>Zamawiający podczas składania zamówienia będzie wskazywał dany kolor.</t>
    </r>
  </si>
  <si>
    <t>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Stężenie: 5 – 25%.  Skład: eter monobutylowy glikolu di etylenowego 10-20%, wodorotlenek sodu 2 -3,5%, 2-aminoetanol 2,5-5%, metakrzemian disodu 2-3%, siarczan etyloheksylosodowy 1-3%, sól czterosodowa kwasu etylenodiaminotetraoctowego 0,5-0,9%. pH 14. Gęstość 1,045-1,055 g/cm3. Kolor nakrętki zgodny z kodowaniem kolorystycznym produktu tj. zielony. Opakowanie: kanister 5L. Wymagana ulotka i karta charakterystyki.</t>
  </si>
  <si>
    <t>WYDAJNY PREPARAT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tris (2-etyloheksylo)fosforan &lt;1%, glikol etylenowy 1%. pH ok. 8. Gęstość 1,01-1,02 g/cm3. Kolor nakrętki zgodny z kodowaniem kolorystycznym produktu. Opakowanie: kanister 5L. Wymagana ulotka i karta charakterystyki.</t>
  </si>
  <si>
    <r>
      <t>Bezdotykowy dozownik w kolorze białym, zamykany na klucz, do ręczników w roli  , wykonany z ABS, mechanizm zamykający na kluczyk lub za pomocą przycisku (wybór systemu), okienko do kontroli ilości rolki w dozowniku, wymiary 43x32,60x24,10 (długość,szerokość, wysokość w cm), unikatowa konstrukcja bez stref w których gromadzi się kurz, z opcją dostosowania koloru dozownika do istniejącej kolorystyki wnętrza, posiadający system odcinający automatyczne odcinki o długości nie mniejszej niż 25cm</t>
    </r>
    <r>
      <rPr>
        <b/>
        <sz val="16"/>
        <color indexed="10"/>
        <rFont val="Calibri"/>
        <family val="2"/>
      </rPr>
      <t>.Gwarancja 12 miesięcy.</t>
    </r>
    <r>
      <rPr>
        <b/>
        <sz val="16"/>
        <color indexed="8"/>
        <rFont val="Calibri"/>
        <family val="2"/>
      </rPr>
      <t xml:space="preserve"> </t>
    </r>
    <r>
      <rPr>
        <b/>
        <sz val="16"/>
        <color indexed="10"/>
        <rFont val="Calibri"/>
        <family val="2"/>
      </rPr>
      <t>Zamawiający wymaga użyczenia dozowników na czas trwania umowy.Pasujący do poz 1</t>
    </r>
  </si>
  <si>
    <t>PAKIET 8 PŁYNY do szorowania podłóg(chemia profesjonalna)</t>
  </si>
  <si>
    <t>PAKIET  7 CHEMIA PROFESJONALNA</t>
  </si>
  <si>
    <t>OŚWIADCZAM, ZE ZAOFREOWNE POWYŻEJ PRODUKTY SPEŁNIAJĄ WYMAGANIA OKREŚLONE PRZEZ ZAMAWIAJĄCEGO, SĄ NAJWYŻSZEJ JAKOŚCI ,W STANIE NADAJĄCYCM SIĘ DO UŻYTKOWANIA ORAZ SPEŁNIAJĄCE WYMAGANIA OKREŚLONE PRZEZ WŁAŚCIWE PRZEPISY I NORMY.</t>
  </si>
  <si>
    <t>(DATA, PIECZATKA I PODPIS)</t>
  </si>
  <si>
    <t xml:space="preserve">Zamawiający wymaga od Wykonawcy dostarczenia aktualnych kart charakterystyki preparatów niebezpiecznych </t>
  </si>
  <si>
    <t>Zamawiający wymaga od Wykonawcy dostarczenia aktualnych kart charakterystyki preparatów niebezpiecznych DLA POZ. 2 i 3</t>
  </si>
  <si>
    <t>PAKIET 6 KOSZE i POJEMNIKI na odpady</t>
  </si>
  <si>
    <t xml:space="preserve">OŚWIADCZAM, ŻE WSZYSTKIE ZAPROPONOWANE PREPARATY SĄ ZGODNE Z ROZPORZĄDZENIEM  PARLAMENTU EUROPEJSKIEGO I RADY W SPRAWIE
 REJESTRACJI OCENY, UDZIELANIA ZEZWOLEŃ I STOSOWNYCH OGRANICZEŃ W ZAKRESIE CHEMIKALIÓW  1272/2008/WE (CLP). </t>
  </si>
  <si>
    <t>PAKIET  3 MYDŁA w płynie i pianie</t>
  </si>
  <si>
    <t>PAKIET 1 Akcesoria do sprzątania/ chemia gospodarcza</t>
  </si>
  <si>
    <t>PŁYN  do mycia podłóg i wszystkich powierzchni z połyskiem , typu " AJAX "</t>
  </si>
  <si>
    <r>
      <t xml:space="preserve">POJEMNIK NA PAPIER TOALETOWY-mini, wykonany z wysokiej jakości tworzywa ABS, typu np. Merida,okienko do kontroli ilości papieru w pojemniku, pojemnik zamykany na klucz, posiadający system odcinający,możliwość stosowania papieru o maksymalnej średnicy roli 19 cm, wymiary: wysokość 27,5 cm, szerokość 22 cm,głębokość 14,5 cm. </t>
    </r>
    <r>
      <rPr>
        <b/>
        <sz val="16"/>
        <color indexed="10"/>
        <rFont val="Calibri"/>
        <family val="2"/>
      </rPr>
      <t>Gwarancja 12 miesięcy. Zamawiający wymaga użyczenia dozowników na czas trwania umowy. Pasujący do pozycji 7</t>
    </r>
  </si>
  <si>
    <t xml:space="preserve">RĘCZNIK KUCHENNY - z perforacją, biały kolor, 2-warstwowy, długość rolki 15,4m , szer. rolki 23cm, średnica rolki 10,7, liczba arkuszay 64, długość arkusza 24m.
</t>
  </si>
  <si>
    <r>
      <t xml:space="preserve">RĘCZNIK PAPIEROWY W ROLI-z perforacją, jednowarstwowy, kolor: biały lub niebieski, wymiary 19,8 cmx350m +-10%, pakowany po 6 szt w opakowaniu kartonowym. W zastosowaniu z dozownikiem z możliwością uzyskania minimum 1300 odcinków. Ręczniki wykonane z materiału zapewniającego wysoką chłonność posiadające w składzie włókna pierwotne min 36%, włókna z recyklingu 64%, wykonane w technologii UCTAD co umożliwia szybkie i efektywne osuszanie rąk. </t>
    </r>
    <r>
      <rPr>
        <b/>
        <sz val="16"/>
        <color indexed="10"/>
        <rFont val="Calibri"/>
        <family val="2"/>
      </rPr>
      <t>Pasujący do pozycji 2</t>
    </r>
  </si>
  <si>
    <r>
      <t xml:space="preserve">PAPIER TOALETOWY-  z perforacją, dwuwarstwowy, biały-65 % min białości,  bezzapachowy,wykonany z papieru makulaturowego, wymiary: długość wstęgi nie mniejsza niż 140 m, szerokość 9 cm, średnica 19 cm, gwarancja 12 miesięcy. </t>
    </r>
    <r>
      <rPr>
        <b/>
        <sz val="16"/>
        <color indexed="10"/>
        <rFont val="Calibri"/>
        <family val="2"/>
      </rPr>
      <t>Pasujące do pozycji 6</t>
    </r>
  </si>
  <si>
    <t>Dwutlenek chloru z aktywatorem 20l</t>
  </si>
  <si>
    <t>komplet</t>
  </si>
  <si>
    <t>SUMA</t>
  </si>
  <si>
    <t xml:space="preserve">OŚWIADCZAM, ŻE WSZYSTKIE ZAPROPONOWANE PREPARATY SĄ ZGODNE Z ROZPORZĄDZENIEM  PARLAMENTU EUROPEJSKIEGO I RADY W SPRAWIE REJESTRACJI OCENY, UDZIELANIA ZEZWOLEŃ I STOSOWNYCH OGRANICZEŃ W ZAKRESIE CHEMIKALIÓW  1272/2008/WE (CLP). </t>
  </si>
  <si>
    <t>PAKIET 9 - DWUTLENEK CHLORU Z AKTYWATOREM</t>
  </si>
  <si>
    <t xml:space="preserve">Worki na odpady gospodarcze (żółte) o pojemności 120L, rodzaj: LDPE, pakowane po 25 szt. grubość min 55 mikronów, z podwójnym zgrzewem, oryginalną  banderolą, mocne i wytrzymałe,perforacja pozwalająca na łatwe odrywanie worków </t>
  </si>
  <si>
    <r>
      <t>STELAŻ do mopa kieszeniowego o szerokości 40 cm, wykonany z wytrzymałego tworzywa sztucznego</t>
    </r>
    <r>
      <rPr>
        <b/>
        <sz val="10"/>
        <color indexed="8"/>
        <rFont val="Calibri"/>
        <family val="2"/>
      </rPr>
      <t>,</t>
    </r>
    <r>
      <rPr>
        <sz val="10"/>
        <color indexed="8"/>
        <rFont val="Calibri"/>
        <family val="2"/>
      </rPr>
      <t xml:space="preserve"> średnica otworu zgodna ze średnicą kija aluminiowego, </t>
    </r>
    <r>
      <rPr>
        <b/>
        <sz val="10"/>
        <color indexed="10"/>
        <rFont val="Calibri"/>
        <family val="2"/>
      </rPr>
      <t>Zgodny z pozycją 7 i 8</t>
    </r>
  </si>
  <si>
    <r>
      <t xml:space="preserve">WKŁAD DO MOPA ZAPAS - bawełniany (skład: bawełna min. 60%, pozostałe: poliester). Wewnątrz mopa pętelki, na obrzeżach mopa frędzle. Ilość wewnętrznych tkanych rzędów pętelek min. 14. Długość frędzli na obrzeżach mopa 35mm (+/- 5mm). Wysokość pętelki: 20mm (+/- 5mm). Rodzaj tkania rzędów pętelek zapewniający brak możliwości wyciągnięcia nitki z tkaniny.
Oznaczenie mopa kolorową lamówką (czerwona, zielona, niebieska). Kieszenie do mocowania mopa na uchwycie z nacięciami odprowadzającymi wodę. Kieszenie mają posiadać wzmocnienia z rozciągliwego materiału, przeszyte w tym samym miejscu co lamówka. Mop kieszeniowy, wielokrotnego użytku, przystosowany do prania w pralce w wysokiej temperaturze ok 90°C, o rozmiarze 40 cm do czyszczenia wszelkich powierzchni na mokro i sucho.
</t>
    </r>
    <r>
      <rPr>
        <sz val="10"/>
        <color indexed="10"/>
        <rFont val="Calibri"/>
        <family val="2"/>
      </rPr>
      <t>Zgodny z pozycją 7 i 9</t>
    </r>
  </si>
  <si>
    <r>
      <t xml:space="preserve">KIJ ALUMINIOWY DO MOPÓW PŁASKICH - długości 140cm, lekki,wytrzymały, nie rdzewieje, średnica 23,5 mm; mocowany na zacisk (zawleczkę) </t>
    </r>
    <r>
      <rPr>
        <sz val="10"/>
        <color indexed="10"/>
        <rFont val="Calibri"/>
        <family val="2"/>
      </rPr>
      <t>Zgodny z pozycją 9</t>
    </r>
  </si>
  <si>
    <r>
      <t xml:space="preserve">KIJ DREWNIANY DO SZCZOTEK – gwint tłoczony, długość 120-135 cm, gładka powierzchnia, wytrzymały. </t>
    </r>
    <r>
      <rPr>
        <sz val="10"/>
        <color indexed="10"/>
        <rFont val="Calibri"/>
        <family val="2"/>
      </rPr>
      <t xml:space="preserve"> </t>
    </r>
    <r>
      <rPr>
        <b/>
        <sz val="10"/>
        <color indexed="10"/>
        <rFont val="Calibri"/>
        <family val="2"/>
      </rPr>
      <t>Pasujący do poz.11,12</t>
    </r>
  </si>
  <si>
    <r>
      <t xml:space="preserve">SZCZOTKA DO ZAMIATANIA BEZ KIJA – oprawa drewno, włosie (miękki) nylon, gwintowany otwór na kij zgodny z kijem drewnianym, szerokość 30-40 cm, do wewnątrz </t>
    </r>
    <r>
      <rPr>
        <sz val="10"/>
        <color indexed="10"/>
        <rFont val="Calibri"/>
        <family val="2"/>
      </rPr>
      <t>Pasujący do pozycji 10</t>
    </r>
  </si>
  <si>
    <r>
      <t xml:space="preserve">SZCZOTKA TYPU RYŻOWA -Wymiary szczotki: 22-23,5cm x 6-7cm +/- 5%, wysokość 6-7cm +/- 5%, twarde, sztywne, gęste włosie mieszane o długości 2,5-3cm +/- 5%, gwintowany otwór na kij drewniany </t>
    </r>
    <r>
      <rPr>
        <sz val="10"/>
        <color indexed="10"/>
        <rFont val="Calibri"/>
        <family val="2"/>
      </rPr>
      <t>Pasujący do pozycji 10</t>
    </r>
  </si>
  <si>
    <t>Gotowy do użycia produkt do odtłuszczania powierzchni i urządzeń za stali nierdzewnej. Powiniwn szybko i skutecznie usuwać pozostałości po środkach konserwujących, śladach po palcach, oleju, smarze. Zalecany do wszystkich elementów ze stali nierdzewnej matowej oraz błyszczącej: meble kuchenne, okapy, lodówki, zlewozmywaki, stoły, szafki, piekarniki, mikrofale, kabiny wind i inne. Gotowy preparat ze spryskiwaczem. pH ok. 13. Pojemność 450-650 ml Wymagane dostarczenie ulotki i karty charakterystyki.</t>
  </si>
  <si>
    <t>Preparat do czyszczenia i konserwacji powierzchni ze stali szlachetnej takich jak zmywarek, wind i wszystkich innych urzadzeń ze stali szlachetnej. Powinien charakteryzować się łatwością rozprowadzania, bardzo krótkim czasem odparowywania i nie powinien pozostawiać na czyszczonej powierzchni tłustych plam i smug, powinien ujednolicać czyszczoną powierzchnię, nadająć jej połysk, konserwować i chronić przed ponownym zabrudzeniem. Gotowy preparat ze spryskiwaczem. Pojemność 450-650 ml, pH ok. 7. Wymagane dostarczenie ulotki i karty charakterystyki.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</si>
</sst>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zł&quot;_-;\-* #,##0.00,&quot;zł&quot;_-;_-* \-??&quot; zł&quot;_-;_-@_-"/>
    <numFmt numFmtId="167" formatCode="_-* #,##0.00\ [$zł-415]_-;\-* #,##0.00\ [$zł-415]_-;_-* \-??\ [$zł-415]_-;_-@_-"/>
    <numFmt numFmtId="168" formatCode="\ * #,##0.00\ [$zł-415]\ ;\-* #,##0.00\ [$zł-415]\ ;\ * \-#\ [$zł-415]\ ;@\ "/>
    <numFmt numFmtId="169" formatCode="0.000"/>
    <numFmt numFmtId="170" formatCode="#,##0.00\ [$zł-415];[Red]\-#,##0.00\ [$zł-415]"/>
    <numFmt numFmtId="171" formatCode="#,##0.00&quot; zł&quot;;[Red]\-#,##0.00&quot; zł&quot;"/>
  </numFmts>
  <fonts count="76">
    <font>
      <sz val="11"/>
      <color indexed="8"/>
      <name val="Calibri"/>
      <family val="2"/>
    </font>
    <font>
      <sz val="10"/>
      <name val="Arial"/>
      <family val="0"/>
    </font>
    <font>
      <sz val="10"/>
      <name val="Mangal"/>
      <family val="2"/>
    </font>
    <font>
      <b/>
      <sz val="20"/>
      <name val="Calibri"/>
      <family val="2"/>
    </font>
    <font>
      <sz val="20"/>
      <name val="Calibri"/>
      <family val="2"/>
    </font>
    <font>
      <b/>
      <sz val="10"/>
      <color indexed="8"/>
      <name val="Calibri"/>
      <family val="2"/>
    </font>
    <font>
      <b/>
      <sz val="14"/>
      <color indexed="8"/>
      <name val="Calibri"/>
      <family val="2"/>
    </font>
    <font>
      <sz val="10"/>
      <color indexed="8"/>
      <name val="Calibri"/>
      <family val="2"/>
    </font>
    <font>
      <b/>
      <sz val="10"/>
      <color indexed="10"/>
      <name val="Calibri"/>
      <family val="2"/>
    </font>
    <font>
      <sz val="10"/>
      <color indexed="10"/>
      <name val="Calibri"/>
      <family val="2"/>
    </font>
    <font>
      <sz val="10"/>
      <name val="Calibri"/>
      <family val="2"/>
    </font>
    <font>
      <b/>
      <sz val="11"/>
      <color indexed="8"/>
      <name val="Calibri"/>
      <family val="2"/>
    </font>
    <font>
      <b/>
      <sz val="18"/>
      <color indexed="8"/>
      <name val="Calibri"/>
      <family val="2"/>
    </font>
    <font>
      <b/>
      <u val="single"/>
      <sz val="11"/>
      <color indexed="10"/>
      <name val="Calibri"/>
      <family val="2"/>
    </font>
    <font>
      <sz val="8"/>
      <color indexed="8"/>
      <name val="Calibri"/>
      <family val="2"/>
    </font>
    <font>
      <b/>
      <sz val="20"/>
      <color indexed="8"/>
      <name val="Calibri"/>
      <family val="2"/>
    </font>
    <font>
      <sz val="20"/>
      <color indexed="8"/>
      <name val="Calibri"/>
      <family val="2"/>
    </font>
    <font>
      <b/>
      <sz val="12"/>
      <color indexed="8"/>
      <name val="Calibri"/>
      <family val="2"/>
    </font>
    <font>
      <sz val="16"/>
      <name val="Calibri"/>
      <family val="2"/>
    </font>
    <font>
      <b/>
      <sz val="16"/>
      <color indexed="10"/>
      <name val="Calibri"/>
      <family val="2"/>
    </font>
    <font>
      <sz val="16"/>
      <color indexed="8"/>
      <name val="Calibri"/>
      <family val="2"/>
    </font>
    <font>
      <b/>
      <sz val="16"/>
      <color indexed="8"/>
      <name val="Calibri"/>
      <family val="2"/>
    </font>
    <font>
      <sz val="18"/>
      <color indexed="8"/>
      <name val="Calibri"/>
      <family val="2"/>
    </font>
    <font>
      <sz val="14"/>
      <name val="Calibri"/>
      <family val="2"/>
    </font>
    <font>
      <sz val="14"/>
      <color indexed="8"/>
      <name val="Calibri"/>
      <family val="2"/>
    </font>
    <font>
      <i/>
      <sz val="14"/>
      <name val="Calibri"/>
      <family val="2"/>
    </font>
    <font>
      <b/>
      <sz val="8"/>
      <color indexed="63"/>
      <name val="Calibri"/>
      <family val="2"/>
    </font>
    <font>
      <b/>
      <sz val="8"/>
      <color indexed="10"/>
      <name val="Calibri"/>
      <family val="2"/>
    </font>
    <font>
      <sz val="18"/>
      <name val="Calibri"/>
      <family val="2"/>
    </font>
    <font>
      <sz val="12"/>
      <color indexed="8"/>
      <name val="Calibri"/>
      <family val="2"/>
    </font>
    <font>
      <b/>
      <u val="single"/>
      <sz val="20"/>
      <color indexed="10"/>
      <name val="Calibri"/>
      <family val="2"/>
    </font>
    <font>
      <sz val="11"/>
      <name val="Calibri"/>
      <family val="2"/>
    </font>
    <font>
      <sz val="9"/>
      <name val="Calibri"/>
      <family val="2"/>
    </font>
    <font>
      <b/>
      <sz val="9"/>
      <color indexed="10"/>
      <name val="Calibri"/>
      <family val="2"/>
    </font>
    <font>
      <b/>
      <sz val="11"/>
      <name val="Calibri"/>
      <family val="2"/>
    </font>
    <font>
      <b/>
      <sz val="10"/>
      <name val="Calibri"/>
      <family val="2"/>
    </font>
    <font>
      <b/>
      <sz val="11"/>
      <color indexed="10"/>
      <name val="Calibri"/>
      <family val="2"/>
    </font>
    <font>
      <b/>
      <sz val="14"/>
      <name val="Calibri"/>
      <family val="2"/>
    </font>
    <font>
      <b/>
      <sz val="12"/>
      <color indexed="10"/>
      <name val="Calibri"/>
      <family val="2"/>
    </font>
    <font>
      <b/>
      <u val="single"/>
      <sz val="14"/>
      <color indexed="10"/>
      <name val="Calibri"/>
      <family val="2"/>
    </font>
    <font>
      <b/>
      <u val="single"/>
      <sz val="12"/>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rgb="FFFF0000"/>
      <name val="Calibri"/>
      <family val="2"/>
    </font>
    <font>
      <b/>
      <u val="single"/>
      <sz val="12"/>
      <color rgb="FFFF0000"/>
      <name val="Calibri"/>
      <family val="2"/>
    </font>
    <font>
      <b/>
      <sz val="14"/>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7"/>
        <bgColor indexed="64"/>
      </patternFill>
    </fill>
    <fill>
      <patternFill patternType="solid">
        <fgColor indexed="8"/>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9" tint="-0.24997000396251678"/>
        <bgColor indexed="64"/>
      </patternFill>
    </fill>
    <fill>
      <patternFill patternType="solid">
        <fgColor rgb="FF00B050"/>
        <bgColor indexed="64"/>
      </patternFill>
    </fill>
    <fill>
      <patternFill patternType="solid">
        <fgColor theme="9"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medium"/>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thin"/>
      <top style="medium"/>
      <bottom style="medium"/>
    </border>
    <border>
      <left style="thin"/>
      <right style="medium"/>
      <top style="medium"/>
      <bottom style="medium"/>
    </border>
    <border>
      <left style="thin"/>
      <right style="thin"/>
      <top/>
      <bottom style="thin"/>
    </border>
    <border>
      <left style="thin"/>
      <right/>
      <top/>
      <bottom style="thin"/>
    </border>
    <border>
      <left>
        <color indexed="63"/>
      </left>
      <right style="thin">
        <color indexed="8"/>
      </right>
      <top style="thin">
        <color indexed="8"/>
      </top>
      <bottom style="thin">
        <color indexed="8"/>
      </bottom>
    </border>
    <border>
      <left/>
      <right style="thin"/>
      <top/>
      <bottom style="thin"/>
    </border>
    <border>
      <left style="thin">
        <color indexed="8"/>
      </left>
      <right style="thin">
        <color indexed="8"/>
      </right>
      <top>
        <color indexed="63"/>
      </top>
      <bottom style="thin">
        <color indexed="8"/>
      </bottom>
    </border>
    <border>
      <left style="hair">
        <color indexed="8"/>
      </left>
      <right>
        <color indexed="63"/>
      </right>
      <top>
        <color indexed="63"/>
      </top>
      <bottom style="hair">
        <color indexed="8"/>
      </bottom>
    </border>
    <border>
      <left>
        <color indexed="63"/>
      </left>
      <right>
        <color indexed="63"/>
      </right>
      <top>
        <color indexed="63"/>
      </top>
      <bottom style="thin">
        <color indexed="8"/>
      </bottom>
    </border>
    <border>
      <left/>
      <right/>
      <top/>
      <bottom style="medium"/>
    </border>
    <border>
      <left style="medium"/>
      <right/>
      <top style="medium"/>
      <bottom style="medium"/>
    </border>
    <border>
      <left/>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8"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0" fillId="0" borderId="0">
      <alignment/>
      <protection/>
    </xf>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1" fillId="0" borderId="0">
      <alignment/>
      <protection/>
    </xf>
    <xf numFmtId="0" fontId="67" fillId="27" borderId="1" applyNumberFormat="0" applyAlignment="0" applyProtection="0"/>
    <xf numFmtId="9" fontId="1" fillId="0" borderId="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2" fillId="0" borderId="0" applyBorder="0" applyProtection="0">
      <alignment/>
    </xf>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166" fontId="0" fillId="0" borderId="0" applyBorder="0" applyProtection="0">
      <alignment/>
    </xf>
    <xf numFmtId="42" fontId="1" fillId="0" borderId="0" applyFill="0" applyBorder="0" applyAlignment="0" applyProtection="0"/>
    <xf numFmtId="166" fontId="2" fillId="0" borderId="0" applyBorder="0" applyProtection="0">
      <alignment/>
    </xf>
    <xf numFmtId="0" fontId="72" fillId="32" borderId="0" applyNumberFormat="0" applyBorder="0" applyAlignment="0" applyProtection="0"/>
  </cellStyleXfs>
  <cellXfs count="338">
    <xf numFmtId="0" fontId="0" fillId="0" borderId="0" xfId="0" applyAlignment="1">
      <alignment/>
    </xf>
    <xf numFmtId="0" fontId="0" fillId="0" borderId="0" xfId="0" applyFont="1" applyAlignment="1">
      <alignment horizontal="center" vertical="center"/>
    </xf>
    <xf numFmtId="0" fontId="0" fillId="33" borderId="0" xfId="0" applyFont="1" applyFill="1" applyAlignment="1">
      <alignment/>
    </xf>
    <xf numFmtId="0" fontId="0" fillId="0" borderId="0" xfId="0" applyFont="1" applyAlignment="1">
      <alignment/>
    </xf>
    <xf numFmtId="9" fontId="0" fillId="0" borderId="0" xfId="0" applyNumberFormat="1" applyFont="1" applyAlignment="1">
      <alignment horizontal="center" vertical="center"/>
    </xf>
    <xf numFmtId="167" fontId="0" fillId="0" borderId="0" xfId="0" applyNumberFormat="1" applyFont="1" applyAlignment="1">
      <alignment horizontal="center" vertical="center"/>
    </xf>
    <xf numFmtId="0" fontId="4" fillId="33" borderId="0" xfId="0" applyFont="1" applyFill="1" applyAlignment="1">
      <alignment/>
    </xf>
    <xf numFmtId="0" fontId="4" fillId="34" borderId="0" xfId="0" applyFont="1" applyFill="1" applyAlignment="1">
      <alignment/>
    </xf>
    <xf numFmtId="0" fontId="5"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168" fontId="5" fillId="0" borderId="10"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167" fontId="5"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33" borderId="10" xfId="44" applyFont="1" applyFill="1" applyBorder="1" applyAlignment="1">
      <alignment horizontal="left" vertical="top" wrapText="1"/>
      <protection/>
    </xf>
    <xf numFmtId="169" fontId="7" fillId="33" borderId="10" xfId="44" applyNumberFormat="1" applyFont="1" applyFill="1" applyBorder="1" applyAlignment="1">
      <alignment horizontal="center" vertical="center" wrapText="1"/>
      <protection/>
    </xf>
    <xf numFmtId="170" fontId="7" fillId="0" borderId="10" xfId="0" applyNumberFormat="1" applyFont="1" applyBorder="1" applyAlignment="1">
      <alignment horizontal="center" vertical="center"/>
    </xf>
    <xf numFmtId="9" fontId="7" fillId="0" borderId="10" xfId="0" applyNumberFormat="1" applyFont="1" applyBorder="1" applyAlignment="1">
      <alignment horizontal="center" vertical="center"/>
    </xf>
    <xf numFmtId="167" fontId="7" fillId="0" borderId="10" xfId="0" applyNumberFormat="1" applyFont="1" applyBorder="1" applyAlignment="1">
      <alignment horizontal="center" vertical="center"/>
    </xf>
    <xf numFmtId="169" fontId="7" fillId="0" borderId="10" xfId="44" applyNumberFormat="1" applyFont="1" applyBorder="1" applyAlignment="1">
      <alignment horizontal="center" vertical="center" wrapText="1"/>
      <protection/>
    </xf>
    <xf numFmtId="0" fontId="7" fillId="33" borderId="10" xfId="0" applyFont="1" applyFill="1" applyBorder="1" applyAlignment="1">
      <alignment horizontal="left" vertical="top" wrapText="1"/>
    </xf>
    <xf numFmtId="0" fontId="10" fillId="33" borderId="10" xfId="0" applyFont="1" applyFill="1" applyBorder="1" applyAlignment="1">
      <alignment horizontal="left" vertical="top" wrapText="1"/>
    </xf>
    <xf numFmtId="0" fontId="10" fillId="33" borderId="10" xfId="0" applyFont="1" applyFill="1" applyBorder="1" applyAlignment="1" applyProtection="1">
      <alignment horizontal="left" vertical="top" wrapText="1"/>
      <protection/>
    </xf>
    <xf numFmtId="0" fontId="7" fillId="33" borderId="10" xfId="0" applyFont="1" applyFill="1" applyBorder="1" applyAlignment="1">
      <alignment horizontal="center" vertical="center"/>
    </xf>
    <xf numFmtId="170" fontId="7" fillId="33" borderId="10" xfId="0" applyNumberFormat="1" applyFont="1" applyFill="1" applyBorder="1" applyAlignment="1">
      <alignment horizontal="center" vertical="center"/>
    </xf>
    <xf numFmtId="9" fontId="7" fillId="33" borderId="10" xfId="0" applyNumberFormat="1" applyFont="1" applyFill="1" applyBorder="1" applyAlignment="1">
      <alignment horizontal="center" vertical="center"/>
    </xf>
    <xf numFmtId="167" fontId="7" fillId="33" borderId="10" xfId="0" applyNumberFormat="1" applyFont="1" applyFill="1" applyBorder="1" applyAlignment="1">
      <alignment horizontal="center" vertical="center"/>
    </xf>
    <xf numFmtId="0" fontId="7" fillId="0" borderId="10" xfId="0" applyFont="1" applyBorder="1" applyAlignment="1">
      <alignment horizontal="center"/>
    </xf>
    <xf numFmtId="0" fontId="7" fillId="33" borderId="11" xfId="44" applyNumberFormat="1" applyFont="1" applyFill="1" applyBorder="1" applyAlignment="1" applyProtection="1">
      <alignment vertical="center" wrapText="1"/>
      <protection/>
    </xf>
    <xf numFmtId="171" fontId="7" fillId="0" borderId="10" xfId="0" applyNumberFormat="1" applyFont="1" applyBorder="1" applyAlignment="1">
      <alignment horizontal="center" vertical="center"/>
    </xf>
    <xf numFmtId="170" fontId="7" fillId="0" borderId="12" xfId="0" applyNumberFormat="1" applyFont="1" applyBorder="1" applyAlignment="1">
      <alignment horizontal="center" vertical="center"/>
    </xf>
    <xf numFmtId="0" fontId="7" fillId="0" borderId="0" xfId="0" applyFont="1" applyAlignment="1">
      <alignment/>
    </xf>
    <xf numFmtId="0" fontId="0" fillId="33" borderId="10" xfId="0" applyFont="1" applyFill="1" applyBorder="1" applyAlignment="1">
      <alignment horizontal="left" vertical="top" wrapText="1"/>
    </xf>
    <xf numFmtId="0" fontId="0" fillId="0" borderId="10" xfId="0" applyFont="1" applyBorder="1" applyAlignment="1">
      <alignment horizontal="center" vertical="center"/>
    </xf>
    <xf numFmtId="170" fontId="0" fillId="0" borderId="10" xfId="0" applyNumberFormat="1" applyFont="1" applyBorder="1" applyAlignment="1">
      <alignment horizontal="center" vertical="center"/>
    </xf>
    <xf numFmtId="0" fontId="0" fillId="0" borderId="10" xfId="0" applyFont="1" applyBorder="1" applyAlignment="1">
      <alignment/>
    </xf>
    <xf numFmtId="0" fontId="0" fillId="33" borderId="10" xfId="0" applyFont="1" applyFill="1" applyBorder="1" applyAlignment="1">
      <alignment wrapText="1"/>
    </xf>
    <xf numFmtId="0" fontId="0" fillId="33" borderId="10" xfId="0" applyFont="1" applyFill="1" applyBorder="1" applyAlignment="1">
      <alignment horizontal="left" vertical="top"/>
    </xf>
    <xf numFmtId="0" fontId="0" fillId="0" borderId="10" xfId="0" applyFont="1" applyBorder="1" applyAlignment="1">
      <alignment horizontal="center"/>
    </xf>
    <xf numFmtId="0" fontId="7" fillId="0" borderId="12" xfId="0" applyFont="1" applyBorder="1" applyAlignment="1">
      <alignment horizontal="center" vertical="center"/>
    </xf>
    <xf numFmtId="0" fontId="0" fillId="33" borderId="12" xfId="0" applyFont="1" applyFill="1" applyBorder="1" applyAlignment="1">
      <alignment vertical="top" wrapText="1"/>
    </xf>
    <xf numFmtId="0" fontId="0" fillId="0" borderId="12" xfId="0" applyFont="1" applyBorder="1" applyAlignment="1">
      <alignment horizontal="center" vertical="center"/>
    </xf>
    <xf numFmtId="170" fontId="0" fillId="0" borderId="12" xfId="0" applyNumberFormat="1" applyFont="1" applyBorder="1" applyAlignment="1">
      <alignment horizontal="center" vertical="center"/>
    </xf>
    <xf numFmtId="9" fontId="7" fillId="0" borderId="12" xfId="0" applyNumberFormat="1" applyFont="1" applyBorder="1" applyAlignment="1">
      <alignment horizontal="center" vertical="center"/>
    </xf>
    <xf numFmtId="167" fontId="7" fillId="0" borderId="12" xfId="0" applyNumberFormat="1" applyFont="1" applyBorder="1" applyAlignment="1">
      <alignment horizontal="center" vertical="center"/>
    </xf>
    <xf numFmtId="0" fontId="0" fillId="33" borderId="12" xfId="0" applyFont="1" applyFill="1" applyBorder="1" applyAlignment="1">
      <alignment/>
    </xf>
    <xf numFmtId="0" fontId="0" fillId="33" borderId="10" xfId="0" applyFont="1" applyFill="1" applyBorder="1" applyAlignment="1">
      <alignment horizontal="center" vertical="center"/>
    </xf>
    <xf numFmtId="0" fontId="7" fillId="33" borderId="10" xfId="0" applyFont="1" applyFill="1" applyBorder="1" applyAlignment="1" applyProtection="1">
      <alignment horizontal="left" vertical="top" wrapText="1"/>
      <protection/>
    </xf>
    <xf numFmtId="0" fontId="11" fillId="33" borderId="10" xfId="0" applyFont="1" applyFill="1" applyBorder="1" applyAlignment="1">
      <alignment horizontal="center" vertical="center" wrapText="1"/>
    </xf>
    <xf numFmtId="0" fontId="12" fillId="0" borderId="10" xfId="0" applyFont="1" applyBorder="1" applyAlignment="1">
      <alignment horizontal="center" vertical="center"/>
    </xf>
    <xf numFmtId="170" fontId="12" fillId="0" borderId="10" xfId="0" applyNumberFormat="1" applyFont="1" applyBorder="1" applyAlignment="1">
      <alignment horizontal="center" vertical="center"/>
    </xf>
    <xf numFmtId="9" fontId="12" fillId="0" borderId="10" xfId="0" applyNumberFormat="1" applyFont="1" applyBorder="1" applyAlignment="1">
      <alignment horizontal="center" vertical="center"/>
    </xf>
    <xf numFmtId="167" fontId="12" fillId="0" borderId="10" xfId="0" applyNumberFormat="1" applyFont="1" applyBorder="1" applyAlignment="1">
      <alignment horizontal="center" vertical="center"/>
    </xf>
    <xf numFmtId="0" fontId="11" fillId="33" borderId="0" xfId="0" applyFont="1" applyFill="1" applyAlignment="1">
      <alignment/>
    </xf>
    <xf numFmtId="0" fontId="14" fillId="0" borderId="0" xfId="0" applyFont="1" applyAlignment="1">
      <alignment/>
    </xf>
    <xf numFmtId="0" fontId="7" fillId="0" borderId="0" xfId="0" applyFont="1" applyAlignment="1">
      <alignment horizontal="center" vertical="center"/>
    </xf>
    <xf numFmtId="9" fontId="7" fillId="0" borderId="0" xfId="0" applyNumberFormat="1" applyFont="1" applyAlignment="1">
      <alignment horizontal="center" vertical="center"/>
    </xf>
    <xf numFmtId="167" fontId="7" fillId="0" borderId="0" xfId="0" applyNumberFormat="1" applyFont="1" applyAlignment="1">
      <alignment horizontal="center" vertical="center"/>
    </xf>
    <xf numFmtId="170" fontId="0" fillId="0" borderId="0" xfId="0" applyNumberFormat="1" applyFont="1" applyAlignment="1">
      <alignment horizontal="center" vertical="center"/>
    </xf>
    <xf numFmtId="0" fontId="16" fillId="33" borderId="0" xfId="0" applyFont="1" applyFill="1" applyAlignment="1">
      <alignment/>
    </xf>
    <xf numFmtId="0" fontId="16" fillId="34" borderId="0" xfId="0" applyFont="1" applyFill="1" applyAlignment="1">
      <alignment/>
    </xf>
    <xf numFmtId="0" fontId="11" fillId="0" borderId="10" xfId="0" applyFont="1" applyBorder="1" applyAlignment="1">
      <alignment horizontal="center" vertical="center" wrapText="1"/>
    </xf>
    <xf numFmtId="0" fontId="17" fillId="0" borderId="10" xfId="0" applyFont="1" applyBorder="1" applyAlignment="1">
      <alignment horizontal="center" vertical="center" wrapText="1"/>
    </xf>
    <xf numFmtId="170" fontId="17" fillId="0" borderId="10"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170" fontId="11" fillId="0" borderId="10" xfId="0" applyNumberFormat="1" applyFont="1" applyBorder="1" applyAlignment="1">
      <alignment horizontal="center" vertical="center" wrapText="1"/>
    </xf>
    <xf numFmtId="0" fontId="18" fillId="33" borderId="10" xfId="0" applyFont="1" applyFill="1" applyBorder="1" applyAlignment="1">
      <alignment horizontal="left" vertical="top" wrapText="1"/>
    </xf>
    <xf numFmtId="0" fontId="20" fillId="33" borderId="10" xfId="0" applyFont="1" applyFill="1" applyBorder="1" applyAlignment="1">
      <alignment horizontal="center" vertical="center" wrapText="1"/>
    </xf>
    <xf numFmtId="170" fontId="20" fillId="0" borderId="10" xfId="0" applyNumberFormat="1" applyFont="1" applyBorder="1" applyAlignment="1">
      <alignment horizontal="center" vertical="center"/>
    </xf>
    <xf numFmtId="9" fontId="20" fillId="0" borderId="10" xfId="0" applyNumberFormat="1" applyFont="1" applyBorder="1" applyAlignment="1">
      <alignment horizontal="center" vertical="center"/>
    </xf>
    <xf numFmtId="0" fontId="20" fillId="33" borderId="10" xfId="44" applyFont="1" applyFill="1" applyBorder="1" applyAlignment="1">
      <alignment horizontal="left" vertical="top" wrapText="1"/>
      <protection/>
    </xf>
    <xf numFmtId="170" fontId="20" fillId="35" borderId="12" xfId="0" applyNumberFormat="1" applyFont="1" applyFill="1" applyBorder="1" applyAlignment="1">
      <alignment horizontal="center" vertical="center"/>
    </xf>
    <xf numFmtId="9" fontId="20" fillId="35" borderId="12" xfId="0" applyNumberFormat="1" applyFont="1" applyFill="1" applyBorder="1" applyAlignment="1">
      <alignment horizontal="center" vertical="center"/>
    </xf>
    <xf numFmtId="0" fontId="18" fillId="33" borderId="0" xfId="0" applyFont="1" applyFill="1" applyAlignment="1">
      <alignment wrapText="1"/>
    </xf>
    <xf numFmtId="0" fontId="18" fillId="33" borderId="10" xfId="44" applyFont="1" applyFill="1" applyBorder="1" applyAlignment="1">
      <alignment horizontal="left" vertical="top" wrapText="1"/>
      <protection/>
    </xf>
    <xf numFmtId="0" fontId="20" fillId="33" borderId="10" xfId="0" applyFont="1" applyFill="1" applyBorder="1" applyAlignment="1">
      <alignment horizontal="left" vertical="top" wrapText="1"/>
    </xf>
    <xf numFmtId="0" fontId="20" fillId="0" borderId="10" xfId="0" applyFont="1" applyBorder="1" applyAlignment="1">
      <alignment horizontal="center" vertical="center"/>
    </xf>
    <xf numFmtId="0" fontId="20" fillId="0" borderId="10" xfId="0" applyNumberFormat="1" applyFont="1" applyBorder="1" applyAlignment="1">
      <alignment horizontal="center" vertical="center"/>
    </xf>
    <xf numFmtId="0" fontId="0" fillId="34" borderId="0" xfId="0" applyFont="1" applyFill="1" applyAlignment="1">
      <alignment/>
    </xf>
    <xf numFmtId="0" fontId="21" fillId="0" borderId="10" xfId="0" applyFont="1" applyBorder="1" applyAlignment="1">
      <alignment horizontal="center" vertical="center" wrapText="1"/>
    </xf>
    <xf numFmtId="170" fontId="21" fillId="0" borderId="10" xfId="0" applyNumberFormat="1" applyFont="1" applyBorder="1" applyAlignment="1">
      <alignment horizontal="center" vertical="center" wrapText="1"/>
    </xf>
    <xf numFmtId="9" fontId="21" fillId="0" borderId="10" xfId="0" applyNumberFormat="1" applyFont="1" applyBorder="1" applyAlignment="1">
      <alignment horizontal="center" vertical="center" wrapText="1"/>
    </xf>
    <xf numFmtId="10" fontId="20" fillId="33" borderId="10" xfId="0" applyNumberFormat="1" applyFont="1" applyFill="1" applyBorder="1" applyAlignment="1">
      <alignment horizontal="center" vertical="center" wrapText="1"/>
    </xf>
    <xf numFmtId="0" fontId="20" fillId="33" borderId="10" xfId="0" applyFont="1" applyFill="1" applyBorder="1" applyAlignment="1" applyProtection="1">
      <alignment horizontal="left" vertical="top" wrapText="1"/>
      <protection/>
    </xf>
    <xf numFmtId="0" fontId="6" fillId="0" borderId="10" xfId="0" applyFont="1" applyBorder="1" applyAlignment="1">
      <alignment horizontal="center" vertical="center" wrapText="1"/>
    </xf>
    <xf numFmtId="170" fontId="6" fillId="0" borderId="10" xfId="0" applyNumberFormat="1" applyFont="1" applyBorder="1" applyAlignment="1">
      <alignment horizontal="center" vertical="center" wrapText="1"/>
    </xf>
    <xf numFmtId="9" fontId="6"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3" fillId="33" borderId="10" xfId="0" applyFont="1" applyFill="1" applyBorder="1" applyAlignment="1" applyProtection="1">
      <alignment vertical="top" wrapText="1"/>
      <protection/>
    </xf>
    <xf numFmtId="170" fontId="24" fillId="0" borderId="10" xfId="0" applyNumberFormat="1" applyFont="1" applyBorder="1" applyAlignment="1">
      <alignment horizontal="center" vertical="center"/>
    </xf>
    <xf numFmtId="9" fontId="24" fillId="0" borderId="10" xfId="0" applyNumberFormat="1" applyFont="1" applyBorder="1" applyAlignment="1">
      <alignment horizontal="center" vertical="center"/>
    </xf>
    <xf numFmtId="0" fontId="26" fillId="33" borderId="0" xfId="0" applyFont="1" applyFill="1" applyAlignment="1">
      <alignment horizontal="center" vertical="center"/>
    </xf>
    <xf numFmtId="0" fontId="0" fillId="0" borderId="0" xfId="0" applyFont="1" applyBorder="1" applyAlignment="1">
      <alignment/>
    </xf>
    <xf numFmtId="0" fontId="0" fillId="0" borderId="0" xfId="0" applyFont="1" applyBorder="1" applyAlignment="1" applyProtection="1">
      <alignment/>
      <protection/>
    </xf>
    <xf numFmtId="0" fontId="4" fillId="0" borderId="0" xfId="0" applyFont="1" applyBorder="1" applyAlignment="1" applyProtection="1">
      <alignment/>
      <protection/>
    </xf>
    <xf numFmtId="0" fontId="4" fillId="0" borderId="0" xfId="0" applyFont="1" applyAlignment="1">
      <alignment/>
    </xf>
    <xf numFmtId="0" fontId="16" fillId="0" borderId="0" xfId="0" applyFont="1" applyAlignment="1">
      <alignment/>
    </xf>
    <xf numFmtId="0" fontId="16" fillId="0" borderId="0" xfId="0" applyFont="1" applyAlignment="1">
      <alignment horizontal="center" vertical="center" wrapText="1"/>
    </xf>
    <xf numFmtId="0" fontId="5" fillId="0" borderId="11" xfId="0" applyFont="1" applyBorder="1" applyAlignment="1">
      <alignment horizontal="center" vertical="center" wrapText="1"/>
    </xf>
    <xf numFmtId="0" fontId="31" fillId="33" borderId="13" xfId="0" applyFont="1" applyFill="1" applyBorder="1" applyAlignment="1">
      <alignment horizontal="center" vertical="center"/>
    </xf>
    <xf numFmtId="0" fontId="31" fillId="0" borderId="0" xfId="0" applyFont="1" applyAlignment="1">
      <alignment/>
    </xf>
    <xf numFmtId="0" fontId="31" fillId="0" borderId="10" xfId="0" applyFont="1" applyBorder="1" applyAlignment="1">
      <alignment/>
    </xf>
    <xf numFmtId="0" fontId="31" fillId="33" borderId="14" xfId="0" applyFont="1" applyFill="1" applyBorder="1" applyAlignment="1">
      <alignment horizontal="center" vertical="center"/>
    </xf>
    <xf numFmtId="0" fontId="0" fillId="33" borderId="0" xfId="0" applyFont="1" applyFill="1" applyAlignment="1">
      <alignment horizontal="center" vertical="center"/>
    </xf>
    <xf numFmtId="0" fontId="24" fillId="0" borderId="0" xfId="0" applyFont="1" applyAlignment="1">
      <alignment/>
    </xf>
    <xf numFmtId="0" fontId="23" fillId="33" borderId="10" xfId="0" applyFont="1" applyFill="1" applyBorder="1" applyAlignment="1" applyProtection="1">
      <alignment horizontal="left" vertical="top" wrapText="1"/>
      <protection/>
    </xf>
    <xf numFmtId="0" fontId="24" fillId="0" borderId="10" xfId="0" applyFont="1" applyBorder="1" applyAlignment="1">
      <alignment vertical="center"/>
    </xf>
    <xf numFmtId="167" fontId="24" fillId="0" borderId="10" xfId="0" applyNumberFormat="1" applyFont="1" applyBorder="1" applyAlignment="1">
      <alignment horizontal="center" vertical="center"/>
    </xf>
    <xf numFmtId="0" fontId="0" fillId="0" borderId="0" xfId="0" applyFont="1" applyAlignment="1">
      <alignment wrapText="1"/>
    </xf>
    <xf numFmtId="0" fontId="0" fillId="33" borderId="0" xfId="0" applyFont="1" applyFill="1" applyBorder="1" applyAlignment="1">
      <alignment/>
    </xf>
    <xf numFmtId="170" fontId="7" fillId="0" borderId="10" xfId="0" applyNumberFormat="1" applyFont="1" applyBorder="1" applyAlignment="1">
      <alignment horizontal="right"/>
    </xf>
    <xf numFmtId="0" fontId="0" fillId="33" borderId="15" xfId="0" applyFont="1" applyFill="1" applyBorder="1" applyAlignment="1">
      <alignment/>
    </xf>
    <xf numFmtId="0" fontId="21" fillId="0" borderId="15" xfId="0" applyFont="1" applyBorder="1" applyAlignment="1">
      <alignment horizontal="center" vertical="center" wrapText="1"/>
    </xf>
    <xf numFmtId="170" fontId="21" fillId="0" borderId="15" xfId="0" applyNumberFormat="1" applyFont="1" applyBorder="1" applyAlignment="1">
      <alignment horizontal="center" vertical="center" wrapText="1"/>
    </xf>
    <xf numFmtId="9" fontId="21" fillId="0" borderId="15" xfId="0" applyNumberFormat="1" applyFont="1" applyBorder="1" applyAlignment="1">
      <alignment horizontal="center" vertical="center" wrapText="1"/>
    </xf>
    <xf numFmtId="0" fontId="20" fillId="0" borderId="15" xfId="0" applyFont="1" applyBorder="1" applyAlignment="1">
      <alignment horizontal="center" vertical="center"/>
    </xf>
    <xf numFmtId="0" fontId="18" fillId="33" borderId="15" xfId="44" applyNumberFormat="1" applyFont="1" applyFill="1" applyBorder="1" applyAlignment="1" applyProtection="1">
      <alignment vertical="center" wrapText="1"/>
      <protection/>
    </xf>
    <xf numFmtId="171" fontId="20" fillId="0" borderId="15" xfId="0" applyNumberFormat="1" applyFont="1" applyBorder="1" applyAlignment="1">
      <alignment horizontal="center" vertical="center"/>
    </xf>
    <xf numFmtId="170" fontId="20" fillId="0" borderId="15" xfId="0" applyNumberFormat="1" applyFont="1" applyBorder="1" applyAlignment="1">
      <alignment horizontal="center" vertical="center"/>
    </xf>
    <xf numFmtId="9" fontId="20" fillId="0" borderId="15" xfId="0" applyNumberFormat="1" applyFont="1" applyBorder="1" applyAlignment="1">
      <alignment horizontal="center" vertical="center"/>
    </xf>
    <xf numFmtId="0" fontId="0" fillId="0" borderId="15" xfId="0" applyFont="1" applyBorder="1" applyAlignment="1">
      <alignment/>
    </xf>
    <xf numFmtId="0" fontId="0" fillId="0" borderId="15" xfId="0" applyFont="1" applyBorder="1" applyAlignment="1">
      <alignment horizontal="center" vertical="center"/>
    </xf>
    <xf numFmtId="0" fontId="7" fillId="0" borderId="15" xfId="0" applyFont="1" applyBorder="1" applyAlignment="1">
      <alignment horizontal="center" vertical="center"/>
    </xf>
    <xf numFmtId="0" fontId="5" fillId="0" borderId="15" xfId="0" applyFont="1" applyBorder="1" applyAlignment="1">
      <alignment horizontal="center" vertical="center" wrapText="1"/>
    </xf>
    <xf numFmtId="170" fontId="5" fillId="0" borderId="15" xfId="0" applyNumberFormat="1" applyFont="1" applyBorder="1" applyAlignment="1">
      <alignment horizontal="center" vertical="center" wrapText="1"/>
    </xf>
    <xf numFmtId="9" fontId="5" fillId="0" borderId="15" xfId="0" applyNumberFormat="1" applyFont="1" applyBorder="1" applyAlignment="1">
      <alignment horizontal="center" vertical="center" wrapText="1"/>
    </xf>
    <xf numFmtId="0" fontId="32" fillId="33" borderId="15" xfId="0" applyFont="1" applyFill="1" applyBorder="1" applyAlignment="1">
      <alignment horizontal="left" vertical="top" wrapText="1"/>
    </xf>
    <xf numFmtId="0" fontId="31" fillId="33" borderId="15" xfId="0" applyFont="1" applyFill="1" applyBorder="1" applyAlignment="1">
      <alignment horizontal="center" vertical="center"/>
    </xf>
    <xf numFmtId="0" fontId="31" fillId="0" borderId="15" xfId="0" applyFont="1" applyBorder="1" applyAlignment="1">
      <alignment horizontal="center" vertical="center"/>
    </xf>
    <xf numFmtId="170" fontId="31" fillId="35" borderId="15" xfId="0" applyNumberFormat="1" applyFont="1" applyFill="1" applyBorder="1" applyAlignment="1">
      <alignment horizontal="center" vertical="center"/>
    </xf>
    <xf numFmtId="170" fontId="10" fillId="35" borderId="15" xfId="0" applyNumberFormat="1" applyFont="1" applyFill="1" applyBorder="1" applyAlignment="1">
      <alignment horizontal="center" vertical="center"/>
    </xf>
    <xf numFmtId="9" fontId="10" fillId="35" borderId="15" xfId="0" applyNumberFormat="1" applyFont="1" applyFill="1" applyBorder="1" applyAlignment="1">
      <alignment horizontal="center" vertical="center"/>
    </xf>
    <xf numFmtId="0" fontId="34" fillId="0" borderId="15" xfId="0" applyFont="1" applyBorder="1" applyAlignment="1">
      <alignment horizontal="center" vertical="center"/>
    </xf>
    <xf numFmtId="0" fontId="31" fillId="0" borderId="15" xfId="0" applyFont="1" applyBorder="1" applyAlignment="1">
      <alignment/>
    </xf>
    <xf numFmtId="0" fontId="10" fillId="33" borderId="15" xfId="0" applyFont="1" applyFill="1" applyBorder="1" applyAlignment="1" applyProtection="1">
      <alignment horizontal="left" vertical="top" wrapText="1"/>
      <protection/>
    </xf>
    <xf numFmtId="0" fontId="31" fillId="33" borderId="15" xfId="0" applyFont="1" applyFill="1" applyBorder="1" applyAlignment="1">
      <alignment horizontal="center" vertical="center" wrapText="1"/>
    </xf>
    <xf numFmtId="170" fontId="31" fillId="0" borderId="15" xfId="0" applyNumberFormat="1" applyFont="1" applyBorder="1" applyAlignment="1">
      <alignment horizontal="center" vertical="center"/>
    </xf>
    <xf numFmtId="9" fontId="31" fillId="0" borderId="15" xfId="0" applyNumberFormat="1" applyFont="1" applyBorder="1" applyAlignment="1">
      <alignment horizontal="center" vertical="center"/>
    </xf>
    <xf numFmtId="170" fontId="10" fillId="0" borderId="15" xfId="0" applyNumberFormat="1" applyFont="1" applyBorder="1" applyAlignment="1">
      <alignment horizontal="center" vertical="center"/>
    </xf>
    <xf numFmtId="0" fontId="10" fillId="0" borderId="15" xfId="0" applyFont="1" applyBorder="1" applyAlignment="1">
      <alignment vertical="top" wrapText="1"/>
    </xf>
    <xf numFmtId="0" fontId="16" fillId="0" borderId="15" xfId="0" applyFont="1" applyBorder="1" applyAlignment="1">
      <alignment/>
    </xf>
    <xf numFmtId="0" fontId="15" fillId="0" borderId="15" xfId="0" applyFont="1" applyBorder="1" applyAlignment="1">
      <alignment horizontal="center"/>
    </xf>
    <xf numFmtId="167" fontId="15" fillId="0" borderId="15" xfId="0" applyNumberFormat="1" applyFont="1" applyBorder="1" applyAlignment="1">
      <alignment horizontal="center"/>
    </xf>
    <xf numFmtId="170" fontId="15" fillId="0" borderId="15" xfId="0" applyNumberFormat="1" applyFont="1" applyBorder="1" applyAlignment="1">
      <alignment horizontal="center"/>
    </xf>
    <xf numFmtId="0" fontId="13" fillId="33" borderId="15" xfId="0" applyFont="1" applyFill="1" applyBorder="1" applyAlignment="1">
      <alignment/>
    </xf>
    <xf numFmtId="170" fontId="6" fillId="0" borderId="15" xfId="0" applyNumberFormat="1" applyFont="1" applyBorder="1" applyAlignment="1">
      <alignment horizontal="center" vertical="center"/>
    </xf>
    <xf numFmtId="9" fontId="6" fillId="0" borderId="15" xfId="0" applyNumberFormat="1" applyFont="1" applyBorder="1" applyAlignment="1">
      <alignment horizontal="center" vertical="center"/>
    </xf>
    <xf numFmtId="0" fontId="0" fillId="0" borderId="11" xfId="0" applyFont="1" applyBorder="1" applyAlignment="1">
      <alignment/>
    </xf>
    <xf numFmtId="0" fontId="0" fillId="0" borderId="15" xfId="0" applyFont="1" applyBorder="1" applyAlignment="1">
      <alignment wrapText="1"/>
    </xf>
    <xf numFmtId="0" fontId="7" fillId="0" borderId="11" xfId="0" applyFont="1" applyBorder="1" applyAlignment="1">
      <alignment/>
    </xf>
    <xf numFmtId="9" fontId="5" fillId="0" borderId="11" xfId="0" applyNumberFormat="1" applyFont="1" applyBorder="1" applyAlignment="1">
      <alignment horizontal="center" vertical="center" wrapText="1"/>
    </xf>
    <xf numFmtId="0" fontId="7" fillId="33" borderId="11" xfId="0" applyFont="1" applyFill="1" applyBorder="1" applyAlignment="1">
      <alignment/>
    </xf>
    <xf numFmtId="0" fontId="0" fillId="0" borderId="16" xfId="0" applyFont="1" applyBorder="1" applyAlignment="1">
      <alignment/>
    </xf>
    <xf numFmtId="0" fontId="7" fillId="0" borderId="15" xfId="0" applyFont="1" applyBorder="1" applyAlignment="1">
      <alignment/>
    </xf>
    <xf numFmtId="0" fontId="11" fillId="0" borderId="15" xfId="0" applyFont="1" applyBorder="1" applyAlignment="1">
      <alignment horizontal="center" vertical="center"/>
    </xf>
    <xf numFmtId="0" fontId="0" fillId="33" borderId="0" xfId="0" applyFill="1" applyAlignment="1">
      <alignment/>
    </xf>
    <xf numFmtId="0" fontId="0" fillId="0" borderId="0" xfId="0" applyAlignment="1">
      <alignment horizontal="center" vertical="center"/>
    </xf>
    <xf numFmtId="9" fontId="0" fillId="0" borderId="0" xfId="0" applyNumberFormat="1" applyAlignment="1">
      <alignment horizontal="center" vertical="center"/>
    </xf>
    <xf numFmtId="167" fontId="0" fillId="0" borderId="0" xfId="0" applyNumberFormat="1" applyAlignment="1">
      <alignment horizontal="center" vertical="center"/>
    </xf>
    <xf numFmtId="170" fontId="0" fillId="0" borderId="0" xfId="0" applyNumberFormat="1" applyAlignment="1">
      <alignment horizontal="center" vertical="center"/>
    </xf>
    <xf numFmtId="0" fontId="20" fillId="0" borderId="12" xfId="0" applyFont="1" applyBorder="1" applyAlignment="1">
      <alignment horizontal="center" vertical="center"/>
    </xf>
    <xf numFmtId="0" fontId="20" fillId="33" borderId="12" xfId="0" applyFont="1" applyFill="1" applyBorder="1" applyAlignment="1">
      <alignment vertical="top" wrapText="1"/>
    </xf>
    <xf numFmtId="0" fontId="20" fillId="33" borderId="12" xfId="0" applyFont="1" applyFill="1" applyBorder="1" applyAlignment="1">
      <alignment horizontal="center" vertical="center"/>
    </xf>
    <xf numFmtId="170" fontId="20" fillId="0" borderId="12" xfId="0" applyNumberFormat="1" applyFont="1" applyBorder="1" applyAlignment="1">
      <alignment horizontal="center" vertical="center"/>
    </xf>
    <xf numFmtId="0" fontId="20" fillId="0" borderId="15" xfId="0" applyFont="1" applyBorder="1" applyAlignment="1">
      <alignment/>
    </xf>
    <xf numFmtId="0" fontId="12" fillId="0" borderId="15" xfId="0" applyFont="1" applyBorder="1" applyAlignment="1">
      <alignment/>
    </xf>
    <xf numFmtId="9" fontId="0" fillId="0" borderId="15" xfId="0" applyNumberFormat="1" applyFont="1" applyBorder="1" applyAlignment="1">
      <alignment horizontal="center" vertical="center"/>
    </xf>
    <xf numFmtId="167" fontId="0" fillId="0" borderId="15" xfId="0" applyNumberFormat="1" applyFont="1" applyBorder="1" applyAlignment="1">
      <alignment horizontal="center" vertical="center"/>
    </xf>
    <xf numFmtId="0" fontId="11" fillId="33" borderId="15" xfId="0" applyFont="1" applyFill="1" applyBorder="1" applyAlignment="1">
      <alignment/>
    </xf>
    <xf numFmtId="0" fontId="0" fillId="0" borderId="15" xfId="0" applyBorder="1" applyAlignment="1">
      <alignment horizontal="center" vertical="center"/>
    </xf>
    <xf numFmtId="0" fontId="0" fillId="0" borderId="15" xfId="0" applyBorder="1" applyAlignment="1">
      <alignment/>
    </xf>
    <xf numFmtId="9" fontId="0" fillId="0" borderId="15" xfId="0" applyNumberFormat="1" applyBorder="1" applyAlignment="1">
      <alignment horizontal="center" vertical="center"/>
    </xf>
    <xf numFmtId="167" fontId="0" fillId="0" borderId="15" xfId="0" applyNumberFormat="1" applyBorder="1" applyAlignment="1">
      <alignment horizontal="center" vertical="center"/>
    </xf>
    <xf numFmtId="0" fontId="20" fillId="33" borderId="12" xfId="0" applyFont="1" applyFill="1" applyBorder="1" applyAlignment="1">
      <alignment horizontal="left" vertical="top" wrapText="1"/>
    </xf>
    <xf numFmtId="0" fontId="20" fillId="0" borderId="12" xfId="0" applyNumberFormat="1" applyFont="1" applyBorder="1" applyAlignment="1">
      <alignment horizontal="center" vertical="center"/>
    </xf>
    <xf numFmtId="9" fontId="20" fillId="0" borderId="12" xfId="0" applyNumberFormat="1" applyFont="1" applyBorder="1" applyAlignment="1">
      <alignment horizontal="center" vertical="center"/>
    </xf>
    <xf numFmtId="0" fontId="22" fillId="33" borderId="15" xfId="0" applyFont="1" applyFill="1" applyBorder="1" applyAlignment="1">
      <alignment/>
    </xf>
    <xf numFmtId="0" fontId="12" fillId="0" borderId="15" xfId="0" applyFont="1" applyBorder="1" applyAlignment="1">
      <alignment horizontal="center" vertical="center"/>
    </xf>
    <xf numFmtId="167" fontId="12" fillId="0" borderId="15" xfId="0" applyNumberFormat="1" applyFont="1" applyBorder="1" applyAlignment="1">
      <alignment horizontal="center" vertical="center"/>
    </xf>
    <xf numFmtId="170" fontId="12" fillId="0" borderId="15" xfId="0" applyNumberFormat="1" applyFont="1" applyBorder="1" applyAlignment="1">
      <alignment horizontal="center" vertical="center"/>
    </xf>
    <xf numFmtId="9" fontId="12" fillId="0" borderId="15" xfId="0" applyNumberFormat="1" applyFont="1" applyBorder="1" applyAlignment="1">
      <alignment horizontal="center" vertical="center"/>
    </xf>
    <xf numFmtId="0" fontId="22" fillId="0" borderId="15" xfId="0" applyFont="1" applyBorder="1" applyAlignment="1">
      <alignment horizontal="center" vertical="center"/>
    </xf>
    <xf numFmtId="170" fontId="22" fillId="0" borderId="15" xfId="0" applyNumberFormat="1" applyFont="1" applyBorder="1" applyAlignment="1">
      <alignment horizontal="center" vertical="center"/>
    </xf>
    <xf numFmtId="0" fontId="10" fillId="33" borderId="15" xfId="44" applyNumberFormat="1" applyFont="1" applyFill="1" applyBorder="1" applyAlignment="1">
      <alignment/>
      <protection/>
    </xf>
    <xf numFmtId="0" fontId="10" fillId="0" borderId="15" xfId="44" applyNumberFormat="1" applyFont="1" applyBorder="1" applyAlignment="1">
      <alignment/>
      <protection/>
    </xf>
    <xf numFmtId="0" fontId="23" fillId="0" borderId="15" xfId="44" applyNumberFormat="1" applyFont="1" applyBorder="1" applyAlignment="1">
      <alignment/>
      <protection/>
    </xf>
    <xf numFmtId="0" fontId="26" fillId="33" borderId="0" xfId="0" applyFont="1" applyFill="1" applyAlignment="1">
      <alignment/>
    </xf>
    <xf numFmtId="0" fontId="27" fillId="33" borderId="0" xfId="0" applyFont="1" applyFill="1" applyAlignment="1">
      <alignment/>
    </xf>
    <xf numFmtId="0" fontId="24" fillId="0" borderId="12" xfId="0" applyFont="1" applyBorder="1" applyAlignment="1">
      <alignment horizontal="center" vertical="center"/>
    </xf>
    <xf numFmtId="170" fontId="24" fillId="0" borderId="12" xfId="0" applyNumberFormat="1" applyFont="1" applyBorder="1" applyAlignment="1">
      <alignment horizontal="center" vertical="center"/>
    </xf>
    <xf numFmtId="9" fontId="24" fillId="0" borderId="12" xfId="0" applyNumberFormat="1" applyFont="1" applyBorder="1" applyAlignment="1">
      <alignment horizontal="center" vertical="center"/>
    </xf>
    <xf numFmtId="0" fontId="24" fillId="0" borderId="15" xfId="0" applyFont="1" applyBorder="1" applyAlignment="1">
      <alignment horizontal="center" vertical="center"/>
    </xf>
    <xf numFmtId="0" fontId="24" fillId="33" borderId="15" xfId="0" applyFont="1" applyFill="1" applyBorder="1" applyAlignment="1">
      <alignment/>
    </xf>
    <xf numFmtId="0" fontId="29" fillId="0" borderId="15" xfId="0" applyFont="1" applyBorder="1" applyAlignment="1">
      <alignment/>
    </xf>
    <xf numFmtId="0" fontId="16" fillId="0" borderId="15" xfId="0" applyFont="1" applyBorder="1" applyAlignment="1">
      <alignment horizontal="center" vertical="center"/>
    </xf>
    <xf numFmtId="0" fontId="15" fillId="33" borderId="15" xfId="0" applyFont="1" applyFill="1" applyBorder="1" applyAlignment="1">
      <alignment/>
    </xf>
    <xf numFmtId="9" fontId="16" fillId="0" borderId="15" xfId="0" applyNumberFormat="1" applyFont="1" applyBorder="1" applyAlignment="1">
      <alignment horizontal="center" vertical="center"/>
    </xf>
    <xf numFmtId="167" fontId="16" fillId="0" borderId="15" xfId="0" applyNumberFormat="1" applyFont="1" applyBorder="1" applyAlignment="1">
      <alignment horizontal="center" vertical="center"/>
    </xf>
    <xf numFmtId="0" fontId="0" fillId="36" borderId="0" xfId="0" applyFont="1" applyFill="1" applyAlignment="1">
      <alignment/>
    </xf>
    <xf numFmtId="0" fontId="0" fillId="0" borderId="17" xfId="0" applyFont="1" applyBorder="1" applyAlignment="1">
      <alignment/>
    </xf>
    <xf numFmtId="0" fontId="0" fillId="0" borderId="18" xfId="0" applyFont="1" applyBorder="1" applyAlignment="1">
      <alignment horizontal="center" vertical="center"/>
    </xf>
    <xf numFmtId="0" fontId="7" fillId="0" borderId="0" xfId="0" applyFont="1" applyBorder="1" applyAlignment="1">
      <alignment horizontal="center" vertical="center"/>
    </xf>
    <xf numFmtId="170" fontId="6" fillId="0" borderId="18" xfId="0" applyNumberFormat="1" applyFont="1" applyBorder="1" applyAlignment="1">
      <alignment horizontal="center" vertical="center"/>
    </xf>
    <xf numFmtId="0" fontId="0" fillId="0" borderId="18" xfId="0" applyBorder="1" applyAlignment="1">
      <alignment/>
    </xf>
    <xf numFmtId="170" fontId="24" fillId="0" borderId="11" xfId="0" applyNumberFormat="1" applyFont="1" applyBorder="1" applyAlignment="1">
      <alignment horizontal="center" vertical="center"/>
    </xf>
    <xf numFmtId="170" fontId="24" fillId="0" borderId="16" xfId="0" applyNumberFormat="1" applyFont="1" applyBorder="1" applyAlignment="1">
      <alignment horizontal="center" vertical="center"/>
    </xf>
    <xf numFmtId="0" fontId="31" fillId="0" borderId="0" xfId="0" applyFont="1" applyBorder="1" applyAlignment="1">
      <alignment/>
    </xf>
    <xf numFmtId="0" fontId="29" fillId="0" borderId="19" xfId="0" applyFont="1" applyBorder="1" applyAlignment="1">
      <alignment/>
    </xf>
    <xf numFmtId="0" fontId="0" fillId="0" borderId="19" xfId="0" applyFont="1" applyBorder="1" applyAlignment="1">
      <alignment/>
    </xf>
    <xf numFmtId="0" fontId="29" fillId="0" borderId="0" xfId="0" applyFont="1" applyBorder="1" applyAlignment="1">
      <alignment/>
    </xf>
    <xf numFmtId="0" fontId="6" fillId="0" borderId="11" xfId="0" applyFont="1" applyBorder="1" applyAlignment="1">
      <alignment horizontal="center" vertical="center" wrapText="1"/>
    </xf>
    <xf numFmtId="9" fontId="11" fillId="0" borderId="15" xfId="0" applyNumberFormat="1" applyFont="1" applyBorder="1" applyAlignment="1">
      <alignment horizontal="center" vertical="center" wrapText="1"/>
    </xf>
    <xf numFmtId="170" fontId="73" fillId="0" borderId="0" xfId="0" applyNumberFormat="1" applyFont="1" applyAlignment="1">
      <alignment horizontal="center" vertical="center"/>
    </xf>
    <xf numFmtId="9" fontId="73" fillId="0" borderId="0" xfId="0" applyNumberFormat="1" applyFont="1" applyAlignment="1">
      <alignment horizontal="center" vertical="center"/>
    </xf>
    <xf numFmtId="0" fontId="73" fillId="33" borderId="0" xfId="0" applyFont="1" applyFill="1" applyAlignment="1">
      <alignment/>
    </xf>
    <xf numFmtId="0" fontId="74" fillId="33" borderId="0" xfId="0" applyFont="1" applyFill="1" applyAlignment="1">
      <alignment/>
    </xf>
    <xf numFmtId="0" fontId="73" fillId="0" borderId="0" xfId="0" applyFont="1" applyAlignment="1">
      <alignment horizontal="center" vertical="center"/>
    </xf>
    <xf numFmtId="0" fontId="73" fillId="0" borderId="0" xfId="0" applyFont="1" applyAlignment="1">
      <alignment/>
    </xf>
    <xf numFmtId="167" fontId="73" fillId="0" borderId="0" xfId="0" applyNumberFormat="1" applyFont="1" applyAlignment="1">
      <alignment horizontal="center" vertical="center"/>
    </xf>
    <xf numFmtId="170" fontId="6" fillId="0" borderId="11" xfId="0" applyNumberFormat="1" applyFont="1" applyBorder="1" applyAlignment="1">
      <alignment horizontal="center" vertical="center" wrapText="1"/>
    </xf>
    <xf numFmtId="9" fontId="6" fillId="0" borderId="15" xfId="0" applyNumberFormat="1" applyFont="1" applyBorder="1" applyAlignment="1">
      <alignment horizontal="center" vertical="center" wrapText="1"/>
    </xf>
    <xf numFmtId="0" fontId="0" fillId="0" borderId="15" xfId="0" applyFont="1" applyBorder="1" applyAlignment="1" applyProtection="1">
      <alignment/>
      <protection/>
    </xf>
    <xf numFmtId="0" fontId="23" fillId="33" borderId="12" xfId="0" applyFont="1" applyFill="1" applyBorder="1" applyAlignment="1" applyProtection="1">
      <alignment horizontal="left" vertical="top" wrapText="1"/>
      <protection/>
    </xf>
    <xf numFmtId="0" fontId="24" fillId="0" borderId="12" xfId="0" applyFont="1" applyBorder="1" applyAlignment="1">
      <alignment vertical="center"/>
    </xf>
    <xf numFmtId="167" fontId="24" fillId="0" borderId="12" xfId="0" applyNumberFormat="1" applyFont="1" applyBorder="1" applyAlignment="1">
      <alignment horizontal="center" vertical="center"/>
    </xf>
    <xf numFmtId="0" fontId="7" fillId="0" borderId="20" xfId="0" applyFont="1" applyBorder="1" applyAlignment="1">
      <alignment/>
    </xf>
    <xf numFmtId="0" fontId="0" fillId="33" borderId="15" xfId="0" applyFont="1" applyFill="1" applyBorder="1" applyAlignment="1" applyProtection="1">
      <alignment/>
      <protection/>
    </xf>
    <xf numFmtId="0" fontId="24" fillId="0" borderId="15" xfId="0" applyFont="1" applyBorder="1" applyAlignment="1" applyProtection="1">
      <alignment/>
      <protection/>
    </xf>
    <xf numFmtId="0" fontId="6" fillId="0" borderId="15" xfId="0" applyFont="1" applyBorder="1" applyAlignment="1" applyProtection="1">
      <alignment/>
      <protection/>
    </xf>
    <xf numFmtId="170" fontId="6" fillId="0" borderId="15" xfId="0" applyNumberFormat="1" applyFont="1" applyBorder="1" applyAlignment="1" applyProtection="1">
      <alignment/>
      <protection/>
    </xf>
    <xf numFmtId="9" fontId="6" fillId="0" borderId="15" xfId="0" applyNumberFormat="1" applyFont="1" applyBorder="1" applyAlignment="1" applyProtection="1">
      <alignment horizontal="center"/>
      <protection/>
    </xf>
    <xf numFmtId="167" fontId="6" fillId="0" borderId="15" xfId="0" applyNumberFormat="1" applyFont="1" applyBorder="1" applyAlignment="1" applyProtection="1">
      <alignment/>
      <protection/>
    </xf>
    <xf numFmtId="0" fontId="38" fillId="33" borderId="15" xfId="0" applyFont="1" applyFill="1" applyBorder="1" applyAlignment="1">
      <alignment/>
    </xf>
    <xf numFmtId="0" fontId="29" fillId="0" borderId="15" xfId="0" applyFont="1" applyBorder="1" applyAlignment="1">
      <alignment horizontal="center" vertical="center"/>
    </xf>
    <xf numFmtId="0" fontId="4" fillId="37" borderId="15" xfId="0" applyFont="1" applyFill="1" applyBorder="1" applyAlignment="1">
      <alignment/>
    </xf>
    <xf numFmtId="0" fontId="15" fillId="0" borderId="15" xfId="0" applyFont="1" applyBorder="1" applyAlignment="1">
      <alignment horizontal="center" vertical="center" wrapText="1"/>
    </xf>
    <xf numFmtId="167" fontId="15" fillId="0" borderId="15" xfId="0" applyNumberFormat="1" applyFont="1" applyBorder="1" applyAlignment="1">
      <alignment horizontal="center" vertical="center" wrapText="1"/>
    </xf>
    <xf numFmtId="168" fontId="15" fillId="0" borderId="15" xfId="0" applyNumberFormat="1" applyFont="1" applyBorder="1" applyAlignment="1">
      <alignment horizontal="center" vertical="center" wrapText="1"/>
    </xf>
    <xf numFmtId="170" fontId="15" fillId="0" borderId="15" xfId="0" applyNumberFormat="1" applyFont="1" applyBorder="1" applyAlignment="1">
      <alignment horizontal="center" vertical="center" wrapText="1"/>
    </xf>
    <xf numFmtId="9" fontId="15" fillId="0" borderId="15" xfId="0" applyNumberFormat="1" applyFont="1" applyBorder="1" applyAlignment="1">
      <alignment horizontal="center" vertical="center" wrapText="1"/>
    </xf>
    <xf numFmtId="0" fontId="4" fillId="0" borderId="15" xfId="0" applyFont="1" applyBorder="1" applyAlignment="1">
      <alignment horizontal="center" vertical="center"/>
    </xf>
    <xf numFmtId="0" fontId="4" fillId="33" borderId="15" xfId="0" applyFont="1" applyFill="1" applyBorder="1" applyAlignment="1">
      <alignment vertical="top" wrapText="1"/>
    </xf>
    <xf numFmtId="3" fontId="4" fillId="0" borderId="15" xfId="0" applyNumberFormat="1" applyFont="1" applyBorder="1" applyAlignment="1">
      <alignment horizontal="center" vertical="center"/>
    </xf>
    <xf numFmtId="2" fontId="4" fillId="0" borderId="15" xfId="61" applyNumberFormat="1" applyFont="1" applyBorder="1" applyAlignment="1" applyProtection="1">
      <alignment horizontal="center" vertical="center"/>
      <protection/>
    </xf>
    <xf numFmtId="167" fontId="4" fillId="0" borderId="15" xfId="0" applyNumberFormat="1" applyFont="1" applyBorder="1" applyAlignment="1">
      <alignment horizontal="center" vertical="center"/>
    </xf>
    <xf numFmtId="9" fontId="4" fillId="0" borderId="15" xfId="0" applyNumberFormat="1" applyFont="1" applyBorder="1" applyAlignment="1">
      <alignment horizontal="center" vertical="center"/>
    </xf>
    <xf numFmtId="170" fontId="4" fillId="0" borderId="15" xfId="0" applyNumberFormat="1" applyFont="1" applyBorder="1" applyAlignment="1">
      <alignment horizontal="center" vertical="center"/>
    </xf>
    <xf numFmtId="2" fontId="4" fillId="0" borderId="15" xfId="0" applyNumberFormat="1" applyFont="1" applyBorder="1" applyAlignment="1">
      <alignment horizontal="center" vertical="center"/>
    </xf>
    <xf numFmtId="3" fontId="28" fillId="0" borderId="15" xfId="0" applyNumberFormat="1" applyFont="1" applyBorder="1" applyAlignment="1">
      <alignment horizontal="center" vertical="center"/>
    </xf>
    <xf numFmtId="0" fontId="16" fillId="33" borderId="15" xfId="0" applyFont="1" applyFill="1" applyBorder="1" applyAlignment="1">
      <alignment vertical="center" wrapText="1"/>
    </xf>
    <xf numFmtId="0" fontId="29" fillId="0" borderId="0" xfId="0" applyFont="1" applyAlignment="1">
      <alignment/>
    </xf>
    <xf numFmtId="0" fontId="29" fillId="33" borderId="0" xfId="0" applyFont="1" applyFill="1" applyAlignment="1">
      <alignment/>
    </xf>
    <xf numFmtId="0" fontId="29" fillId="0" borderId="0" xfId="0" applyFont="1" applyAlignment="1">
      <alignment horizontal="center" vertical="center"/>
    </xf>
    <xf numFmtId="9" fontId="29" fillId="0" borderId="0" xfId="0" applyNumberFormat="1" applyFont="1" applyAlignment="1">
      <alignment horizontal="center" vertical="center"/>
    </xf>
    <xf numFmtId="167" fontId="29" fillId="0" borderId="0" xfId="0" applyNumberFormat="1" applyFont="1" applyAlignment="1">
      <alignment horizontal="center" vertical="center"/>
    </xf>
    <xf numFmtId="0" fontId="7" fillId="38" borderId="10" xfId="0" applyFont="1" applyFill="1" applyBorder="1" applyAlignment="1">
      <alignment/>
    </xf>
    <xf numFmtId="0" fontId="10" fillId="39" borderId="10" xfId="0" applyFont="1" applyFill="1" applyBorder="1" applyAlignment="1">
      <alignment horizontal="left" vertical="top" wrapText="1"/>
    </xf>
    <xf numFmtId="0" fontId="7" fillId="40" borderId="10" xfId="0" applyFont="1" applyFill="1" applyBorder="1" applyAlignment="1">
      <alignment horizontal="center" vertical="center"/>
    </xf>
    <xf numFmtId="170" fontId="7" fillId="40" borderId="10" xfId="0" applyNumberFormat="1" applyFont="1" applyFill="1" applyBorder="1" applyAlignment="1">
      <alignment horizontal="center" vertical="center"/>
    </xf>
    <xf numFmtId="9" fontId="7" fillId="40" borderId="10" xfId="0" applyNumberFormat="1" applyFont="1" applyFill="1" applyBorder="1" applyAlignment="1">
      <alignment horizontal="center" vertical="center"/>
    </xf>
    <xf numFmtId="167" fontId="7" fillId="40" borderId="10" xfId="0" applyNumberFormat="1" applyFont="1" applyFill="1" applyBorder="1" applyAlignment="1">
      <alignment horizontal="center" vertical="center"/>
    </xf>
    <xf numFmtId="170" fontId="11" fillId="0" borderId="11" xfId="0" applyNumberFormat="1" applyFont="1" applyBorder="1" applyAlignment="1">
      <alignment horizontal="center" vertical="center" wrapText="1"/>
    </xf>
    <xf numFmtId="170" fontId="20" fillId="0" borderId="11" xfId="0" applyNumberFormat="1" applyFont="1" applyBorder="1" applyAlignment="1">
      <alignment horizontal="center" vertical="center"/>
    </xf>
    <xf numFmtId="170" fontId="20" fillId="35" borderId="16" xfId="0" applyNumberFormat="1" applyFont="1" applyFill="1" applyBorder="1" applyAlignment="1">
      <alignment horizontal="center" vertical="center"/>
    </xf>
    <xf numFmtId="170" fontId="20" fillId="0" borderId="16" xfId="0" applyNumberFormat="1" applyFont="1" applyBorder="1" applyAlignment="1">
      <alignment horizontal="center" vertical="center"/>
    </xf>
    <xf numFmtId="0" fontId="11" fillId="33" borderId="15" xfId="0" applyFont="1" applyFill="1" applyBorder="1" applyAlignment="1">
      <alignment horizontal="left" vertical="center" wrapText="1"/>
    </xf>
    <xf numFmtId="170" fontId="21" fillId="0" borderId="11" xfId="0" applyNumberFormat="1" applyFont="1" applyBorder="1" applyAlignment="1">
      <alignment horizontal="center" vertical="center" wrapText="1"/>
    </xf>
    <xf numFmtId="0" fontId="21" fillId="33" borderId="15" xfId="0" applyFont="1" applyFill="1" applyBorder="1" applyAlignment="1">
      <alignment horizontal="left" vertical="center" wrapText="1"/>
    </xf>
    <xf numFmtId="0" fontId="5" fillId="0" borderId="21" xfId="0" applyFont="1" applyBorder="1" applyAlignment="1">
      <alignment horizontal="center" vertical="center" wrapText="1"/>
    </xf>
    <xf numFmtId="0" fontId="6" fillId="33"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68" fontId="5" fillId="0" borderId="24"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167" fontId="5" fillId="0" borderId="24" xfId="0" applyNumberFormat="1" applyFont="1" applyBorder="1" applyAlignment="1">
      <alignment horizontal="center" vertical="center" wrapText="1"/>
    </xf>
    <xf numFmtId="0" fontId="5" fillId="0" borderId="25" xfId="0" applyFont="1" applyBorder="1" applyAlignment="1">
      <alignment horizontal="center" vertical="center" wrapText="1"/>
    </xf>
    <xf numFmtId="9" fontId="5" fillId="0" borderId="21" xfId="0" applyNumberFormat="1" applyFont="1" applyBorder="1" applyAlignment="1">
      <alignment horizontal="center" vertical="center" wrapText="1"/>
    </xf>
    <xf numFmtId="0" fontId="7" fillId="33" borderId="21" xfId="0" applyFont="1" applyFill="1" applyBorder="1" applyAlignment="1">
      <alignment horizontal="left" vertical="top"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wrapText="1"/>
    </xf>
    <xf numFmtId="170" fontId="7" fillId="0" borderId="24" xfId="0" applyNumberFormat="1" applyFont="1" applyBorder="1" applyAlignment="1">
      <alignment horizontal="center" vertical="center"/>
    </xf>
    <xf numFmtId="9" fontId="7" fillId="0" borderId="24" xfId="0" applyNumberFormat="1" applyFont="1" applyBorder="1" applyAlignment="1">
      <alignment horizontal="center" vertical="center"/>
    </xf>
    <xf numFmtId="167" fontId="7" fillId="0" borderId="24" xfId="0" applyNumberFormat="1" applyFont="1" applyBorder="1" applyAlignment="1">
      <alignment horizontal="center" vertical="center"/>
    </xf>
    <xf numFmtId="170" fontId="7" fillId="0" borderId="27" xfId="0" applyNumberFormat="1" applyFont="1" applyBorder="1" applyAlignment="1">
      <alignment horizontal="center" vertical="center"/>
    </xf>
    <xf numFmtId="9" fontId="7" fillId="0" borderId="22" xfId="0" applyNumberFormat="1" applyFont="1" applyBorder="1" applyAlignment="1">
      <alignment horizontal="center" vertical="center" wrapText="1"/>
    </xf>
    <xf numFmtId="170" fontId="31" fillId="0" borderId="23" xfId="0" applyNumberFormat="1" applyFont="1" applyBorder="1" applyAlignment="1">
      <alignment horizontal="center" vertical="center"/>
    </xf>
    <xf numFmtId="170" fontId="31" fillId="41" borderId="23" xfId="0" applyNumberFormat="1" applyFont="1" applyFill="1" applyBorder="1" applyAlignment="1">
      <alignment horizontal="center" vertical="center"/>
    </xf>
    <xf numFmtId="170" fontId="31" fillId="0" borderId="22" xfId="0" applyNumberFormat="1" applyFont="1" applyBorder="1" applyAlignment="1">
      <alignment horizontal="center" vertical="center"/>
    </xf>
    <xf numFmtId="9" fontId="7" fillId="0" borderId="28" xfId="0" applyNumberFormat="1" applyFont="1" applyBorder="1" applyAlignment="1">
      <alignment horizontal="center" vertical="center"/>
    </xf>
    <xf numFmtId="167" fontId="7" fillId="0" borderId="28" xfId="0" applyNumberFormat="1" applyFont="1" applyBorder="1" applyAlignment="1">
      <alignment horizontal="center" vertical="center"/>
    </xf>
    <xf numFmtId="170" fontId="7" fillId="0" borderId="29" xfId="0" applyNumberFormat="1" applyFont="1" applyBorder="1" applyAlignment="1">
      <alignment horizontal="center" vertical="center"/>
    </xf>
    <xf numFmtId="0" fontId="7" fillId="0" borderId="10" xfId="44" applyFont="1" applyFill="1" applyBorder="1" applyAlignment="1">
      <alignment horizontal="left" vertical="top" wrapText="1"/>
      <protection/>
    </xf>
    <xf numFmtId="170" fontId="10" fillId="0" borderId="18" xfId="0" applyNumberFormat="1" applyFont="1" applyBorder="1" applyAlignment="1">
      <alignment horizontal="center" vertical="center"/>
    </xf>
    <xf numFmtId="170" fontId="7" fillId="0" borderId="30" xfId="0" applyNumberFormat="1" applyFont="1" applyBorder="1" applyAlignment="1">
      <alignment horizontal="center" vertical="center"/>
    </xf>
    <xf numFmtId="170" fontId="7" fillId="0" borderId="31" xfId="0" applyNumberFormat="1" applyFont="1" applyBorder="1" applyAlignment="1">
      <alignment horizontal="center" vertical="center"/>
    </xf>
    <xf numFmtId="0" fontId="7" fillId="33" borderId="12" xfId="44" applyFont="1" applyFill="1" applyBorder="1" applyAlignment="1">
      <alignment horizontal="left" vertical="top" wrapText="1"/>
      <protection/>
    </xf>
    <xf numFmtId="169" fontId="7" fillId="33" borderId="12" xfId="44" applyNumberFormat="1" applyFont="1" applyFill="1" applyBorder="1" applyAlignment="1">
      <alignment horizontal="center" vertical="center" wrapText="1"/>
      <protection/>
    </xf>
    <xf numFmtId="170" fontId="7" fillId="0" borderId="12" xfId="0" applyNumberFormat="1" applyFont="1" applyBorder="1" applyAlignment="1">
      <alignment horizontal="center" vertical="center" wrapText="1"/>
    </xf>
    <xf numFmtId="0" fontId="7" fillId="0" borderId="32" xfId="0" applyFont="1" applyBorder="1" applyAlignment="1">
      <alignment horizontal="center" vertical="center"/>
    </xf>
    <xf numFmtId="0" fontId="7" fillId="33" borderId="32" xfId="44" applyFont="1" applyFill="1" applyBorder="1" applyAlignment="1">
      <alignment horizontal="left" vertical="top" wrapText="1"/>
      <protection/>
    </xf>
    <xf numFmtId="169" fontId="7" fillId="33" borderId="32" xfId="44" applyNumberFormat="1" applyFont="1" applyFill="1" applyBorder="1" applyAlignment="1">
      <alignment horizontal="center" vertical="center" wrapText="1"/>
      <protection/>
    </xf>
    <xf numFmtId="170" fontId="7" fillId="0" borderId="32" xfId="0" applyNumberFormat="1" applyFont="1" applyBorder="1" applyAlignment="1">
      <alignment horizontal="center" vertical="center"/>
    </xf>
    <xf numFmtId="0" fontId="7" fillId="33" borderId="15" xfId="44" applyFont="1" applyFill="1" applyBorder="1" applyAlignment="1">
      <alignment horizontal="left" vertical="top" wrapText="1"/>
      <protection/>
    </xf>
    <xf numFmtId="169" fontId="7" fillId="33" borderId="15" xfId="44" applyNumberFormat="1" applyFont="1" applyFill="1" applyBorder="1" applyAlignment="1">
      <alignment horizontal="center" vertical="center" wrapText="1"/>
      <protection/>
    </xf>
    <xf numFmtId="170" fontId="7" fillId="0" borderId="15" xfId="0" applyNumberFormat="1" applyFont="1" applyBorder="1" applyAlignment="1">
      <alignment horizontal="center" vertical="center"/>
    </xf>
    <xf numFmtId="0" fontId="7" fillId="33" borderId="15" xfId="0" applyFont="1" applyFill="1" applyBorder="1" applyAlignment="1">
      <alignment horizontal="left" vertical="top" wrapText="1"/>
    </xf>
    <xf numFmtId="0" fontId="7" fillId="0" borderId="15" xfId="0" applyFont="1" applyBorder="1" applyAlignment="1">
      <alignment horizontal="center" vertical="center" wrapText="1"/>
    </xf>
    <xf numFmtId="0" fontId="10" fillId="0" borderId="20" xfId="0" applyFont="1" applyBorder="1" applyAlignment="1">
      <alignment vertical="top" wrapText="1"/>
    </xf>
    <xf numFmtId="0" fontId="31" fillId="33" borderId="20" xfId="0" applyFont="1" applyFill="1" applyBorder="1" applyAlignment="1">
      <alignment horizontal="center" vertical="center"/>
    </xf>
    <xf numFmtId="0" fontId="31" fillId="0" borderId="20" xfId="0" applyFont="1" applyBorder="1" applyAlignment="1">
      <alignment horizontal="center" vertical="center"/>
    </xf>
    <xf numFmtId="0" fontId="31" fillId="33" borderId="33" xfId="0" applyFont="1" applyFill="1" applyBorder="1" applyAlignment="1">
      <alignment horizontal="center" vertical="center"/>
    </xf>
    <xf numFmtId="0" fontId="10" fillId="33" borderId="28" xfId="0" applyFont="1" applyFill="1" applyBorder="1" applyAlignment="1" applyProtection="1">
      <alignment horizontal="left" vertical="top" wrapText="1"/>
      <protection/>
    </xf>
    <xf numFmtId="0" fontId="31" fillId="33" borderId="28" xfId="0" applyFont="1" applyFill="1" applyBorder="1" applyAlignment="1">
      <alignment horizontal="center" vertical="center"/>
    </xf>
    <xf numFmtId="0" fontId="31" fillId="0" borderId="28" xfId="0" applyFont="1" applyBorder="1" applyAlignment="1">
      <alignment horizontal="center" vertical="center"/>
    </xf>
    <xf numFmtId="0" fontId="3" fillId="34" borderId="34" xfId="0" applyFont="1" applyFill="1" applyBorder="1" applyAlignment="1">
      <alignment/>
    </xf>
    <xf numFmtId="0" fontId="13" fillId="33" borderId="0" xfId="0" applyFont="1" applyFill="1" applyAlignment="1">
      <alignment horizontal="left" wrapText="1"/>
    </xf>
    <xf numFmtId="0" fontId="15" fillId="34" borderId="34" xfId="0" applyFont="1" applyFill="1" applyBorder="1" applyAlignment="1">
      <alignment/>
    </xf>
    <xf numFmtId="0" fontId="15" fillId="34" borderId="0" xfId="0" applyFont="1" applyFill="1" applyBorder="1" applyAlignment="1">
      <alignment/>
    </xf>
    <xf numFmtId="0" fontId="12" fillId="0" borderId="15" xfId="0" applyFont="1" applyBorder="1" applyAlignment="1">
      <alignment horizontal="center"/>
    </xf>
    <xf numFmtId="170" fontId="12" fillId="0" borderId="15" xfId="0" applyNumberFormat="1" applyFont="1" applyBorder="1" applyAlignment="1">
      <alignment horizontal="center"/>
    </xf>
    <xf numFmtId="170" fontId="12" fillId="0" borderId="18" xfId="0" applyNumberFormat="1" applyFont="1" applyBorder="1" applyAlignment="1">
      <alignment horizontal="center"/>
    </xf>
    <xf numFmtId="0" fontId="39" fillId="33" borderId="0" xfId="0" applyFont="1" applyFill="1" applyAlignment="1">
      <alignment horizontal="left" wrapText="1"/>
    </xf>
    <xf numFmtId="0" fontId="40" fillId="33" borderId="0" xfId="0" applyFont="1" applyFill="1" applyAlignment="1">
      <alignment horizontal="left" wrapText="1"/>
    </xf>
    <xf numFmtId="0" fontId="15" fillId="34" borderId="15" xfId="0" applyFont="1" applyFill="1" applyBorder="1" applyAlignment="1">
      <alignment/>
    </xf>
    <xf numFmtId="0" fontId="15" fillId="42" borderId="0" xfId="0" applyFont="1" applyFill="1" applyBorder="1" applyAlignment="1">
      <alignment/>
    </xf>
    <xf numFmtId="0" fontId="15" fillId="34" borderId="15" xfId="0" applyFont="1" applyFill="1" applyBorder="1" applyAlignment="1">
      <alignment horizontal="left"/>
    </xf>
    <xf numFmtId="0" fontId="30" fillId="33" borderId="0" xfId="0" applyFont="1" applyFill="1" applyBorder="1" applyAlignment="1">
      <alignment horizontal="left" wrapText="1"/>
    </xf>
    <xf numFmtId="0" fontId="32" fillId="0" borderId="0" xfId="52" applyFont="1" applyBorder="1" applyAlignment="1" applyProtection="1">
      <alignment vertical="top" wrapText="1"/>
      <protection/>
    </xf>
    <xf numFmtId="0" fontId="3" fillId="34" borderId="0" xfId="0" applyFont="1" applyFill="1" applyBorder="1" applyAlignment="1" applyProtection="1">
      <alignment horizontal="left" vertical="top"/>
      <protection/>
    </xf>
    <xf numFmtId="0" fontId="74" fillId="33" borderId="0" xfId="0" applyFont="1" applyFill="1" applyAlignment="1">
      <alignment horizontal="left" wrapText="1"/>
    </xf>
    <xf numFmtId="0" fontId="73" fillId="33" borderId="0" xfId="0" applyFont="1" applyFill="1" applyAlignment="1">
      <alignment wrapText="1"/>
    </xf>
    <xf numFmtId="0" fontId="36" fillId="33" borderId="0" xfId="0" applyFont="1" applyFill="1" applyAlignment="1">
      <alignment wrapText="1"/>
    </xf>
    <xf numFmtId="0" fontId="15" fillId="43" borderId="34" xfId="0" applyFont="1" applyFill="1" applyBorder="1" applyAlignment="1">
      <alignment/>
    </xf>
    <xf numFmtId="0" fontId="15" fillId="43" borderId="0" xfId="0" applyFont="1" applyFill="1" applyBorder="1" applyAlignment="1">
      <alignment/>
    </xf>
    <xf numFmtId="0" fontId="75" fillId="44" borderId="35" xfId="0" applyFont="1" applyFill="1" applyBorder="1" applyAlignment="1">
      <alignment horizontal="center"/>
    </xf>
    <xf numFmtId="0" fontId="10" fillId="33" borderId="36" xfId="0" applyFont="1" applyFill="1" applyBorder="1" applyAlignment="1" applyProtection="1">
      <alignment horizontal="right" vertical="top" wrapText="1"/>
      <protection/>
    </xf>
    <xf numFmtId="0" fontId="10" fillId="33" borderId="37" xfId="0" applyFont="1" applyFill="1" applyBorder="1" applyAlignment="1" applyProtection="1">
      <alignment horizontal="right" vertical="top" wrapText="1"/>
      <protection/>
    </xf>
    <xf numFmtId="0" fontId="10" fillId="33" borderId="22" xfId="0" applyFont="1" applyFill="1" applyBorder="1" applyAlignment="1" applyProtection="1">
      <alignment horizontal="right" vertical="top" wrapText="1"/>
      <protection/>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_BuiltIn_Tekst objaśnienia 1"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bjaśnienia 2" xfId="57"/>
    <cellStyle name="Tekst ostrzeżenia" xfId="58"/>
    <cellStyle name="Tytuł" xfId="59"/>
    <cellStyle name="Uwaga" xfId="60"/>
    <cellStyle name="Currency" xfId="61"/>
    <cellStyle name="Currency [0]" xfId="62"/>
    <cellStyle name="Walutowy 2"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42</xdr:row>
      <xdr:rowOff>857250</xdr:rowOff>
    </xdr:from>
    <xdr:to>
      <xdr:col>8</xdr:col>
      <xdr:colOff>1209675</xdr:colOff>
      <xdr:row>46</xdr:row>
      <xdr:rowOff>28575</xdr:rowOff>
    </xdr:to>
    <xdr:sp>
      <xdr:nvSpPr>
        <xdr:cNvPr id="1" name="Prostokąt zaokrąglony 1"/>
        <xdr:cNvSpPr>
          <a:spLocks/>
        </xdr:cNvSpPr>
      </xdr:nvSpPr>
      <xdr:spPr>
        <a:xfrm>
          <a:off x="10182225" y="21859875"/>
          <a:ext cx="3190875" cy="9239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752475</xdr:colOff>
      <xdr:row>82</xdr:row>
      <xdr:rowOff>114300</xdr:rowOff>
    </xdr:from>
    <xdr:to>
      <xdr:col>10</xdr:col>
      <xdr:colOff>247650</xdr:colOff>
      <xdr:row>85</xdr:row>
      <xdr:rowOff>152400</xdr:rowOff>
    </xdr:to>
    <xdr:sp>
      <xdr:nvSpPr>
        <xdr:cNvPr id="2" name="Prostokąt zaokrąglony 2"/>
        <xdr:cNvSpPr>
          <a:spLocks/>
        </xdr:cNvSpPr>
      </xdr:nvSpPr>
      <xdr:spPr>
        <a:xfrm>
          <a:off x="10763250" y="29727525"/>
          <a:ext cx="3067050" cy="6096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15</xdr:row>
      <xdr:rowOff>57150</xdr:rowOff>
    </xdr:from>
    <xdr:to>
      <xdr:col>8</xdr:col>
      <xdr:colOff>1190625</xdr:colOff>
      <xdr:row>18</xdr:row>
      <xdr:rowOff>85725</xdr:rowOff>
    </xdr:to>
    <xdr:sp>
      <xdr:nvSpPr>
        <xdr:cNvPr id="1" name="Prostokąt zaokrąglony 2"/>
        <xdr:cNvSpPr>
          <a:spLocks/>
        </xdr:cNvSpPr>
      </xdr:nvSpPr>
      <xdr:spPr>
        <a:xfrm>
          <a:off x="10201275" y="16059150"/>
          <a:ext cx="3067050"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11</xdr:row>
      <xdr:rowOff>57150</xdr:rowOff>
    </xdr:from>
    <xdr:to>
      <xdr:col>8</xdr:col>
      <xdr:colOff>1200150</xdr:colOff>
      <xdr:row>14</xdr:row>
      <xdr:rowOff>85725</xdr:rowOff>
    </xdr:to>
    <xdr:sp>
      <xdr:nvSpPr>
        <xdr:cNvPr id="1" name="Prostokąt zaokrąglony 1"/>
        <xdr:cNvSpPr>
          <a:spLocks/>
        </xdr:cNvSpPr>
      </xdr:nvSpPr>
      <xdr:spPr>
        <a:xfrm>
          <a:off x="10048875" y="7677150"/>
          <a:ext cx="3257550" cy="62865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9</xdr:row>
      <xdr:rowOff>57150</xdr:rowOff>
    </xdr:from>
    <xdr:to>
      <xdr:col>8</xdr:col>
      <xdr:colOff>1190625</xdr:colOff>
      <xdr:row>12</xdr:row>
      <xdr:rowOff>104775</xdr:rowOff>
    </xdr:to>
    <xdr:sp>
      <xdr:nvSpPr>
        <xdr:cNvPr id="1" name="Prostokąt zaokrąglony 2"/>
        <xdr:cNvSpPr>
          <a:spLocks/>
        </xdr:cNvSpPr>
      </xdr:nvSpPr>
      <xdr:spPr>
        <a:xfrm>
          <a:off x="7858125" y="3733800"/>
          <a:ext cx="2686050" cy="61912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24</xdr:row>
      <xdr:rowOff>57150</xdr:rowOff>
    </xdr:from>
    <xdr:to>
      <xdr:col>8</xdr:col>
      <xdr:colOff>1190625</xdr:colOff>
      <xdr:row>27</xdr:row>
      <xdr:rowOff>85725</xdr:rowOff>
    </xdr:to>
    <xdr:sp>
      <xdr:nvSpPr>
        <xdr:cNvPr id="1" name="Prostokąt zaokrąglony 1"/>
        <xdr:cNvSpPr>
          <a:spLocks/>
        </xdr:cNvSpPr>
      </xdr:nvSpPr>
      <xdr:spPr>
        <a:xfrm>
          <a:off x="12734925" y="14773275"/>
          <a:ext cx="3228975" cy="6000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11</xdr:row>
      <xdr:rowOff>57150</xdr:rowOff>
    </xdr:from>
    <xdr:to>
      <xdr:col>8</xdr:col>
      <xdr:colOff>1190625</xdr:colOff>
      <xdr:row>14</xdr:row>
      <xdr:rowOff>85725</xdr:rowOff>
    </xdr:to>
    <xdr:sp>
      <xdr:nvSpPr>
        <xdr:cNvPr id="1" name="Prostokąt zaokrąglony 1"/>
        <xdr:cNvSpPr>
          <a:spLocks/>
        </xdr:cNvSpPr>
      </xdr:nvSpPr>
      <xdr:spPr>
        <a:xfrm>
          <a:off x="10572750" y="11868150"/>
          <a:ext cx="4124325" cy="10287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27</xdr:row>
      <xdr:rowOff>57150</xdr:rowOff>
    </xdr:from>
    <xdr:to>
      <xdr:col>8</xdr:col>
      <xdr:colOff>1200150</xdr:colOff>
      <xdr:row>30</xdr:row>
      <xdr:rowOff>76200</xdr:rowOff>
    </xdr:to>
    <xdr:sp>
      <xdr:nvSpPr>
        <xdr:cNvPr id="1" name="Prostokąt zaokrąglony 1"/>
        <xdr:cNvSpPr>
          <a:spLocks/>
        </xdr:cNvSpPr>
      </xdr:nvSpPr>
      <xdr:spPr>
        <a:xfrm>
          <a:off x="8867775" y="25993725"/>
          <a:ext cx="3562350" cy="7524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12</xdr:row>
      <xdr:rowOff>104775</xdr:rowOff>
    </xdr:from>
    <xdr:to>
      <xdr:col>8</xdr:col>
      <xdr:colOff>923925</xdr:colOff>
      <xdr:row>13</xdr:row>
      <xdr:rowOff>95250</xdr:rowOff>
    </xdr:to>
    <xdr:sp>
      <xdr:nvSpPr>
        <xdr:cNvPr id="1" name="Prostokąt zaokrąglony 1"/>
        <xdr:cNvSpPr>
          <a:spLocks/>
        </xdr:cNvSpPr>
      </xdr:nvSpPr>
      <xdr:spPr>
        <a:xfrm>
          <a:off x="9639300" y="12382500"/>
          <a:ext cx="2676525" cy="523875"/>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12</xdr:row>
      <xdr:rowOff>0</xdr:rowOff>
    </xdr:from>
    <xdr:to>
      <xdr:col>9</xdr:col>
      <xdr:colOff>342900</xdr:colOff>
      <xdr:row>16</xdr:row>
      <xdr:rowOff>180975</xdr:rowOff>
    </xdr:to>
    <xdr:sp>
      <xdr:nvSpPr>
        <xdr:cNvPr id="1" name="Prostokąt zaokrąglony 3"/>
        <xdr:cNvSpPr>
          <a:spLocks/>
        </xdr:cNvSpPr>
      </xdr:nvSpPr>
      <xdr:spPr>
        <a:xfrm>
          <a:off x="5762625" y="4429125"/>
          <a:ext cx="2714625" cy="952500"/>
        </a:xfrm>
        <a:prstGeom prst="roundRect">
          <a:avLst/>
        </a:prstGeom>
        <a:solidFill>
          <a:srgbClr val="E7E6E6"/>
        </a:solidFill>
        <a:ln w="126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V49"/>
  <sheetViews>
    <sheetView zoomScale="92" zoomScaleNormal="92" zoomScaleSheetLayoutView="90" zoomScalePageLayoutView="0" workbookViewId="0" topLeftCell="A25">
      <selection activeCell="F3" sqref="F3:I4"/>
    </sheetView>
  </sheetViews>
  <sheetFormatPr defaultColWidth="11.421875" defaultRowHeight="15"/>
  <cols>
    <col min="1" max="1" width="4.7109375" style="1" customWidth="1"/>
    <col min="2" max="2" width="95.140625" style="2" customWidth="1"/>
    <col min="3" max="3" width="6.28125" style="1" customWidth="1"/>
    <col min="4" max="4" width="6.00390625" style="3" customWidth="1"/>
    <col min="5" max="5" width="12.8515625" style="1" customWidth="1"/>
    <col min="6" max="6" width="25.140625" style="1" customWidth="1"/>
    <col min="7" max="7" width="11.57421875" style="4" customWidth="1"/>
    <col min="8" max="8" width="20.7109375" style="5" customWidth="1"/>
    <col min="9" max="9" width="21.140625" style="1" customWidth="1"/>
    <col min="10" max="10" width="0.13671875" style="3" customWidth="1"/>
    <col min="11" max="11" width="22.421875" style="3" customWidth="1"/>
    <col min="12" max="12" width="19.140625" style="3" customWidth="1"/>
    <col min="13" max="16384" width="11.421875" style="3" customWidth="1"/>
  </cols>
  <sheetData>
    <row r="1" spans="1:14" s="7" customFormat="1" ht="26.25">
      <c r="A1" s="314" t="s">
        <v>112</v>
      </c>
      <c r="B1" s="314"/>
      <c r="C1" s="314"/>
      <c r="D1" s="314"/>
      <c r="E1" s="314"/>
      <c r="F1" s="314"/>
      <c r="G1" s="314"/>
      <c r="H1" s="314"/>
      <c r="I1" s="314"/>
      <c r="J1" s="314"/>
      <c r="K1" s="234"/>
      <c r="L1" s="6"/>
      <c r="M1" s="6"/>
      <c r="N1" s="6"/>
    </row>
    <row r="2" spans="1:11" ht="74.25" customHeight="1">
      <c r="A2" s="8" t="s">
        <v>0</v>
      </c>
      <c r="B2" s="9" t="s">
        <v>1</v>
      </c>
      <c r="C2" s="8" t="s">
        <v>2</v>
      </c>
      <c r="D2" s="8" t="s">
        <v>3</v>
      </c>
      <c r="E2" s="8" t="s">
        <v>4</v>
      </c>
      <c r="F2" s="10" t="s">
        <v>5</v>
      </c>
      <c r="G2" s="11" t="s">
        <v>6</v>
      </c>
      <c r="H2" s="12" t="s">
        <v>7</v>
      </c>
      <c r="I2" s="8" t="s">
        <v>8</v>
      </c>
      <c r="J2" s="150" t="s">
        <v>9</v>
      </c>
      <c r="K2" s="154" t="s">
        <v>9</v>
      </c>
    </row>
    <row r="3" spans="1:11" ht="25.5">
      <c r="A3" s="13">
        <v>1</v>
      </c>
      <c r="B3" s="14" t="s">
        <v>10</v>
      </c>
      <c r="C3" s="15" t="s">
        <v>11</v>
      </c>
      <c r="D3" s="13">
        <v>20</v>
      </c>
      <c r="E3" s="16"/>
      <c r="F3" s="16">
        <f aca="true" t="shared" si="0" ref="F3:F40">E3*D3</f>
        <v>0</v>
      </c>
      <c r="G3" s="17">
        <v>0.23</v>
      </c>
      <c r="H3" s="18">
        <f aca="true" t="shared" si="1" ref="H3:H40">F3*G3</f>
        <v>0</v>
      </c>
      <c r="I3" s="16">
        <f aca="true" t="shared" si="2" ref="I3:I40">F3+H3</f>
        <v>0</v>
      </c>
      <c r="J3" s="149"/>
      <c r="K3" s="120"/>
    </row>
    <row r="4" spans="1:11" ht="45.75" customHeight="1">
      <c r="A4" s="13">
        <v>2</v>
      </c>
      <c r="B4" s="14" t="s">
        <v>12</v>
      </c>
      <c r="C4" s="15" t="s">
        <v>11</v>
      </c>
      <c r="D4" s="13">
        <v>20</v>
      </c>
      <c r="E4" s="16"/>
      <c r="F4" s="16">
        <f t="shared" si="0"/>
        <v>0</v>
      </c>
      <c r="G4" s="17">
        <v>0.23</v>
      </c>
      <c r="H4" s="18">
        <f t="shared" si="1"/>
        <v>0</v>
      </c>
      <c r="I4" s="16">
        <f t="shared" si="2"/>
        <v>0</v>
      </c>
      <c r="J4" s="149"/>
      <c r="K4" s="120"/>
    </row>
    <row r="5" spans="1:11" ht="45.75" customHeight="1">
      <c r="A5" s="13">
        <v>3</v>
      </c>
      <c r="B5" s="14" t="s">
        <v>13</v>
      </c>
      <c r="C5" s="15" t="s">
        <v>11</v>
      </c>
      <c r="D5" s="13">
        <v>10</v>
      </c>
      <c r="E5" s="16"/>
      <c r="F5" s="16">
        <f t="shared" si="0"/>
        <v>0</v>
      </c>
      <c r="G5" s="17">
        <v>0.23</v>
      </c>
      <c r="H5" s="18">
        <f t="shared" si="1"/>
        <v>0</v>
      </c>
      <c r="I5" s="16">
        <f t="shared" si="2"/>
        <v>0</v>
      </c>
      <c r="J5" s="149"/>
      <c r="K5" s="120"/>
    </row>
    <row r="6" spans="1:11" ht="15">
      <c r="A6" s="13">
        <v>4</v>
      </c>
      <c r="B6" s="14" t="s">
        <v>14</v>
      </c>
      <c r="C6" s="15" t="s">
        <v>11</v>
      </c>
      <c r="D6" s="13">
        <v>10</v>
      </c>
      <c r="E6" s="16"/>
      <c r="F6" s="16">
        <f t="shared" si="0"/>
        <v>0</v>
      </c>
      <c r="G6" s="17">
        <v>0.23</v>
      </c>
      <c r="H6" s="18">
        <f t="shared" si="1"/>
        <v>0</v>
      </c>
      <c r="I6" s="16">
        <f t="shared" si="2"/>
        <v>0</v>
      </c>
      <c r="J6" s="149"/>
      <c r="K6" s="120"/>
    </row>
    <row r="7" spans="1:11" ht="38.25">
      <c r="A7" s="13">
        <v>5</v>
      </c>
      <c r="B7" s="14" t="s">
        <v>15</v>
      </c>
      <c r="C7" s="15" t="s">
        <v>11</v>
      </c>
      <c r="D7" s="13">
        <v>10</v>
      </c>
      <c r="E7" s="16"/>
      <c r="F7" s="16">
        <f t="shared" si="0"/>
        <v>0</v>
      </c>
      <c r="G7" s="17">
        <v>0.23</v>
      </c>
      <c r="H7" s="18">
        <f t="shared" si="1"/>
        <v>0</v>
      </c>
      <c r="I7" s="16">
        <f t="shared" si="2"/>
        <v>0</v>
      </c>
      <c r="J7" s="149"/>
      <c r="K7" s="120"/>
    </row>
    <row r="8" spans="1:11" ht="25.5">
      <c r="A8" s="39">
        <v>6</v>
      </c>
      <c r="B8" s="295" t="s">
        <v>16</v>
      </c>
      <c r="C8" s="296" t="s">
        <v>11</v>
      </c>
      <c r="D8" s="39">
        <v>100</v>
      </c>
      <c r="E8" s="297"/>
      <c r="F8" s="16">
        <f t="shared" si="0"/>
        <v>0</v>
      </c>
      <c r="G8" s="17">
        <v>0.23</v>
      </c>
      <c r="H8" s="18">
        <f t="shared" si="1"/>
        <v>0</v>
      </c>
      <c r="I8" s="16">
        <f t="shared" si="2"/>
        <v>0</v>
      </c>
      <c r="J8" s="149"/>
      <c r="K8" s="120"/>
    </row>
    <row r="9" spans="1:11" ht="31.5" customHeight="1">
      <c r="A9" s="122">
        <v>7</v>
      </c>
      <c r="B9" s="302" t="s">
        <v>126</v>
      </c>
      <c r="C9" s="303" t="s">
        <v>11</v>
      </c>
      <c r="D9" s="122">
        <v>15</v>
      </c>
      <c r="E9" s="304"/>
      <c r="F9" s="293">
        <f t="shared" si="0"/>
        <v>0</v>
      </c>
      <c r="G9" s="17">
        <v>0.23</v>
      </c>
      <c r="H9" s="18">
        <f t="shared" si="1"/>
        <v>0</v>
      </c>
      <c r="I9" s="16">
        <f t="shared" si="2"/>
        <v>0</v>
      </c>
      <c r="J9" s="149"/>
      <c r="K9" s="120"/>
    </row>
    <row r="10" spans="1:11" ht="138.75" customHeight="1">
      <c r="A10" s="122">
        <v>8</v>
      </c>
      <c r="B10" s="305" t="s">
        <v>125</v>
      </c>
      <c r="C10" s="306" t="s">
        <v>11</v>
      </c>
      <c r="D10" s="306">
        <v>200</v>
      </c>
      <c r="E10" s="306"/>
      <c r="F10" s="294">
        <f t="shared" si="0"/>
        <v>0</v>
      </c>
      <c r="G10" s="288">
        <v>0.23</v>
      </c>
      <c r="H10" s="289">
        <f t="shared" si="1"/>
        <v>0</v>
      </c>
      <c r="I10" s="290">
        <f t="shared" si="2"/>
        <v>0</v>
      </c>
      <c r="J10" s="149"/>
      <c r="K10" s="120"/>
    </row>
    <row r="11" spans="1:11" ht="32.25" customHeight="1">
      <c r="A11" s="122">
        <v>9</v>
      </c>
      <c r="B11" s="302" t="s">
        <v>124</v>
      </c>
      <c r="C11" s="303" t="s">
        <v>11</v>
      </c>
      <c r="D11" s="122">
        <v>30</v>
      </c>
      <c r="E11" s="304"/>
      <c r="F11" s="293">
        <f t="shared" si="0"/>
        <v>0</v>
      </c>
      <c r="G11" s="17">
        <v>0.23</v>
      </c>
      <c r="H11" s="18">
        <f t="shared" si="1"/>
        <v>0</v>
      </c>
      <c r="I11" s="16">
        <f t="shared" si="2"/>
        <v>0</v>
      </c>
      <c r="J11" s="149"/>
      <c r="K11" s="120"/>
    </row>
    <row r="12" spans="1:11" ht="25.5">
      <c r="A12" s="122">
        <v>10</v>
      </c>
      <c r="B12" s="302" t="s">
        <v>127</v>
      </c>
      <c r="C12" s="303" t="s">
        <v>11</v>
      </c>
      <c r="D12" s="122">
        <v>20</v>
      </c>
      <c r="E12" s="304"/>
      <c r="F12" s="293">
        <f t="shared" si="0"/>
        <v>0</v>
      </c>
      <c r="G12" s="17">
        <v>0.23</v>
      </c>
      <c r="H12" s="18">
        <f t="shared" si="1"/>
        <v>0</v>
      </c>
      <c r="I12" s="16">
        <f t="shared" si="2"/>
        <v>0</v>
      </c>
      <c r="J12" s="149"/>
      <c r="K12" s="120"/>
    </row>
    <row r="13" spans="1:11" ht="34.5" customHeight="1">
      <c r="A13" s="122">
        <v>11</v>
      </c>
      <c r="B13" s="302" t="s">
        <v>128</v>
      </c>
      <c r="C13" s="303" t="s">
        <v>11</v>
      </c>
      <c r="D13" s="122">
        <v>10</v>
      </c>
      <c r="E13" s="304"/>
      <c r="F13" s="293">
        <f t="shared" si="0"/>
        <v>0</v>
      </c>
      <c r="G13" s="17">
        <v>0.23</v>
      </c>
      <c r="H13" s="18">
        <f t="shared" si="1"/>
        <v>0</v>
      </c>
      <c r="I13" s="16">
        <f t="shared" si="2"/>
        <v>0</v>
      </c>
      <c r="J13" s="149"/>
      <c r="K13" s="120"/>
    </row>
    <row r="14" spans="1:11" ht="36.75" customHeight="1">
      <c r="A14" s="298">
        <v>12</v>
      </c>
      <c r="B14" s="299" t="s">
        <v>129</v>
      </c>
      <c r="C14" s="300" t="s">
        <v>11</v>
      </c>
      <c r="D14" s="298">
        <v>10</v>
      </c>
      <c r="E14" s="301"/>
      <c r="F14" s="16">
        <f t="shared" si="0"/>
        <v>0</v>
      </c>
      <c r="G14" s="17">
        <v>0.23</v>
      </c>
      <c r="H14" s="18">
        <f t="shared" si="1"/>
        <v>0</v>
      </c>
      <c r="I14" s="16">
        <f t="shared" si="2"/>
        <v>0</v>
      </c>
      <c r="J14" s="149"/>
      <c r="K14" s="120"/>
    </row>
    <row r="15" spans="1:11" ht="34.5" customHeight="1">
      <c r="A15" s="13">
        <v>13</v>
      </c>
      <c r="B15" s="14" t="s">
        <v>18</v>
      </c>
      <c r="C15" s="19" t="s">
        <v>11</v>
      </c>
      <c r="D15" s="13">
        <v>14</v>
      </c>
      <c r="E15" s="16"/>
      <c r="F15" s="16">
        <f t="shared" si="0"/>
        <v>0</v>
      </c>
      <c r="G15" s="17">
        <v>0.23</v>
      </c>
      <c r="H15" s="18">
        <f t="shared" si="1"/>
        <v>0</v>
      </c>
      <c r="I15" s="16">
        <f t="shared" si="2"/>
        <v>0</v>
      </c>
      <c r="J15" s="149"/>
      <c r="K15" s="120"/>
    </row>
    <row r="16" spans="1:11" ht="28.5" customHeight="1">
      <c r="A16" s="13">
        <v>14</v>
      </c>
      <c r="B16" s="291" t="s">
        <v>19</v>
      </c>
      <c r="C16" s="19" t="s">
        <v>11</v>
      </c>
      <c r="D16" s="13">
        <v>8</v>
      </c>
      <c r="E16" s="16"/>
      <c r="F16" s="16">
        <f t="shared" si="0"/>
        <v>0</v>
      </c>
      <c r="G16" s="17">
        <v>0.23</v>
      </c>
      <c r="H16" s="18">
        <f t="shared" si="1"/>
        <v>0</v>
      </c>
      <c r="I16" s="16">
        <f t="shared" si="2"/>
        <v>0</v>
      </c>
      <c r="J16" s="149"/>
      <c r="K16" s="120"/>
    </row>
    <row r="17" spans="1:11" ht="34.5" customHeight="1">
      <c r="A17" s="13">
        <v>15</v>
      </c>
      <c r="B17" s="14" t="s">
        <v>20</v>
      </c>
      <c r="C17" s="19" t="s">
        <v>11</v>
      </c>
      <c r="D17" s="13">
        <v>24</v>
      </c>
      <c r="E17" s="16"/>
      <c r="F17" s="16">
        <f t="shared" si="0"/>
        <v>0</v>
      </c>
      <c r="G17" s="17">
        <v>0.23</v>
      </c>
      <c r="H17" s="18">
        <f t="shared" si="1"/>
        <v>0</v>
      </c>
      <c r="I17" s="16">
        <f t="shared" si="2"/>
        <v>0</v>
      </c>
      <c r="J17" s="149"/>
      <c r="K17" s="120"/>
    </row>
    <row r="18" spans="1:11" ht="15">
      <c r="A18" s="13">
        <v>16</v>
      </c>
      <c r="B18" s="14" t="s">
        <v>21</v>
      </c>
      <c r="C18" s="19" t="s">
        <v>11</v>
      </c>
      <c r="D18" s="13">
        <v>50</v>
      </c>
      <c r="E18" s="16"/>
      <c r="F18" s="16">
        <f t="shared" si="0"/>
        <v>0</v>
      </c>
      <c r="G18" s="17">
        <v>0.23</v>
      </c>
      <c r="H18" s="18">
        <f t="shared" si="1"/>
        <v>0</v>
      </c>
      <c r="I18" s="16">
        <f t="shared" si="2"/>
        <v>0</v>
      </c>
      <c r="J18" s="149"/>
      <c r="K18" s="120"/>
    </row>
    <row r="19" spans="1:11" ht="31.5" customHeight="1">
      <c r="A19" s="13">
        <v>17</v>
      </c>
      <c r="B19" s="14" t="s">
        <v>22</v>
      </c>
      <c r="C19" s="19" t="s">
        <v>11</v>
      </c>
      <c r="D19" s="13">
        <v>40</v>
      </c>
      <c r="E19" s="16"/>
      <c r="F19" s="16">
        <f t="shared" si="0"/>
        <v>0</v>
      </c>
      <c r="G19" s="17">
        <v>0.23</v>
      </c>
      <c r="H19" s="18">
        <f t="shared" si="1"/>
        <v>0</v>
      </c>
      <c r="I19" s="16">
        <f t="shared" si="2"/>
        <v>0</v>
      </c>
      <c r="J19" s="149"/>
      <c r="K19" s="120"/>
    </row>
    <row r="20" spans="1:11" ht="33.75" customHeight="1">
      <c r="A20" s="13">
        <v>18</v>
      </c>
      <c r="B20" s="14" t="s">
        <v>23</v>
      </c>
      <c r="C20" s="19" t="s">
        <v>11</v>
      </c>
      <c r="D20" s="13">
        <v>40</v>
      </c>
      <c r="E20" s="16"/>
      <c r="F20" s="16">
        <f t="shared" si="0"/>
        <v>0</v>
      </c>
      <c r="G20" s="17">
        <v>0.23</v>
      </c>
      <c r="H20" s="18">
        <f t="shared" si="1"/>
        <v>0</v>
      </c>
      <c r="I20" s="16">
        <f t="shared" si="2"/>
        <v>0</v>
      </c>
      <c r="J20" s="149"/>
      <c r="K20" s="120"/>
    </row>
    <row r="21" spans="1:11" ht="49.5" customHeight="1">
      <c r="A21" s="13">
        <v>19</v>
      </c>
      <c r="B21" s="20" t="s">
        <v>24</v>
      </c>
      <c r="C21" s="19" t="s">
        <v>11</v>
      </c>
      <c r="D21" s="13">
        <v>50</v>
      </c>
      <c r="E21" s="16"/>
      <c r="F21" s="16">
        <f t="shared" si="0"/>
        <v>0</v>
      </c>
      <c r="G21" s="17">
        <v>0.23</v>
      </c>
      <c r="H21" s="18">
        <f t="shared" si="1"/>
        <v>0</v>
      </c>
      <c r="I21" s="16">
        <f t="shared" si="2"/>
        <v>0</v>
      </c>
      <c r="J21" s="149"/>
      <c r="K21" s="120"/>
    </row>
    <row r="22" spans="1:11" ht="33.75" customHeight="1">
      <c r="A22" s="13">
        <v>20</v>
      </c>
      <c r="B22" s="20" t="s">
        <v>25</v>
      </c>
      <c r="C22" s="19" t="s">
        <v>26</v>
      </c>
      <c r="D22" s="13">
        <v>1500</v>
      </c>
      <c r="E22" s="16"/>
      <c r="F22" s="16">
        <f t="shared" si="0"/>
        <v>0</v>
      </c>
      <c r="G22" s="17">
        <v>0.23</v>
      </c>
      <c r="H22" s="18">
        <f t="shared" si="1"/>
        <v>0</v>
      </c>
      <c r="I22" s="16">
        <f t="shared" si="2"/>
        <v>0</v>
      </c>
      <c r="J22" s="149"/>
      <c r="K22" s="120"/>
    </row>
    <row r="23" spans="1:11" ht="45.75" customHeight="1">
      <c r="A23" s="13">
        <v>21</v>
      </c>
      <c r="B23" s="21" t="s">
        <v>27</v>
      </c>
      <c r="C23" s="19" t="s">
        <v>11</v>
      </c>
      <c r="D23" s="13">
        <v>200</v>
      </c>
      <c r="E23" s="16"/>
      <c r="F23" s="16">
        <f t="shared" si="0"/>
        <v>0</v>
      </c>
      <c r="G23" s="17">
        <v>0.23</v>
      </c>
      <c r="H23" s="18">
        <f t="shared" si="1"/>
        <v>0</v>
      </c>
      <c r="I23" s="16">
        <f t="shared" si="2"/>
        <v>0</v>
      </c>
      <c r="J23" s="149"/>
      <c r="K23" s="120"/>
    </row>
    <row r="24" spans="1:11" ht="139.5" customHeight="1">
      <c r="A24" s="13">
        <v>22</v>
      </c>
      <c r="B24" s="22" t="s">
        <v>28</v>
      </c>
      <c r="C24" s="13" t="s">
        <v>11</v>
      </c>
      <c r="D24" s="13">
        <v>80</v>
      </c>
      <c r="E24" s="16"/>
      <c r="F24" s="16">
        <f t="shared" si="0"/>
        <v>0</v>
      </c>
      <c r="G24" s="17">
        <v>0.23</v>
      </c>
      <c r="H24" s="18">
        <f t="shared" si="1"/>
        <v>0</v>
      </c>
      <c r="I24" s="16">
        <f t="shared" si="2"/>
        <v>0</v>
      </c>
      <c r="J24" s="149"/>
      <c r="K24" s="120"/>
    </row>
    <row r="25" spans="1:11" ht="39.75" customHeight="1">
      <c r="A25" s="13">
        <v>23</v>
      </c>
      <c r="B25" s="22" t="s">
        <v>29</v>
      </c>
      <c r="C25" s="13" t="s">
        <v>11</v>
      </c>
      <c r="D25" s="13">
        <v>200</v>
      </c>
      <c r="E25" s="16"/>
      <c r="F25" s="16">
        <f t="shared" si="0"/>
        <v>0</v>
      </c>
      <c r="G25" s="17">
        <v>0.23</v>
      </c>
      <c r="H25" s="18">
        <f t="shared" si="1"/>
        <v>0</v>
      </c>
      <c r="I25" s="16">
        <f t="shared" si="2"/>
        <v>0</v>
      </c>
      <c r="J25" s="149"/>
      <c r="K25" s="120"/>
    </row>
    <row r="26" spans="1:11" s="2" customFormat="1" ht="50.25" customHeight="1">
      <c r="A26" s="13">
        <v>24</v>
      </c>
      <c r="B26" s="22" t="s">
        <v>30</v>
      </c>
      <c r="C26" s="23" t="s">
        <v>11</v>
      </c>
      <c r="D26" s="23">
        <v>40</v>
      </c>
      <c r="E26" s="24"/>
      <c r="F26" s="24">
        <f t="shared" si="0"/>
        <v>0</v>
      </c>
      <c r="G26" s="25">
        <v>0.23</v>
      </c>
      <c r="H26" s="26">
        <f t="shared" si="1"/>
        <v>0</v>
      </c>
      <c r="I26" s="24">
        <f t="shared" si="2"/>
        <v>0</v>
      </c>
      <c r="J26" s="151"/>
      <c r="K26" s="111"/>
    </row>
    <row r="27" spans="1:11" ht="15">
      <c r="A27" s="13">
        <v>25</v>
      </c>
      <c r="B27" s="22" t="s">
        <v>31</v>
      </c>
      <c r="C27" s="13" t="s">
        <v>11</v>
      </c>
      <c r="D27" s="27">
        <v>30</v>
      </c>
      <c r="E27" s="16"/>
      <c r="F27" s="16">
        <f t="shared" si="0"/>
        <v>0</v>
      </c>
      <c r="G27" s="17">
        <v>0.23</v>
      </c>
      <c r="H27" s="18">
        <f t="shared" si="1"/>
        <v>0</v>
      </c>
      <c r="I27" s="16">
        <f t="shared" si="2"/>
        <v>0</v>
      </c>
      <c r="J27" s="149"/>
      <c r="K27" s="120"/>
    </row>
    <row r="28" spans="1:11" ht="25.5">
      <c r="A28" s="13">
        <v>26</v>
      </c>
      <c r="B28" s="22" t="s">
        <v>32</v>
      </c>
      <c r="C28" s="13" t="s">
        <v>11</v>
      </c>
      <c r="D28" s="27">
        <v>15</v>
      </c>
      <c r="E28" s="16"/>
      <c r="F28" s="16">
        <f t="shared" si="0"/>
        <v>0</v>
      </c>
      <c r="G28" s="17">
        <v>0.23</v>
      </c>
      <c r="H28" s="18">
        <f t="shared" si="1"/>
        <v>0</v>
      </c>
      <c r="I28" s="16">
        <f t="shared" si="2"/>
        <v>0</v>
      </c>
      <c r="J28" s="149"/>
      <c r="K28" s="120"/>
    </row>
    <row r="29" spans="1:11" ht="15">
      <c r="A29" s="13">
        <v>27</v>
      </c>
      <c r="B29" s="256" t="s">
        <v>113</v>
      </c>
      <c r="C29" s="257" t="s">
        <v>38</v>
      </c>
      <c r="D29" s="257">
        <v>60</v>
      </c>
      <c r="E29" s="258"/>
      <c r="F29" s="258">
        <f t="shared" si="0"/>
        <v>0</v>
      </c>
      <c r="G29" s="259">
        <v>0.23</v>
      </c>
      <c r="H29" s="260">
        <f t="shared" si="1"/>
        <v>0</v>
      </c>
      <c r="I29" s="258">
        <f t="shared" si="2"/>
        <v>0</v>
      </c>
      <c r="J29" s="255"/>
      <c r="K29" s="120"/>
    </row>
    <row r="30" spans="1:11" ht="15">
      <c r="A30" s="13">
        <v>28</v>
      </c>
      <c r="B30" s="22" t="s">
        <v>33</v>
      </c>
      <c r="C30" s="13" t="s">
        <v>11</v>
      </c>
      <c r="D30" s="27">
        <v>40</v>
      </c>
      <c r="E30" s="16"/>
      <c r="F30" s="16">
        <f t="shared" si="0"/>
        <v>0</v>
      </c>
      <c r="G30" s="17">
        <v>0.23</v>
      </c>
      <c r="H30" s="18">
        <f t="shared" si="1"/>
        <v>0</v>
      </c>
      <c r="I30" s="16">
        <f t="shared" si="2"/>
        <v>0</v>
      </c>
      <c r="J30" s="149"/>
      <c r="K30" s="120"/>
    </row>
    <row r="31" spans="1:11" s="31" customFormat="1" ht="38.25">
      <c r="A31" s="13">
        <v>29</v>
      </c>
      <c r="B31" s="28" t="s">
        <v>34</v>
      </c>
      <c r="C31" s="13" t="s">
        <v>35</v>
      </c>
      <c r="D31" s="13">
        <v>30</v>
      </c>
      <c r="E31" s="29"/>
      <c r="F31" s="30">
        <f t="shared" si="0"/>
        <v>0</v>
      </c>
      <c r="G31" s="17">
        <v>0.23</v>
      </c>
      <c r="H31" s="110">
        <f t="shared" si="1"/>
        <v>0</v>
      </c>
      <c r="I31" s="30">
        <f t="shared" si="2"/>
        <v>0</v>
      </c>
      <c r="J31" s="149"/>
      <c r="K31" s="153"/>
    </row>
    <row r="32" spans="1:11" ht="21" customHeight="1">
      <c r="A32" s="13">
        <v>30</v>
      </c>
      <c r="B32" s="22" t="s">
        <v>36</v>
      </c>
      <c r="C32" s="13" t="s">
        <v>11</v>
      </c>
      <c r="D32" s="27">
        <v>5</v>
      </c>
      <c r="E32" s="16"/>
      <c r="F32" s="16">
        <f t="shared" si="0"/>
        <v>0</v>
      </c>
      <c r="G32" s="17">
        <v>0.23</v>
      </c>
      <c r="H32" s="18">
        <f t="shared" si="1"/>
        <v>0</v>
      </c>
      <c r="I32" s="16">
        <f t="shared" si="2"/>
        <v>0</v>
      </c>
      <c r="J32" s="149"/>
      <c r="K32" s="120"/>
    </row>
    <row r="33" spans="1:11" ht="58.5" customHeight="1">
      <c r="A33" s="13">
        <v>31</v>
      </c>
      <c r="B33" s="22" t="s">
        <v>37</v>
      </c>
      <c r="C33" s="13" t="s">
        <v>11</v>
      </c>
      <c r="D33" s="13">
        <v>60</v>
      </c>
      <c r="E33" s="16"/>
      <c r="F33" s="16">
        <f t="shared" si="0"/>
        <v>0</v>
      </c>
      <c r="G33" s="17">
        <v>0.23</v>
      </c>
      <c r="H33" s="18">
        <f t="shared" si="1"/>
        <v>0</v>
      </c>
      <c r="I33" s="16">
        <f t="shared" si="2"/>
        <v>0</v>
      </c>
      <c r="J33" s="149"/>
      <c r="K33" s="120"/>
    </row>
    <row r="34" spans="1:11" ht="38.25">
      <c r="A34" s="13">
        <v>32</v>
      </c>
      <c r="B34" s="14" t="s">
        <v>39</v>
      </c>
      <c r="C34" s="13" t="s">
        <v>11</v>
      </c>
      <c r="D34" s="13">
        <v>20</v>
      </c>
      <c r="E34" s="16"/>
      <c r="F34" s="16">
        <f t="shared" si="0"/>
        <v>0</v>
      </c>
      <c r="G34" s="17">
        <v>0.23</v>
      </c>
      <c r="H34" s="18">
        <f t="shared" si="1"/>
        <v>0</v>
      </c>
      <c r="I34" s="16">
        <f t="shared" si="2"/>
        <v>0</v>
      </c>
      <c r="J34" s="149"/>
      <c r="K34" s="120"/>
    </row>
    <row r="35" spans="1:11" ht="137.25" customHeight="1">
      <c r="A35" s="13">
        <v>33</v>
      </c>
      <c r="B35" s="32" t="s">
        <v>40</v>
      </c>
      <c r="C35" s="33" t="s">
        <v>11</v>
      </c>
      <c r="D35" s="33">
        <v>4</v>
      </c>
      <c r="E35" s="34"/>
      <c r="F35" s="16">
        <f t="shared" si="0"/>
        <v>0</v>
      </c>
      <c r="G35" s="17">
        <v>0.23</v>
      </c>
      <c r="H35" s="18">
        <f t="shared" si="1"/>
        <v>0</v>
      </c>
      <c r="I35" s="16">
        <f t="shared" si="2"/>
        <v>0</v>
      </c>
      <c r="J35" s="147"/>
      <c r="K35" s="120"/>
    </row>
    <row r="36" spans="1:11" ht="30">
      <c r="A36" s="13">
        <v>34</v>
      </c>
      <c r="B36" s="36" t="s">
        <v>41</v>
      </c>
      <c r="C36" s="33" t="s">
        <v>11</v>
      </c>
      <c r="D36" s="33">
        <v>5</v>
      </c>
      <c r="E36" s="34"/>
      <c r="F36" s="16">
        <f t="shared" si="0"/>
        <v>0</v>
      </c>
      <c r="G36" s="17">
        <v>0.23</v>
      </c>
      <c r="H36" s="18">
        <f t="shared" si="1"/>
        <v>0</v>
      </c>
      <c r="I36" s="16">
        <f t="shared" si="2"/>
        <v>0</v>
      </c>
      <c r="J36" s="147"/>
      <c r="K36" s="120"/>
    </row>
    <row r="37" spans="1:11" ht="30">
      <c r="A37" s="13">
        <v>35</v>
      </c>
      <c r="B37" s="36" t="s">
        <v>42</v>
      </c>
      <c r="C37" s="33" t="s">
        <v>11</v>
      </c>
      <c r="D37" s="33">
        <v>10</v>
      </c>
      <c r="E37" s="34"/>
      <c r="F37" s="16">
        <f t="shared" si="0"/>
        <v>0</v>
      </c>
      <c r="G37" s="17">
        <v>0.23</v>
      </c>
      <c r="H37" s="18">
        <f t="shared" si="1"/>
        <v>0</v>
      </c>
      <c r="I37" s="16">
        <f t="shared" si="2"/>
        <v>0</v>
      </c>
      <c r="J37" s="147"/>
      <c r="K37" s="120"/>
    </row>
    <row r="38" spans="1:11" ht="15">
      <c r="A38" s="13">
        <v>36</v>
      </c>
      <c r="B38" s="37" t="s">
        <v>43</v>
      </c>
      <c r="C38" s="33" t="s">
        <v>11</v>
      </c>
      <c r="D38" s="38">
        <v>10</v>
      </c>
      <c r="E38" s="34"/>
      <c r="F38" s="16">
        <f t="shared" si="0"/>
        <v>0</v>
      </c>
      <c r="G38" s="17">
        <v>0.23</v>
      </c>
      <c r="H38" s="18">
        <f t="shared" si="1"/>
        <v>0</v>
      </c>
      <c r="I38" s="16">
        <f t="shared" si="2"/>
        <v>0</v>
      </c>
      <c r="J38" s="147"/>
      <c r="K38" s="120"/>
    </row>
    <row r="39" spans="1:11" ht="30">
      <c r="A39" s="13">
        <v>37</v>
      </c>
      <c r="B39" s="40" t="s">
        <v>44</v>
      </c>
      <c r="C39" s="41" t="s">
        <v>11</v>
      </c>
      <c r="D39" s="41">
        <v>10</v>
      </c>
      <c r="E39" s="42"/>
      <c r="F39" s="30">
        <f t="shared" si="0"/>
        <v>0</v>
      </c>
      <c r="G39" s="43">
        <v>0.23</v>
      </c>
      <c r="H39" s="44">
        <f t="shared" si="1"/>
        <v>0</v>
      </c>
      <c r="I39" s="30">
        <f t="shared" si="2"/>
        <v>0</v>
      </c>
      <c r="J39" s="152"/>
      <c r="K39" s="120"/>
    </row>
    <row r="40" spans="1:22" s="35" customFormat="1" ht="15">
      <c r="A40" s="13">
        <v>38</v>
      </c>
      <c r="B40" s="45" t="s">
        <v>45</v>
      </c>
      <c r="C40" s="41" t="s">
        <v>11</v>
      </c>
      <c r="D40" s="41">
        <v>10</v>
      </c>
      <c r="E40" s="42"/>
      <c r="F40" s="30">
        <f t="shared" si="0"/>
        <v>0</v>
      </c>
      <c r="G40" s="43">
        <v>0.23</v>
      </c>
      <c r="H40" s="44">
        <f t="shared" si="1"/>
        <v>0</v>
      </c>
      <c r="I40" s="30">
        <f t="shared" si="2"/>
        <v>0</v>
      </c>
      <c r="J40" s="152"/>
      <c r="K40" s="120"/>
      <c r="L40" s="92"/>
      <c r="M40" s="92"/>
      <c r="N40" s="92"/>
      <c r="O40" s="92"/>
      <c r="P40" s="92"/>
      <c r="Q40" s="92"/>
      <c r="R40" s="92"/>
      <c r="S40" s="92"/>
      <c r="T40" s="92"/>
      <c r="U40" s="92"/>
      <c r="V40" s="92"/>
    </row>
    <row r="41" spans="1:11" ht="23.25">
      <c r="A41" s="46" t="s">
        <v>46</v>
      </c>
      <c r="B41" s="47" t="s">
        <v>46</v>
      </c>
      <c r="C41" s="48" t="s">
        <v>46</v>
      </c>
      <c r="D41" s="33" t="s">
        <v>46</v>
      </c>
      <c r="E41" s="49" t="s">
        <v>47</v>
      </c>
      <c r="F41" s="50">
        <f>SUM(F3:F40)</f>
        <v>0</v>
      </c>
      <c r="G41" s="51"/>
      <c r="H41" s="52"/>
      <c r="I41" s="50">
        <f>SUM(I3:I40)</f>
        <v>0</v>
      </c>
      <c r="J41" s="147"/>
      <c r="K41" s="120"/>
    </row>
    <row r="43" spans="1:9" ht="67.5" customHeight="1">
      <c r="A43" s="315" t="s">
        <v>105</v>
      </c>
      <c r="B43" s="315"/>
      <c r="C43" s="315"/>
      <c r="D43" s="315"/>
      <c r="E43" s="315"/>
      <c r="F43"/>
      <c r="G43"/>
      <c r="H43"/>
      <c r="I43"/>
    </row>
    <row r="44" spans="1:9" ht="15">
      <c r="A44" s="155"/>
      <c r="B44" s="156"/>
      <c r="C44" s="54"/>
      <c r="D44"/>
      <c r="E44"/>
      <c r="F44"/>
      <c r="G44"/>
      <c r="H44"/>
      <c r="I44"/>
    </row>
    <row r="45" spans="1:9" ht="40.5" customHeight="1">
      <c r="A45" s="155"/>
      <c r="B45" s="156"/>
      <c r="C45" s="31"/>
      <c r="D45" s="55"/>
      <c r="E45" s="55"/>
      <c r="F45" s="56"/>
      <c r="G45" s="57"/>
      <c r="H45" s="156"/>
      <c r="I45"/>
    </row>
    <row r="46" spans="1:9" ht="15">
      <c r="A46" s="155"/>
      <c r="B46" s="156"/>
      <c r="C46"/>
      <c r="D46" s="156"/>
      <c r="E46" s="156"/>
      <c r="F46" s="157"/>
      <c r="G46" s="158"/>
      <c r="H46" s="156"/>
      <c r="I46"/>
    </row>
    <row r="47" spans="1:9" ht="15">
      <c r="A47" s="155"/>
      <c r="B47" s="156"/>
      <c r="C47"/>
      <c r="D47" s="156"/>
      <c r="E47" s="156"/>
      <c r="F47" s="157"/>
      <c r="G47" s="158"/>
      <c r="H47" s="156"/>
      <c r="I47"/>
    </row>
    <row r="48" spans="1:9" ht="15">
      <c r="A48" s="155"/>
      <c r="B48" s="156"/>
      <c r="C48"/>
      <c r="D48" s="156"/>
      <c r="E48" s="156"/>
      <c r="F48" s="157"/>
      <c r="G48" s="158"/>
      <c r="H48" s="156" t="s">
        <v>106</v>
      </c>
      <c r="I48"/>
    </row>
    <row r="49" spans="1:9" ht="15">
      <c r="A49" s="155"/>
      <c r="B49" s="156"/>
      <c r="C49"/>
      <c r="D49" s="156"/>
      <c r="E49" s="156"/>
      <c r="F49" s="157"/>
      <c r="G49" s="158"/>
      <c r="H49" s="156"/>
      <c r="I49"/>
    </row>
  </sheetData>
  <sheetProtection selectLockedCells="1" selectUnlockedCells="1"/>
  <mergeCells count="2">
    <mergeCell ref="A1:J1"/>
    <mergeCell ref="A43:E43"/>
  </mergeCells>
  <printOptions/>
  <pageMargins left="0.7875" right="0.7875" top="1.023611111111111" bottom="1.023611111111111" header="0.7875" footer="0.7875"/>
  <pageSetup fitToHeight="0" fitToWidth="1" horizontalDpi="300" verticalDpi="300" orientation="landscape" paperSize="9" scale="63" r:id="rId2"/>
  <headerFooter alignWithMargins="0">
    <oddHeader>&amp;C&amp;"Arial,Normalny"&amp;10ARKUSZ ASORTYMENTOWO-ILOŚCIOWO CENOWY</oddHeader>
    <oddFooter>&amp;C&amp;"Arial,Normalny"&amp;10Strona &amp;P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BA17"/>
  <sheetViews>
    <sheetView zoomScale="85" zoomScaleNormal="85" zoomScaleSheetLayoutView="70" zoomScalePageLayoutView="0" workbookViewId="0" topLeftCell="A1">
      <selection activeCell="J17" sqref="A1:J17"/>
    </sheetView>
  </sheetViews>
  <sheetFormatPr defaultColWidth="9.00390625" defaultRowHeight="15"/>
  <cols>
    <col min="1" max="1" width="4.421875" style="3" customWidth="1"/>
    <col min="2" max="2" width="94.28125" style="3" customWidth="1"/>
    <col min="3" max="3" width="5.7109375" style="3" customWidth="1"/>
    <col min="4" max="4" width="8.421875" style="3" customWidth="1"/>
    <col min="5" max="5" width="15.00390625" style="3" customWidth="1"/>
    <col min="6" max="6" width="14.28125" style="3" customWidth="1"/>
    <col min="7" max="7" width="12.7109375" style="3" customWidth="1"/>
    <col min="8" max="8" width="16.00390625" style="3" customWidth="1"/>
    <col min="9" max="9" width="14.421875" style="3" customWidth="1"/>
    <col min="10" max="10" width="21.28125" style="3" customWidth="1"/>
    <col min="11" max="11" width="20.140625" style="3" customWidth="1"/>
    <col min="12" max="16384" width="9.00390625" style="3" customWidth="1"/>
  </cols>
  <sheetData>
    <row r="1" spans="1:53" s="78" customFormat="1" ht="26.25">
      <c r="A1" s="332" t="s">
        <v>103</v>
      </c>
      <c r="B1" s="332"/>
      <c r="C1" s="332"/>
      <c r="D1" s="332"/>
      <c r="E1" s="332"/>
      <c r="F1" s="332"/>
      <c r="G1" s="332"/>
      <c r="H1" s="332"/>
      <c r="I1" s="332"/>
      <c r="J1" s="333"/>
      <c r="K1" s="2"/>
      <c r="L1" s="2"/>
      <c r="M1" s="2"/>
      <c r="N1" s="2"/>
      <c r="O1" s="2"/>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row>
    <row r="2" spans="1:10" s="104" customFormat="1" ht="37.5">
      <c r="A2" s="84" t="s">
        <v>49</v>
      </c>
      <c r="B2" s="84" t="s">
        <v>98</v>
      </c>
      <c r="C2" s="84" t="s">
        <v>2</v>
      </c>
      <c r="D2" s="84" t="s">
        <v>3</v>
      </c>
      <c r="E2" s="85" t="s">
        <v>4</v>
      </c>
      <c r="F2" s="85" t="s">
        <v>5</v>
      </c>
      <c r="G2" s="86" t="s">
        <v>6</v>
      </c>
      <c r="H2" s="85" t="s">
        <v>7</v>
      </c>
      <c r="I2" s="219" t="s">
        <v>8</v>
      </c>
      <c r="J2" s="220" t="s">
        <v>9</v>
      </c>
    </row>
    <row r="3" spans="1:10" ht="305.25" customHeight="1">
      <c r="A3" s="13">
        <v>1</v>
      </c>
      <c r="B3" s="105" t="s">
        <v>99</v>
      </c>
      <c r="C3" s="87" t="s">
        <v>11</v>
      </c>
      <c r="D3" s="106">
        <v>8</v>
      </c>
      <c r="E3" s="89"/>
      <c r="F3" s="89">
        <f>E3*D3</f>
        <v>0</v>
      </c>
      <c r="G3" s="90">
        <v>0.23</v>
      </c>
      <c r="H3" s="107">
        <f>F3*G3</f>
        <v>0</v>
      </c>
      <c r="I3" s="204">
        <f>H3+F3</f>
        <v>0</v>
      </c>
      <c r="J3" s="153"/>
    </row>
    <row r="4" spans="1:10" ht="221.25" customHeight="1">
      <c r="A4" s="13">
        <v>2</v>
      </c>
      <c r="B4" s="105" t="s">
        <v>100</v>
      </c>
      <c r="C4" s="87" t="s">
        <v>11</v>
      </c>
      <c r="D4" s="106">
        <v>10</v>
      </c>
      <c r="E4" s="89"/>
      <c r="F4" s="89">
        <f>E4*D4</f>
        <v>0</v>
      </c>
      <c r="G4" s="90">
        <v>0.23</v>
      </c>
      <c r="H4" s="107">
        <f>F4*G4</f>
        <v>0</v>
      </c>
      <c r="I4" s="204">
        <f>H4+F4</f>
        <v>0</v>
      </c>
      <c r="J4" s="153"/>
    </row>
    <row r="5" spans="1:10" ht="228" customHeight="1">
      <c r="A5" s="39">
        <v>3</v>
      </c>
      <c r="B5" s="222" t="s">
        <v>101</v>
      </c>
      <c r="C5" s="188" t="s">
        <v>11</v>
      </c>
      <c r="D5" s="223">
        <v>10</v>
      </c>
      <c r="E5" s="189"/>
      <c r="F5" s="189">
        <f>E5*D5</f>
        <v>0</v>
      </c>
      <c r="G5" s="190">
        <v>0.23</v>
      </c>
      <c r="H5" s="224">
        <f>F5*G5</f>
        <v>0</v>
      </c>
      <c r="I5" s="205">
        <f>H5+F5</f>
        <v>0</v>
      </c>
      <c r="J5" s="225"/>
    </row>
    <row r="6" spans="1:10" ht="18.75">
      <c r="A6" s="221"/>
      <c r="B6" s="226"/>
      <c r="C6" s="227"/>
      <c r="D6" s="227"/>
      <c r="E6" s="228" t="s">
        <v>56</v>
      </c>
      <c r="F6" s="229">
        <f>SUM(F3:F5)</f>
        <v>0</v>
      </c>
      <c r="G6" s="230"/>
      <c r="H6" s="231">
        <f>SUM(H3:H5)</f>
        <v>0</v>
      </c>
      <c r="I6" s="229">
        <f>SUM(I3:I5)</f>
        <v>0</v>
      </c>
      <c r="J6" s="221"/>
    </row>
    <row r="7" spans="1:10" ht="15">
      <c r="A7" s="221"/>
      <c r="B7" s="226"/>
      <c r="C7" s="221"/>
      <c r="D7" s="221"/>
      <c r="E7" s="221"/>
      <c r="F7" s="221"/>
      <c r="G7" s="221"/>
      <c r="H7" s="221"/>
      <c r="I7" s="221"/>
      <c r="J7" s="221"/>
    </row>
    <row r="8" spans="1:10" ht="21" customHeight="1">
      <c r="A8" s="121"/>
      <c r="B8" s="232"/>
      <c r="C8" s="121"/>
      <c r="D8" s="233"/>
      <c r="E8" s="145"/>
      <c r="F8" s="145"/>
      <c r="G8" s="146"/>
      <c r="H8" s="145"/>
      <c r="I8" s="145"/>
      <c r="J8" s="120"/>
    </row>
    <row r="9" spans="1:9" ht="15">
      <c r="A9" s="1"/>
      <c r="B9" s="53"/>
      <c r="C9" s="1"/>
      <c r="E9" s="1"/>
      <c r="F9" s="1"/>
      <c r="G9" s="4"/>
      <c r="H9" s="5"/>
      <c r="I9" s="1"/>
    </row>
    <row r="10" spans="1:9" ht="47.25" customHeight="1">
      <c r="A10" s="155"/>
      <c r="B10"/>
      <c r="C10"/>
      <c r="D10"/>
      <c r="E10"/>
      <c r="F10"/>
      <c r="G10"/>
      <c r="H10"/>
      <c r="I10"/>
    </row>
    <row r="11" spans="1:10" ht="15.75">
      <c r="A11" s="214" t="s">
        <v>108</v>
      </c>
      <c r="B11" s="216"/>
      <c r="C11" s="216"/>
      <c r="D11" s="212"/>
      <c r="E11" s="212"/>
      <c r="F11" s="213"/>
      <c r="G11" s="212"/>
      <c r="H11" s="212"/>
      <c r="I11" s="217"/>
      <c r="J11" s="217"/>
    </row>
    <row r="12" spans="1:10" ht="15.75">
      <c r="A12" s="214"/>
      <c r="B12" s="216"/>
      <c r="C12" s="217"/>
      <c r="D12" s="216"/>
      <c r="E12" s="216"/>
      <c r="F12" s="213"/>
      <c r="G12" s="218"/>
      <c r="H12" s="216"/>
      <c r="I12" s="217"/>
      <c r="J12" s="217"/>
    </row>
    <row r="13" spans="1:10" ht="42" customHeight="1">
      <c r="A13" s="329" t="s">
        <v>105</v>
      </c>
      <c r="B13" s="329"/>
      <c r="C13" s="329"/>
      <c r="D13" s="329"/>
      <c r="E13" s="329"/>
      <c r="F13" s="329"/>
      <c r="G13" s="217"/>
      <c r="H13" s="217"/>
      <c r="I13" s="217"/>
      <c r="J13" s="217"/>
    </row>
    <row r="14" spans="1:10" ht="15.75">
      <c r="A14" s="215"/>
      <c r="B14" s="216"/>
      <c r="C14" s="217"/>
      <c r="D14" s="217"/>
      <c r="E14" s="217"/>
      <c r="F14" s="217"/>
      <c r="G14" s="217"/>
      <c r="H14" s="217"/>
      <c r="I14" s="217"/>
      <c r="J14" s="217"/>
    </row>
    <row r="15" spans="1:10" ht="15.75">
      <c r="A15" s="214"/>
      <c r="B15" s="216"/>
      <c r="C15" s="217"/>
      <c r="D15" s="216"/>
      <c r="E15" s="216"/>
      <c r="F15" s="213"/>
      <c r="G15" s="218"/>
      <c r="H15" s="216" t="s">
        <v>106</v>
      </c>
      <c r="I15" s="217"/>
      <c r="J15" s="217"/>
    </row>
    <row r="16" spans="1:10" ht="15.75">
      <c r="A16" s="217"/>
      <c r="B16" s="217"/>
      <c r="C16" s="217"/>
      <c r="D16" s="217"/>
      <c r="E16" s="217"/>
      <c r="F16" s="217"/>
      <c r="G16" s="217"/>
      <c r="H16" s="217"/>
      <c r="I16" s="217"/>
      <c r="J16" s="217"/>
    </row>
    <row r="17" spans="1:10" ht="15.75">
      <c r="A17" s="217"/>
      <c r="B17" s="217"/>
      <c r="C17" s="217"/>
      <c r="D17" s="217"/>
      <c r="E17" s="217"/>
      <c r="F17" s="217"/>
      <c r="G17" s="217"/>
      <c r="H17" s="217"/>
      <c r="I17" s="217"/>
      <c r="J17" s="217"/>
    </row>
  </sheetData>
  <sheetProtection selectLockedCells="1" selectUnlockedCells="1"/>
  <mergeCells count="2">
    <mergeCell ref="A1:J1"/>
    <mergeCell ref="A13:F13"/>
  </mergeCells>
  <printOptions/>
  <pageMargins left="0.7083333333333334" right="0.7083333333333334" top="0.7486111111111111" bottom="0.7479166666666667" header="0.31527777777777777" footer="0.5118110236220472"/>
  <pageSetup fitToHeight="0" fitToWidth="1" horizontalDpi="300" verticalDpi="300" orientation="landscape" paperSize="9" scale="63" r:id="rId2"/>
  <headerFooter alignWithMargins="0">
    <oddHeader>&amp;CARKUSZ ASORTYMENTOWO ILOŚCIOWO CENOWY</oddHeader>
  </headerFooter>
  <colBreaks count="1" manualBreakCount="1">
    <brk id="10"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Z19"/>
  <sheetViews>
    <sheetView zoomScaleSheetLayoutView="100" zoomScalePageLayoutView="0" workbookViewId="0" topLeftCell="A1">
      <selection activeCell="A11" sqref="A11:H11"/>
    </sheetView>
  </sheetViews>
  <sheetFormatPr defaultColWidth="8.57421875" defaultRowHeight="15"/>
  <cols>
    <col min="1" max="1" width="5.8515625" style="3" customWidth="1"/>
    <col min="2" max="2" width="43.00390625" style="3" customWidth="1"/>
    <col min="3" max="3" width="8.57421875" style="3" customWidth="1"/>
    <col min="4" max="4" width="13.7109375" style="3" customWidth="1"/>
    <col min="5" max="5" width="11.140625" style="3" customWidth="1"/>
    <col min="6" max="6" width="12.00390625" style="3" customWidth="1"/>
    <col min="7" max="7" width="6.00390625" style="3" customWidth="1"/>
    <col min="8" max="8" width="10.421875" style="3" customWidth="1"/>
    <col min="9" max="9" width="11.28125" style="3" customWidth="1"/>
    <col min="10" max="10" width="16.7109375" style="3" customWidth="1"/>
    <col min="11" max="11" width="20.28125" style="3" customWidth="1"/>
    <col min="12" max="16384" width="8.57421875" style="3" customWidth="1"/>
  </cols>
  <sheetData>
    <row r="1" spans="1:26" s="78" customFormat="1" ht="19.5" thickBot="1">
      <c r="A1" s="334" t="s">
        <v>122</v>
      </c>
      <c r="B1" s="334"/>
      <c r="C1" s="334"/>
      <c r="D1" s="334"/>
      <c r="E1" s="334"/>
      <c r="F1" s="334"/>
      <c r="G1" s="334"/>
      <c r="H1" s="334"/>
      <c r="I1" s="334"/>
      <c r="J1" s="334"/>
      <c r="K1" s="2"/>
      <c r="L1" s="2"/>
      <c r="M1" s="2"/>
      <c r="N1" s="2"/>
      <c r="O1" s="2"/>
      <c r="P1" s="2"/>
      <c r="Q1" s="2"/>
      <c r="R1" s="2"/>
      <c r="S1" s="2"/>
      <c r="T1" s="2"/>
      <c r="U1" s="2"/>
      <c r="V1" s="2"/>
      <c r="W1" s="2"/>
      <c r="X1" s="2"/>
      <c r="Y1" s="2"/>
      <c r="Z1" s="2"/>
    </row>
    <row r="2" spans="1:10" ht="26.25" thickBot="1">
      <c r="A2" s="268" t="s">
        <v>0</v>
      </c>
      <c r="B2" s="269" t="s">
        <v>1</v>
      </c>
      <c r="C2" s="270" t="s">
        <v>2</v>
      </c>
      <c r="D2" s="271" t="s">
        <v>3</v>
      </c>
      <c r="E2" s="271" t="s">
        <v>4</v>
      </c>
      <c r="F2" s="272" t="s">
        <v>5</v>
      </c>
      <c r="G2" s="273" t="s">
        <v>6</v>
      </c>
      <c r="H2" s="274" t="s">
        <v>7</v>
      </c>
      <c r="I2" s="275" t="s">
        <v>8</v>
      </c>
      <c r="J2" s="276" t="s">
        <v>9</v>
      </c>
    </row>
    <row r="3" spans="1:10" ht="15.75" thickBot="1">
      <c r="A3" s="268">
        <v>1</v>
      </c>
      <c r="B3" s="277" t="s">
        <v>118</v>
      </c>
      <c r="C3" s="278" t="s">
        <v>119</v>
      </c>
      <c r="D3" s="279">
        <v>10</v>
      </c>
      <c r="E3" s="279"/>
      <c r="F3" s="280">
        <f>E3*D3</f>
        <v>0</v>
      </c>
      <c r="G3" s="281">
        <v>0.08</v>
      </c>
      <c r="H3" s="282">
        <f>F3*G3</f>
        <v>0</v>
      </c>
      <c r="I3" s="283">
        <f>F3+H3</f>
        <v>0</v>
      </c>
      <c r="J3" s="284"/>
    </row>
    <row r="4" spans="1:10" ht="15.75" thickBot="1">
      <c r="A4"/>
      <c r="B4" s="335" t="s">
        <v>120</v>
      </c>
      <c r="C4" s="336"/>
      <c r="D4" s="336"/>
      <c r="E4" s="337"/>
      <c r="F4" s="285">
        <f>F3</f>
        <v>0</v>
      </c>
      <c r="G4" s="286"/>
      <c r="H4" s="285">
        <f>H3</f>
        <v>0</v>
      </c>
      <c r="I4" s="287">
        <f>I3</f>
        <v>0</v>
      </c>
      <c r="J4"/>
    </row>
    <row r="5" spans="1:10" s="108" customFormat="1" ht="15">
      <c r="A5"/>
      <c r="B5"/>
      <c r="C5"/>
      <c r="D5"/>
      <c r="E5"/>
      <c r="F5"/>
      <c r="G5"/>
      <c r="H5"/>
      <c r="I5"/>
      <c r="J5"/>
    </row>
    <row r="6" spans="1:10" ht="21" customHeight="1">
      <c r="A6"/>
      <c r="B6"/>
      <c r="C6"/>
      <c r="D6"/>
      <c r="E6"/>
      <c r="F6"/>
      <c r="G6"/>
      <c r="H6"/>
      <c r="I6"/>
      <c r="J6"/>
    </row>
    <row r="7" spans="1:10" ht="15">
      <c r="A7" s="1"/>
      <c r="B7" s="53"/>
      <c r="C7" s="1"/>
      <c r="E7" s="1"/>
      <c r="F7" s="1"/>
      <c r="G7" s="4"/>
      <c r="H7" s="5"/>
      <c r="I7" s="1"/>
      <c r="J7" s="156"/>
    </row>
    <row r="8" spans="1:11" ht="54.75" customHeight="1">
      <c r="A8" s="214" t="s">
        <v>107</v>
      </c>
      <c r="B8" s="216"/>
      <c r="C8" s="216"/>
      <c r="D8" s="212"/>
      <c r="E8" s="212"/>
      <c r="F8" s="213"/>
      <c r="G8" s="212"/>
      <c r="H8" s="212"/>
      <c r="I8"/>
      <c r="J8" s="156"/>
      <c r="K8"/>
    </row>
    <row r="9" spans="1:11" ht="29.25" customHeight="1">
      <c r="A9" s="214"/>
      <c r="B9" s="216"/>
      <c r="C9" s="217"/>
      <c r="D9" s="216"/>
      <c r="E9" s="216"/>
      <c r="F9" s="213"/>
      <c r="G9" s="218"/>
      <c r="H9" s="216"/>
      <c r="I9"/>
      <c r="J9" s="156"/>
      <c r="K9"/>
    </row>
    <row r="10" spans="1:11" ht="65.25" customHeight="1">
      <c r="A10" s="329" t="s">
        <v>105</v>
      </c>
      <c r="B10" s="329"/>
      <c r="C10" s="329"/>
      <c r="D10" s="329"/>
      <c r="E10" s="329"/>
      <c r="F10" s="329"/>
      <c r="G10" s="217"/>
      <c r="H10" s="217"/>
      <c r="I10"/>
      <c r="J10" s="156"/>
      <c r="K10"/>
    </row>
    <row r="11" spans="1:11" ht="55.5" customHeight="1">
      <c r="A11" s="331" t="s">
        <v>121</v>
      </c>
      <c r="B11" s="331"/>
      <c r="C11" s="331"/>
      <c r="D11" s="331"/>
      <c r="E11" s="331"/>
      <c r="F11" s="331"/>
      <c r="G11" s="331"/>
      <c r="H11" s="331"/>
      <c r="I11"/>
      <c r="J11" s="156"/>
      <c r="K11"/>
    </row>
    <row r="12" spans="1:10" ht="15.75">
      <c r="A12" s="330"/>
      <c r="B12" s="330"/>
      <c r="C12" s="330"/>
      <c r="D12" s="330"/>
      <c r="E12" s="330"/>
      <c r="F12" s="330"/>
      <c r="G12" s="330"/>
      <c r="H12" s="330"/>
      <c r="I12"/>
      <c r="J12" s="156"/>
    </row>
    <row r="13" spans="1:11" ht="15.75">
      <c r="A13" s="214"/>
      <c r="B13" s="216"/>
      <c r="C13" s="217"/>
      <c r="D13" s="216"/>
      <c r="E13" s="216"/>
      <c r="F13" s="213"/>
      <c r="G13" s="218"/>
      <c r="H13" s="216"/>
      <c r="I13"/>
      <c r="J13" s="156"/>
      <c r="K13"/>
    </row>
    <row r="14" spans="1:10" ht="15">
      <c r="A14" s="155"/>
      <c r="B14" s="156"/>
      <c r="C14"/>
      <c r="D14" s="156"/>
      <c r="E14" s="156"/>
      <c r="F14" s="157"/>
      <c r="G14" s="158"/>
      <c r="H14" s="156"/>
      <c r="I14"/>
      <c r="J14" s="156"/>
    </row>
    <row r="15" spans="1:10" ht="15">
      <c r="A15" s="155"/>
      <c r="B15" s="156"/>
      <c r="C15"/>
      <c r="D15" s="156"/>
      <c r="E15" s="156"/>
      <c r="F15" s="157"/>
      <c r="G15" s="158"/>
      <c r="H15" s="156"/>
      <c r="I15"/>
      <c r="J15" s="156"/>
    </row>
    <row r="16" spans="1:10" ht="15">
      <c r="A16"/>
      <c r="B16" s="156"/>
      <c r="C16" s="156"/>
      <c r="D16" s="159"/>
      <c r="E16" s="159"/>
      <c r="F16" s="157"/>
      <c r="G16" s="159"/>
      <c r="H16" s="159"/>
      <c r="I16"/>
      <c r="J16" s="156"/>
    </row>
    <row r="17" spans="1:10" ht="15">
      <c r="A17"/>
      <c r="B17" s="156"/>
      <c r="C17" s="156"/>
      <c r="D17" s="159"/>
      <c r="E17" s="159"/>
      <c r="F17" s="157"/>
      <c r="G17" s="159"/>
      <c r="H17" s="159"/>
      <c r="I17"/>
      <c r="J17" s="156"/>
    </row>
    <row r="18" spans="1:10" ht="15">
      <c r="A18"/>
      <c r="B18" s="156"/>
      <c r="C18" s="156"/>
      <c r="D18" s="159"/>
      <c r="E18" s="159"/>
      <c r="F18" s="157"/>
      <c r="G18" s="159"/>
      <c r="H18" s="156" t="s">
        <v>106</v>
      </c>
      <c r="I18"/>
      <c r="J18" s="156"/>
    </row>
    <row r="19" spans="1:10" ht="15">
      <c r="A19"/>
      <c r="B19"/>
      <c r="C19"/>
      <c r="D19"/>
      <c r="E19"/>
      <c r="F19"/>
      <c r="G19"/>
      <c r="H19"/>
      <c r="I19"/>
      <c r="J19"/>
    </row>
  </sheetData>
  <sheetProtection selectLockedCells="1" selectUnlockedCells="1"/>
  <mergeCells count="5">
    <mergeCell ref="A1:J1"/>
    <mergeCell ref="B4:E4"/>
    <mergeCell ref="A10:F10"/>
    <mergeCell ref="A11:H11"/>
    <mergeCell ref="A12:H12"/>
  </mergeCells>
  <printOptions/>
  <pageMargins left="0.7083333333333334" right="0.7083333333333334" top="0.7486111111111111" bottom="0.7479166666666667" header="0.31527777777777777" footer="0.5118110236220472"/>
  <pageSetup fitToHeight="0" fitToWidth="1" horizontalDpi="300" verticalDpi="300" orientation="landscape" paperSize="9" scale="45" r:id="rId2"/>
  <headerFooter alignWithMargins="0">
    <oddHeader>&amp;CARKUSZ ASORTYMENTOWO ILOŚCIOWO CENOWY&amp;R\</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9.140625" defaultRowHeight="15"/>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Y24"/>
  <sheetViews>
    <sheetView zoomScale="65" zoomScaleNormal="65" zoomScalePageLayoutView="0" workbookViewId="0" topLeftCell="A13">
      <selection activeCell="B4" sqref="B4"/>
    </sheetView>
  </sheetViews>
  <sheetFormatPr defaultColWidth="11.421875" defaultRowHeight="15"/>
  <cols>
    <col min="1" max="1" width="5.7109375" style="1" customWidth="1"/>
    <col min="2" max="2" width="85.7109375" style="3" customWidth="1"/>
    <col min="3" max="3" width="10.57421875" style="1" customWidth="1"/>
    <col min="4" max="4" width="14.8515625" style="1" customWidth="1"/>
    <col min="5" max="5" width="13.140625" style="58" customWidth="1"/>
    <col min="6" max="6" width="20.57421875" style="58" customWidth="1"/>
    <col min="7" max="7" width="9.421875" style="4" customWidth="1"/>
    <col min="8" max="8" width="21.140625" style="58" customWidth="1"/>
    <col min="9" max="9" width="33.140625" style="58" customWidth="1"/>
    <col min="10" max="10" width="33.421875" style="3" customWidth="1"/>
    <col min="11" max="16384" width="11.421875" style="3" customWidth="1"/>
  </cols>
  <sheetData>
    <row r="1" spans="1:25" s="60" customFormat="1" ht="28.5" customHeight="1">
      <c r="A1" s="316" t="s">
        <v>48</v>
      </c>
      <c r="B1" s="316"/>
      <c r="C1" s="316"/>
      <c r="D1" s="316"/>
      <c r="E1" s="316"/>
      <c r="F1" s="316"/>
      <c r="G1" s="316"/>
      <c r="H1" s="316"/>
      <c r="I1" s="316"/>
      <c r="J1" s="317"/>
      <c r="K1" s="59"/>
      <c r="L1" s="59"/>
      <c r="M1" s="59"/>
      <c r="N1" s="59"/>
      <c r="O1" s="59"/>
      <c r="P1" s="59"/>
      <c r="Q1" s="59"/>
      <c r="R1" s="59"/>
      <c r="S1" s="59"/>
      <c r="T1" s="59"/>
      <c r="U1" s="59"/>
      <c r="V1" s="59"/>
      <c r="W1" s="59"/>
      <c r="X1" s="59"/>
      <c r="Y1" s="59"/>
    </row>
    <row r="2" spans="1:10" s="55" customFormat="1" ht="34.5" customHeight="1">
      <c r="A2" s="61" t="s">
        <v>49</v>
      </c>
      <c r="B2" s="62" t="s">
        <v>1</v>
      </c>
      <c r="C2" s="62" t="s">
        <v>2</v>
      </c>
      <c r="D2" s="62" t="s">
        <v>3</v>
      </c>
      <c r="E2" s="63" t="s">
        <v>4</v>
      </c>
      <c r="F2" s="63" t="s">
        <v>5</v>
      </c>
      <c r="G2" s="64" t="s">
        <v>6</v>
      </c>
      <c r="H2" s="65" t="s">
        <v>7</v>
      </c>
      <c r="I2" s="261" t="s">
        <v>8</v>
      </c>
      <c r="J2" s="211" t="s">
        <v>9</v>
      </c>
    </row>
    <row r="3" spans="1:10" ht="195.75" customHeight="1">
      <c r="A3" s="13">
        <v>1</v>
      </c>
      <c r="B3" s="66" t="s">
        <v>116</v>
      </c>
      <c r="C3" s="67" t="s">
        <v>26</v>
      </c>
      <c r="D3" s="67">
        <v>1000</v>
      </c>
      <c r="E3" s="68"/>
      <c r="F3" s="68">
        <f>E3*D3</f>
        <v>0</v>
      </c>
      <c r="G3" s="69">
        <v>0.23</v>
      </c>
      <c r="H3" s="68">
        <f>F3*G3</f>
        <v>0</v>
      </c>
      <c r="I3" s="262">
        <f aca="true" t="shared" si="0" ref="I3:I9">H3+F3</f>
        <v>0</v>
      </c>
      <c r="J3" s="265"/>
    </row>
    <row r="4" spans="1:10" ht="239.25" customHeight="1">
      <c r="A4" s="13">
        <v>2</v>
      </c>
      <c r="B4" s="70" t="s">
        <v>102</v>
      </c>
      <c r="C4" s="67" t="s">
        <v>11</v>
      </c>
      <c r="D4" s="67" t="s">
        <v>50</v>
      </c>
      <c r="E4" s="71"/>
      <c r="F4" s="68">
        <v>0</v>
      </c>
      <c r="G4" s="72"/>
      <c r="H4" s="71"/>
      <c r="I4" s="263">
        <f t="shared" si="0"/>
        <v>0</v>
      </c>
      <c r="J4" s="265"/>
    </row>
    <row r="5" spans="1:10" ht="111" customHeight="1">
      <c r="A5" s="13">
        <v>3</v>
      </c>
      <c r="B5" s="73" t="s">
        <v>51</v>
      </c>
      <c r="C5" s="67" t="s">
        <v>52</v>
      </c>
      <c r="D5" s="67">
        <v>800</v>
      </c>
      <c r="E5" s="68"/>
      <c r="F5" s="68">
        <f>E5*D5</f>
        <v>0</v>
      </c>
      <c r="G5" s="69">
        <v>0.23</v>
      </c>
      <c r="H5" s="68">
        <f>F5*G5</f>
        <v>0</v>
      </c>
      <c r="I5" s="262">
        <f t="shared" si="0"/>
        <v>0</v>
      </c>
      <c r="J5" s="265"/>
    </row>
    <row r="6" spans="1:10" ht="150.75" customHeight="1">
      <c r="A6" s="13">
        <v>4</v>
      </c>
      <c r="B6" s="70" t="s">
        <v>53</v>
      </c>
      <c r="C6" s="67" t="s">
        <v>11</v>
      </c>
      <c r="D6" s="67" t="s">
        <v>54</v>
      </c>
      <c r="E6" s="71"/>
      <c r="F6" s="68">
        <v>0</v>
      </c>
      <c r="G6" s="72"/>
      <c r="H6" s="71"/>
      <c r="I6" s="263">
        <f t="shared" si="0"/>
        <v>0</v>
      </c>
      <c r="J6" s="148"/>
    </row>
    <row r="7" spans="1:10" ht="83.25" customHeight="1">
      <c r="A7" s="13">
        <v>5</v>
      </c>
      <c r="B7" s="74" t="s">
        <v>115</v>
      </c>
      <c r="C7" s="67" t="s">
        <v>26</v>
      </c>
      <c r="D7" s="67">
        <v>350</v>
      </c>
      <c r="E7" s="68"/>
      <c r="F7" s="68">
        <f>E7*D7</f>
        <v>0</v>
      </c>
      <c r="G7" s="69">
        <v>0.23</v>
      </c>
      <c r="H7" s="68">
        <f>F7*G7</f>
        <v>0</v>
      </c>
      <c r="I7" s="262">
        <f t="shared" si="0"/>
        <v>0</v>
      </c>
      <c r="J7" s="265"/>
    </row>
    <row r="8" spans="1:10" ht="144.75" customHeight="1">
      <c r="A8" s="13">
        <v>6</v>
      </c>
      <c r="B8" s="75" t="s">
        <v>114</v>
      </c>
      <c r="C8" s="76" t="s">
        <v>11</v>
      </c>
      <c r="D8" s="77" t="s">
        <v>55</v>
      </c>
      <c r="E8" s="71"/>
      <c r="F8" s="68">
        <v>0</v>
      </c>
      <c r="G8" s="72"/>
      <c r="H8" s="71"/>
      <c r="I8" s="263">
        <f t="shared" si="0"/>
        <v>0</v>
      </c>
      <c r="J8" s="265"/>
    </row>
    <row r="9" spans="1:10" ht="96" customHeight="1">
      <c r="A9" s="39">
        <v>7</v>
      </c>
      <c r="B9" s="173" t="s">
        <v>117</v>
      </c>
      <c r="C9" s="160" t="s">
        <v>26</v>
      </c>
      <c r="D9" s="174">
        <v>4000</v>
      </c>
      <c r="E9" s="163"/>
      <c r="F9" s="163">
        <f>E9*D9</f>
        <v>0</v>
      </c>
      <c r="G9" s="175">
        <v>0.23</v>
      </c>
      <c r="H9" s="163">
        <f>F9*G9</f>
        <v>0</v>
      </c>
      <c r="I9" s="264">
        <f t="shared" si="0"/>
        <v>0</v>
      </c>
      <c r="J9" s="265"/>
    </row>
    <row r="10" spans="1:10" ht="31.5" customHeight="1">
      <c r="A10" s="121"/>
      <c r="B10" s="164"/>
      <c r="C10" s="115"/>
      <c r="D10" s="115"/>
      <c r="E10" s="318" t="s">
        <v>56</v>
      </c>
      <c r="F10" s="319">
        <f>SUM(F3:F9)</f>
        <v>0</v>
      </c>
      <c r="G10" s="165"/>
      <c r="H10" s="165"/>
      <c r="I10" s="320">
        <f>SUM(I3:I9)</f>
        <v>0</v>
      </c>
      <c r="J10" s="120"/>
    </row>
    <row r="11" spans="1:10" ht="23.25">
      <c r="A11" s="121"/>
      <c r="B11" s="111"/>
      <c r="C11" s="121"/>
      <c r="D11" s="120"/>
      <c r="E11" s="318"/>
      <c r="F11" s="319"/>
      <c r="G11" s="165"/>
      <c r="H11" s="165"/>
      <c r="I11" s="320"/>
      <c r="J11" s="120"/>
    </row>
    <row r="12" spans="1:10" ht="15">
      <c r="A12" s="121"/>
      <c r="B12" s="168"/>
      <c r="C12" s="121"/>
      <c r="D12" s="120"/>
      <c r="E12" s="121"/>
      <c r="F12" s="121"/>
      <c r="G12" s="166"/>
      <c r="H12" s="167"/>
      <c r="I12" s="200"/>
      <c r="J12" s="120"/>
    </row>
    <row r="13" spans="1:10" ht="15">
      <c r="A13" s="121"/>
      <c r="B13" s="168"/>
      <c r="C13" s="121"/>
      <c r="D13" s="120"/>
      <c r="E13" s="121"/>
      <c r="F13" s="121"/>
      <c r="G13" s="166"/>
      <c r="H13" s="167"/>
      <c r="I13" s="200"/>
      <c r="J13" s="120"/>
    </row>
    <row r="14" spans="1:10" ht="31.5" customHeight="1">
      <c r="A14" s="168"/>
      <c r="B14" s="169"/>
      <c r="C14" s="170"/>
      <c r="D14" s="169"/>
      <c r="E14" s="169"/>
      <c r="F14" s="171"/>
      <c r="G14" s="172"/>
      <c r="H14" s="169"/>
      <c r="I14" s="203"/>
      <c r="J14" s="170"/>
    </row>
    <row r="15" spans="1:10" ht="60" customHeight="1">
      <c r="A15" s="321" t="s">
        <v>105</v>
      </c>
      <c r="B15" s="321"/>
      <c r="C15" s="321"/>
      <c r="D15" s="321"/>
      <c r="E15" s="321"/>
      <c r="F15"/>
      <c r="G15"/>
      <c r="H15"/>
      <c r="I15"/>
      <c r="J15"/>
    </row>
    <row r="16" spans="1:10" ht="15">
      <c r="A16" s="155"/>
      <c r="B16" s="156"/>
      <c r="C16" s="54"/>
      <c r="D16"/>
      <c r="E16"/>
      <c r="F16"/>
      <c r="G16"/>
      <c r="H16"/>
      <c r="I16"/>
      <c r="J16"/>
    </row>
    <row r="17" spans="1:10" ht="15">
      <c r="A17" s="155"/>
      <c r="B17" s="156"/>
      <c r="C17" s="31"/>
      <c r="D17" s="55"/>
      <c r="E17" s="55"/>
      <c r="F17" s="56"/>
      <c r="G17" s="57"/>
      <c r="H17" s="156"/>
      <c r="I17"/>
      <c r="J17"/>
    </row>
    <row r="18" spans="1:10" ht="15">
      <c r="A18" s="155"/>
      <c r="B18" s="156"/>
      <c r="C18"/>
      <c r="D18" s="156"/>
      <c r="E18" s="156"/>
      <c r="F18" s="157"/>
      <c r="G18" s="158"/>
      <c r="H18" s="156"/>
      <c r="I18"/>
      <c r="J18"/>
    </row>
    <row r="19" spans="1:10" ht="15">
      <c r="A19" s="155"/>
      <c r="B19" s="156"/>
      <c r="C19"/>
      <c r="D19" s="156"/>
      <c r="E19" s="156"/>
      <c r="F19" s="157"/>
      <c r="G19" s="158"/>
      <c r="H19" s="156"/>
      <c r="I19"/>
      <c r="J19"/>
    </row>
    <row r="20" spans="1:10" ht="15">
      <c r="A20" s="155"/>
      <c r="B20" s="156"/>
      <c r="C20"/>
      <c r="D20" s="156"/>
      <c r="E20" s="156"/>
      <c r="F20" s="157"/>
      <c r="G20" s="158"/>
      <c r="H20" s="156" t="s">
        <v>106</v>
      </c>
      <c r="I20"/>
      <c r="J20"/>
    </row>
    <row r="21" spans="1:10" ht="15">
      <c r="A21" s="155"/>
      <c r="B21" s="156"/>
      <c r="C21"/>
      <c r="D21" s="156"/>
      <c r="E21" s="156"/>
      <c r="F21" s="157"/>
      <c r="G21" s="158"/>
      <c r="H21" s="156"/>
      <c r="I21"/>
      <c r="J21"/>
    </row>
    <row r="22" spans="1:10" ht="15">
      <c r="A22" s="155"/>
      <c r="B22" s="156"/>
      <c r="C22"/>
      <c r="D22" s="156"/>
      <c r="E22" s="156"/>
      <c r="F22" s="157"/>
      <c r="G22" s="158"/>
      <c r="H22" s="156"/>
      <c r="I22"/>
      <c r="J22"/>
    </row>
    <row r="23" spans="1:10" ht="15">
      <c r="A23"/>
      <c r="B23" s="156"/>
      <c r="C23" s="156"/>
      <c r="D23" s="159"/>
      <c r="E23" s="159"/>
      <c r="F23" s="157"/>
      <c r="G23" s="159"/>
      <c r="H23" s="159"/>
      <c r="I23"/>
      <c r="J23"/>
    </row>
    <row r="24" spans="1:10" ht="15">
      <c r="A24"/>
      <c r="B24" s="156"/>
      <c r="C24" s="156"/>
      <c r="D24" s="159"/>
      <c r="E24" s="159"/>
      <c r="F24" s="157"/>
      <c r="G24" s="159"/>
      <c r="H24" s="159"/>
      <c r="I24"/>
      <c r="J24"/>
    </row>
  </sheetData>
  <sheetProtection selectLockedCells="1" selectUnlockedCells="1"/>
  <mergeCells count="5">
    <mergeCell ref="A1:J1"/>
    <mergeCell ref="E10:E11"/>
    <mergeCell ref="F10:F11"/>
    <mergeCell ref="I10:I11"/>
    <mergeCell ref="A15:E15"/>
  </mergeCells>
  <printOptions/>
  <pageMargins left="0.7875" right="0.7875" top="1.023611111111111" bottom="1.023611111111111" header="0.7875" footer="0.7875"/>
  <pageSetup fitToHeight="0" fitToWidth="1" horizontalDpi="300" verticalDpi="300" orientation="landscape" paperSize="9" scale="52" r:id="rId2"/>
  <headerFooter alignWithMargins="0">
    <oddHeader>&amp;C&amp;"Arial,Normalny"&amp;10ARKUSZ ASORTYMENTOWO ILOŚCIOWO CENOWY</oddHeader>
    <oddFooter>&amp;C&amp;"Arial,Normalny"&amp;10Strona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L18"/>
  <sheetViews>
    <sheetView zoomScale="65" zoomScaleNormal="65" zoomScalePageLayoutView="0" workbookViewId="0" topLeftCell="A1">
      <selection activeCell="J17" sqref="A1:J17"/>
    </sheetView>
  </sheetViews>
  <sheetFormatPr defaultColWidth="9.00390625" defaultRowHeight="15"/>
  <cols>
    <col min="1" max="1" width="7.421875" style="3" customWidth="1"/>
    <col min="2" max="2" width="83.140625" style="3" customWidth="1"/>
    <col min="3" max="3" width="5.7109375" style="3" customWidth="1"/>
    <col min="4" max="4" width="16.8515625" style="3" customWidth="1"/>
    <col min="5" max="5" width="14.28125" style="3" customWidth="1"/>
    <col min="6" max="6" width="20.8515625" style="3" customWidth="1"/>
    <col min="7" max="7" width="10.28125" style="3" customWidth="1"/>
    <col min="8" max="8" width="23.00390625" style="3" customWidth="1"/>
    <col min="9" max="9" width="23.57421875" style="3" customWidth="1"/>
    <col min="10" max="10" width="30.421875" style="3" customWidth="1"/>
    <col min="11" max="16384" width="9.00390625" style="3" customWidth="1"/>
  </cols>
  <sheetData>
    <row r="1" spans="1:38" s="78" customFormat="1" ht="21.75" customHeight="1">
      <c r="A1" s="316" t="s">
        <v>111</v>
      </c>
      <c r="B1" s="316"/>
      <c r="C1" s="316"/>
      <c r="D1" s="316"/>
      <c r="E1" s="316"/>
      <c r="F1" s="316"/>
      <c r="G1" s="316"/>
      <c r="H1" s="316"/>
      <c r="I1" s="316"/>
      <c r="J1" s="317"/>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10" s="55" customFormat="1" ht="42">
      <c r="A2" s="79" t="s">
        <v>49</v>
      </c>
      <c r="B2" s="79" t="s">
        <v>1</v>
      </c>
      <c r="C2" s="79" t="s">
        <v>2</v>
      </c>
      <c r="D2" s="79" t="s">
        <v>3</v>
      </c>
      <c r="E2" s="80" t="s">
        <v>4</v>
      </c>
      <c r="F2" s="80" t="s">
        <v>5</v>
      </c>
      <c r="G2" s="81" t="s">
        <v>6</v>
      </c>
      <c r="H2" s="80" t="s">
        <v>7</v>
      </c>
      <c r="I2" s="266" t="s">
        <v>8</v>
      </c>
      <c r="J2" s="114" t="s">
        <v>9</v>
      </c>
    </row>
    <row r="3" spans="1:10" ht="116.25" customHeight="1">
      <c r="A3" s="76">
        <v>1</v>
      </c>
      <c r="B3" s="66" t="s">
        <v>57</v>
      </c>
      <c r="C3" s="82" t="s">
        <v>11</v>
      </c>
      <c r="D3" s="76">
        <v>70</v>
      </c>
      <c r="E3" s="68"/>
      <c r="F3" s="68">
        <f>E3*D3</f>
        <v>0</v>
      </c>
      <c r="G3" s="69">
        <v>0.23</v>
      </c>
      <c r="H3" s="68">
        <f>F3*G3</f>
        <v>0</v>
      </c>
      <c r="I3" s="262">
        <f>H3+F3</f>
        <v>0</v>
      </c>
      <c r="J3" s="164"/>
    </row>
    <row r="4" spans="1:10" ht="104.25" customHeight="1">
      <c r="A4" s="76">
        <v>2</v>
      </c>
      <c r="B4" s="83" t="s">
        <v>58</v>
      </c>
      <c r="C4" s="67" t="s">
        <v>11</v>
      </c>
      <c r="D4" s="76">
        <v>100</v>
      </c>
      <c r="E4" s="68"/>
      <c r="F4" s="68">
        <f>E4*D4</f>
        <v>0</v>
      </c>
      <c r="G4" s="69">
        <v>0.23</v>
      </c>
      <c r="H4" s="68">
        <f>F4*G4</f>
        <v>0</v>
      </c>
      <c r="I4" s="262">
        <f>H4+F4</f>
        <v>0</v>
      </c>
      <c r="J4" s="164"/>
    </row>
    <row r="5" spans="1:10" ht="129.75" customHeight="1">
      <c r="A5" s="160">
        <v>3</v>
      </c>
      <c r="B5" s="161" t="s">
        <v>59</v>
      </c>
      <c r="C5" s="162" t="s">
        <v>38</v>
      </c>
      <c r="D5" s="160" t="s">
        <v>60</v>
      </c>
      <c r="E5" s="71"/>
      <c r="F5" s="163">
        <v>0</v>
      </c>
      <c r="G5" s="72"/>
      <c r="H5" s="71"/>
      <c r="I5" s="263">
        <f>H5+F5</f>
        <v>0</v>
      </c>
      <c r="J5" s="267"/>
    </row>
    <row r="6" spans="1:10" ht="21" customHeight="1">
      <c r="A6" s="164"/>
      <c r="B6" s="164"/>
      <c r="C6" s="164"/>
      <c r="D6" s="164"/>
      <c r="E6" s="318" t="s">
        <v>56</v>
      </c>
      <c r="F6" s="319">
        <f>F3+F4+F5</f>
        <v>0</v>
      </c>
      <c r="G6" s="165"/>
      <c r="H6" s="165"/>
      <c r="I6" s="320">
        <f>I3+I4</f>
        <v>0</v>
      </c>
      <c r="J6" s="164"/>
    </row>
    <row r="7" spans="1:10" ht="21" customHeight="1">
      <c r="A7" s="164"/>
      <c r="B7" s="164"/>
      <c r="C7" s="164"/>
      <c r="D7" s="164"/>
      <c r="E7" s="318"/>
      <c r="F7" s="319"/>
      <c r="G7" s="165"/>
      <c r="H7" s="165"/>
      <c r="I7" s="320"/>
      <c r="J7" s="164"/>
    </row>
    <row r="8" spans="1:10" ht="15">
      <c r="A8" s="121"/>
      <c r="B8" s="111"/>
      <c r="C8" s="121"/>
      <c r="D8" s="120"/>
      <c r="E8" s="121"/>
      <c r="F8" s="121"/>
      <c r="G8" s="166"/>
      <c r="H8" s="167"/>
      <c r="I8" s="200"/>
      <c r="J8" s="120"/>
    </row>
    <row r="9" spans="1:10" ht="15">
      <c r="A9" s="121"/>
      <c r="B9" s="168"/>
      <c r="C9" s="121"/>
      <c r="D9" s="120"/>
      <c r="E9" s="121"/>
      <c r="F9" s="121"/>
      <c r="G9" s="166"/>
      <c r="H9" s="167"/>
      <c r="I9" s="200"/>
      <c r="J9" s="120"/>
    </row>
    <row r="10" spans="1:10" ht="37.5" customHeight="1">
      <c r="A10" s="168"/>
      <c r="B10" s="169"/>
      <c r="C10" s="170"/>
      <c r="D10" s="169"/>
      <c r="E10" s="169"/>
      <c r="F10" s="171"/>
      <c r="G10" s="172"/>
      <c r="H10" s="169"/>
      <c r="I10" s="203"/>
      <c r="J10" s="120"/>
    </row>
    <row r="11" spans="1:10" ht="76.5" customHeight="1">
      <c r="A11" s="322" t="s">
        <v>105</v>
      </c>
      <c r="B11" s="322"/>
      <c r="C11" s="322"/>
      <c r="D11" s="322"/>
      <c r="E11" s="322"/>
      <c r="F11" s="250"/>
      <c r="G11" s="250"/>
      <c r="H11" s="250"/>
      <c r="I11" s="250"/>
      <c r="J11" s="250"/>
    </row>
    <row r="12" spans="1:10" ht="15.75">
      <c r="A12" s="251"/>
      <c r="B12" s="252"/>
      <c r="C12" s="250"/>
      <c r="D12" s="250"/>
      <c r="E12" s="250"/>
      <c r="F12" s="250"/>
      <c r="G12" s="250"/>
      <c r="H12" s="250"/>
      <c r="I12" s="250"/>
      <c r="J12" s="250"/>
    </row>
    <row r="13" spans="1:10" ht="15.75">
      <c r="A13" s="251"/>
      <c r="B13" s="252"/>
      <c r="C13" s="250"/>
      <c r="D13" s="252"/>
      <c r="E13" s="252"/>
      <c r="F13" s="253"/>
      <c r="G13" s="254"/>
      <c r="H13" s="252"/>
      <c r="I13" s="250"/>
      <c r="J13" s="250"/>
    </row>
    <row r="14" spans="1:10" ht="15.75">
      <c r="A14" s="251"/>
      <c r="B14" s="252"/>
      <c r="C14" s="250"/>
      <c r="D14" s="252"/>
      <c r="E14" s="252"/>
      <c r="F14" s="253"/>
      <c r="G14" s="254"/>
      <c r="H14" s="252"/>
      <c r="I14" s="250"/>
      <c r="J14" s="250"/>
    </row>
    <row r="15" spans="1:10" ht="15.75">
      <c r="A15" s="251"/>
      <c r="B15" s="252"/>
      <c r="C15" s="250"/>
      <c r="D15" s="252"/>
      <c r="E15" s="252"/>
      <c r="F15" s="253"/>
      <c r="G15" s="254"/>
      <c r="H15" s="252"/>
      <c r="I15" s="250"/>
      <c r="J15" s="250"/>
    </row>
    <row r="16" spans="1:10" ht="15.75">
      <c r="A16" s="251"/>
      <c r="B16" s="252"/>
      <c r="C16" s="250"/>
      <c r="D16" s="252"/>
      <c r="E16" s="252"/>
      <c r="F16" s="253"/>
      <c r="G16" s="254"/>
      <c r="H16" s="252" t="s">
        <v>106</v>
      </c>
      <c r="I16" s="250"/>
      <c r="J16" s="250"/>
    </row>
    <row r="17" spans="1:10" ht="15.75">
      <c r="A17" s="251"/>
      <c r="B17" s="252"/>
      <c r="C17" s="250"/>
      <c r="D17" s="252"/>
      <c r="E17" s="252"/>
      <c r="F17" s="253"/>
      <c r="G17" s="254"/>
      <c r="H17" s="252"/>
      <c r="I17" s="250"/>
      <c r="J17" s="250"/>
    </row>
    <row r="18" spans="1:10" ht="15.75">
      <c r="A18" s="250"/>
      <c r="B18" s="250"/>
      <c r="C18" s="250"/>
      <c r="D18" s="250"/>
      <c r="E18" s="250"/>
      <c r="F18" s="250"/>
      <c r="G18" s="250"/>
      <c r="H18" s="250"/>
      <c r="I18" s="250"/>
      <c r="J18" s="250"/>
    </row>
  </sheetData>
  <sheetProtection selectLockedCells="1" selectUnlockedCells="1"/>
  <mergeCells count="5">
    <mergeCell ref="A1:J1"/>
    <mergeCell ref="E6:E7"/>
    <mergeCell ref="F6:F7"/>
    <mergeCell ref="I6:I7"/>
    <mergeCell ref="A11:E11"/>
  </mergeCells>
  <printOptions/>
  <pageMargins left="0.7083333333333334" right="0.7083333333333334" top="0.7486111111111111" bottom="0.7479166666666667" header="0.31527777777777777" footer="0.5118110236220472"/>
  <pageSetup fitToHeight="0" fitToWidth="1" horizontalDpi="300" verticalDpi="300" orientation="landscape" paperSize="9" scale="55" r:id="rId2"/>
  <headerFooter alignWithMargins="0">
    <oddHeader>&amp;CARKUSZ ASORTYMENTOWO ILOŚCIOWO CENOWY</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V15"/>
  <sheetViews>
    <sheetView tabSelected="1" zoomScale="65" zoomScaleNormal="65" zoomScalePageLayoutView="0" workbookViewId="0" topLeftCell="A1">
      <selection activeCell="J16" sqref="A1:J16"/>
    </sheetView>
  </sheetViews>
  <sheetFormatPr defaultColWidth="11.421875" defaultRowHeight="15"/>
  <cols>
    <col min="1" max="1" width="4.7109375" style="3" customWidth="1"/>
    <col min="2" max="2" width="57.421875" style="3" customWidth="1"/>
    <col min="3" max="3" width="7.421875" style="1" customWidth="1"/>
    <col min="4" max="4" width="9.28125" style="1" customWidth="1"/>
    <col min="5" max="5" width="19.00390625" style="1" customWidth="1"/>
    <col min="6" max="6" width="17.57421875" style="58" customWidth="1"/>
    <col min="7" max="7" width="12.00390625" style="1" customWidth="1"/>
    <col min="8" max="8" width="12.8515625" style="1" customWidth="1"/>
    <col min="9" max="9" width="20.28125" style="1" customWidth="1"/>
    <col min="10" max="10" width="22.57421875" style="1" customWidth="1"/>
    <col min="11" max="11" width="18.28125" style="3" customWidth="1"/>
    <col min="12" max="16384" width="11.421875" style="3" customWidth="1"/>
  </cols>
  <sheetData>
    <row r="1" spans="1:22" s="198" customFormat="1" ht="26.25">
      <c r="A1" s="323" t="s">
        <v>61</v>
      </c>
      <c r="B1" s="323"/>
      <c r="C1" s="323"/>
      <c r="D1" s="323"/>
      <c r="E1" s="323"/>
      <c r="F1" s="323"/>
      <c r="G1" s="323"/>
      <c r="H1" s="323"/>
      <c r="I1" s="323"/>
      <c r="J1" s="323"/>
      <c r="K1" s="109"/>
      <c r="L1" s="2"/>
      <c r="M1" s="2"/>
      <c r="N1" s="2"/>
      <c r="O1" s="2"/>
      <c r="P1" s="2"/>
      <c r="Q1" s="2"/>
      <c r="R1" s="2"/>
      <c r="S1" s="2"/>
      <c r="T1" s="2"/>
      <c r="U1" s="2"/>
      <c r="V1" s="2"/>
    </row>
    <row r="2" spans="1:11" s="55" customFormat="1" ht="39" customHeight="1">
      <c r="A2" s="112" t="s">
        <v>0</v>
      </c>
      <c r="B2" s="112" t="s">
        <v>1</v>
      </c>
      <c r="C2" s="112" t="s">
        <v>2</v>
      </c>
      <c r="D2" s="112" t="s">
        <v>3</v>
      </c>
      <c r="E2" s="112" t="s">
        <v>4</v>
      </c>
      <c r="F2" s="113" t="s">
        <v>5</v>
      </c>
      <c r="G2" s="112" t="s">
        <v>6</v>
      </c>
      <c r="H2" s="112" t="s">
        <v>7</v>
      </c>
      <c r="I2" s="112" t="s">
        <v>8</v>
      </c>
      <c r="J2" s="114" t="s">
        <v>9</v>
      </c>
      <c r="K2" s="201"/>
    </row>
    <row r="3" spans="1:11" ht="90.75" customHeight="1">
      <c r="A3" s="115">
        <v>1</v>
      </c>
      <c r="B3" s="116" t="s">
        <v>62</v>
      </c>
      <c r="C3" s="115" t="s">
        <v>11</v>
      </c>
      <c r="D3" s="115">
        <v>10</v>
      </c>
      <c r="E3" s="117"/>
      <c r="F3" s="118">
        <f>E3*D3</f>
        <v>0</v>
      </c>
      <c r="G3" s="119">
        <v>0.08</v>
      </c>
      <c r="H3" s="118">
        <f>F3*G3</f>
        <v>0</v>
      </c>
      <c r="I3" s="118">
        <f>H3+F3</f>
        <v>0</v>
      </c>
      <c r="J3" s="115"/>
      <c r="K3" s="92"/>
    </row>
    <row r="4" spans="1:11" ht="24.75" customHeight="1">
      <c r="A4" s="164"/>
      <c r="B4" s="176"/>
      <c r="C4" s="177" t="s">
        <v>47</v>
      </c>
      <c r="D4" s="177"/>
      <c r="E4" s="178"/>
      <c r="F4" s="179">
        <f>SUM(F3:F3)</f>
        <v>0</v>
      </c>
      <c r="G4" s="180"/>
      <c r="H4" s="179"/>
      <c r="I4" s="179">
        <f>SUM(I3:I3)</f>
        <v>0</v>
      </c>
      <c r="J4" s="181"/>
      <c r="K4" s="92"/>
    </row>
    <row r="5" spans="1:11" ht="15.75" customHeight="1">
      <c r="A5" s="120"/>
      <c r="B5" s="176"/>
      <c r="C5" s="181"/>
      <c r="D5" s="181"/>
      <c r="E5" s="181"/>
      <c r="F5" s="182"/>
      <c r="G5" s="181"/>
      <c r="H5" s="181"/>
      <c r="I5" s="181"/>
      <c r="J5" s="181"/>
      <c r="K5" s="92"/>
    </row>
    <row r="6" spans="1:11" ht="15.75" customHeight="1">
      <c r="A6" s="120"/>
      <c r="B6" s="183"/>
      <c r="C6" s="184"/>
      <c r="D6" s="184"/>
      <c r="E6" s="184"/>
      <c r="F6" s="185"/>
      <c r="G6" s="184"/>
      <c r="H6" s="184"/>
      <c r="I6" s="184"/>
      <c r="J6" s="121"/>
      <c r="K6" s="92"/>
    </row>
    <row r="7" spans="1:11" ht="15">
      <c r="A7" s="121"/>
      <c r="B7" s="111"/>
      <c r="C7" s="121"/>
      <c r="D7" s="120"/>
      <c r="E7" s="121"/>
      <c r="F7" s="121"/>
      <c r="G7" s="166"/>
      <c r="H7" s="167"/>
      <c r="I7" s="121"/>
      <c r="J7" s="120"/>
      <c r="K7" s="92"/>
    </row>
    <row r="8" spans="1:11" ht="18.75" customHeight="1">
      <c r="A8" s="53"/>
      <c r="B8" s="156"/>
      <c r="C8"/>
      <c r="D8" s="156"/>
      <c r="E8" s="156"/>
      <c r="F8" s="157"/>
      <c r="G8" s="158"/>
      <c r="H8" s="156"/>
      <c r="I8"/>
      <c r="J8" s="92"/>
      <c r="K8" s="199"/>
    </row>
    <row r="9" spans="1:10" ht="43.5" customHeight="1">
      <c r="A9" s="315" t="s">
        <v>105</v>
      </c>
      <c r="B9" s="315"/>
      <c r="C9" s="315"/>
      <c r="D9" s="315"/>
      <c r="E9" s="315"/>
      <c r="F9" s="315"/>
      <c r="G9" s="315"/>
      <c r="H9"/>
      <c r="I9"/>
      <c r="J9" s="3"/>
    </row>
    <row r="10" spans="1:10" ht="15">
      <c r="A10" s="155"/>
      <c r="B10" s="156"/>
      <c r="C10" s="54"/>
      <c r="D10"/>
      <c r="E10"/>
      <c r="F10"/>
      <c r="G10"/>
      <c r="H10"/>
      <c r="I10"/>
      <c r="J10" s="3"/>
    </row>
    <row r="11" spans="1:10" ht="15">
      <c r="A11" s="155"/>
      <c r="B11" s="156"/>
      <c r="C11" s="31"/>
      <c r="D11" s="55"/>
      <c r="E11" s="55"/>
      <c r="F11" s="56"/>
      <c r="G11" s="57"/>
      <c r="H11" s="156"/>
      <c r="I11"/>
      <c r="J11" s="3"/>
    </row>
    <row r="12" spans="1:10" ht="15">
      <c r="A12" s="155"/>
      <c r="B12" s="156"/>
      <c r="C12"/>
      <c r="D12" s="156"/>
      <c r="E12" s="156"/>
      <c r="F12" s="157"/>
      <c r="G12" s="158"/>
      <c r="H12" s="156"/>
      <c r="I12"/>
      <c r="J12" s="3"/>
    </row>
    <row r="13" spans="1:10" ht="15">
      <c r="A13" s="155"/>
      <c r="B13" s="156"/>
      <c r="C13"/>
      <c r="D13" s="156"/>
      <c r="E13" s="156"/>
      <c r="F13" s="157"/>
      <c r="G13" s="158"/>
      <c r="H13" s="156"/>
      <c r="I13"/>
      <c r="J13" s="3"/>
    </row>
    <row r="14" spans="1:10" ht="15">
      <c r="A14" s="155"/>
      <c r="B14" s="156"/>
      <c r="C14"/>
      <c r="D14" s="156"/>
      <c r="E14" s="156"/>
      <c r="F14" s="157"/>
      <c r="G14" s="158"/>
      <c r="H14" s="156" t="s">
        <v>106</v>
      </c>
      <c r="I14"/>
      <c r="J14" s="3"/>
    </row>
    <row r="15" spans="1:9" ht="15.75" customHeight="1">
      <c r="A15"/>
      <c r="B15" s="156"/>
      <c r="C15" s="156"/>
      <c r="D15" s="156"/>
      <c r="E15" s="159"/>
      <c r="F15" s="156"/>
      <c r="G15" s="156"/>
      <c r="H15" s="156"/>
      <c r="I15" s="156"/>
    </row>
    <row r="16" ht="15.75" customHeight="1"/>
    <row r="17" ht="15.75" customHeight="1"/>
    <row r="18" ht="15.75" customHeight="1"/>
    <row r="19" ht="15.75" customHeight="1"/>
  </sheetData>
  <sheetProtection selectLockedCells="1" selectUnlockedCells="1"/>
  <mergeCells count="2">
    <mergeCell ref="A1:J1"/>
    <mergeCell ref="A9:G9"/>
  </mergeCells>
  <printOptions/>
  <pageMargins left="0.7875" right="0.7875" top="1.023611111111111" bottom="1.023611111111111" header="0.7875" footer="0.7875"/>
  <pageSetup fitToHeight="1" fitToWidth="1" horizontalDpi="300" verticalDpi="300" orientation="landscape" paperSize="9" scale="70" r:id="rId2"/>
  <headerFooter alignWithMargins="0">
    <oddHeader>&amp;C&amp;"Arial,Normalny"&amp;10ARKUSZ ASORTYMENTOWO-ILOŚCIOWO-CENOWY</oddHeader>
    <oddFooter>&amp;C&amp;"Arial,Normalny"&amp;10Strona &amp;P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65" zoomScaleNormal="65" zoomScalePageLayoutView="0" workbookViewId="0" topLeftCell="A1">
      <selection activeCell="A1" sqref="A1"/>
    </sheetView>
  </sheetViews>
  <sheetFormatPr defaultColWidth="9.140625" defaultRowHeight="15"/>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65" zoomScaleNormal="65" zoomScalePageLayoutView="0" workbookViewId="0" topLeftCell="A1">
      <selection activeCell="J30" sqref="A1:J30"/>
    </sheetView>
  </sheetViews>
  <sheetFormatPr defaultColWidth="11.421875" defaultRowHeight="15"/>
  <cols>
    <col min="1" max="1" width="4.7109375" style="1" customWidth="1"/>
    <col min="2" max="2" width="127.7109375" style="3" customWidth="1"/>
    <col min="3" max="3" width="8.140625" style="1" customWidth="1"/>
    <col min="4" max="4" width="11.28125" style="1" customWidth="1"/>
    <col min="5" max="5" width="17.421875" style="58" customWidth="1"/>
    <col min="6" max="6" width="19.28125" style="58" customWidth="1"/>
    <col min="7" max="7" width="18.57421875" style="4" customWidth="1"/>
    <col min="8" max="8" width="14.421875" style="1" customWidth="1"/>
    <col min="9" max="9" width="20.421875" style="1" customWidth="1"/>
    <col min="10" max="10" width="40.57421875" style="1" customWidth="1"/>
    <col min="11" max="16384" width="11.421875" style="3" customWidth="1"/>
  </cols>
  <sheetData>
    <row r="1" spans="1:10" s="198" customFormat="1" ht="27" customHeight="1">
      <c r="A1" s="324" t="s">
        <v>63</v>
      </c>
      <c r="B1" s="324"/>
      <c r="C1" s="324"/>
      <c r="D1" s="324"/>
      <c r="E1" s="324"/>
      <c r="F1" s="324"/>
      <c r="G1" s="324"/>
      <c r="H1" s="324"/>
      <c r="I1" s="324"/>
      <c r="J1" s="324"/>
    </row>
    <row r="2" spans="1:10" s="55" customFormat="1" ht="42" customHeight="1">
      <c r="A2" s="84" t="s">
        <v>0</v>
      </c>
      <c r="B2" s="84" t="s">
        <v>1</v>
      </c>
      <c r="C2" s="84" t="s">
        <v>2</v>
      </c>
      <c r="D2" s="84" t="s">
        <v>3</v>
      </c>
      <c r="E2" s="85" t="s">
        <v>4</v>
      </c>
      <c r="F2" s="85" t="s">
        <v>5</v>
      </c>
      <c r="G2" s="86" t="s">
        <v>6</v>
      </c>
      <c r="H2" s="84" t="s">
        <v>7</v>
      </c>
      <c r="I2" s="210" t="s">
        <v>8</v>
      </c>
      <c r="J2" s="211" t="s">
        <v>9</v>
      </c>
    </row>
    <row r="3" spans="1:10" ht="45" customHeight="1">
      <c r="A3" s="87">
        <v>1</v>
      </c>
      <c r="B3" s="88" t="s">
        <v>64</v>
      </c>
      <c r="C3" s="87" t="s">
        <v>26</v>
      </c>
      <c r="D3" s="87">
        <v>400</v>
      </c>
      <c r="E3" s="89"/>
      <c r="F3" s="89">
        <f aca="true" t="shared" si="0" ref="F3:F19">E3*D3</f>
        <v>0</v>
      </c>
      <c r="G3" s="90">
        <v>0.23</v>
      </c>
      <c r="H3" s="89">
        <f aca="true" t="shared" si="1" ref="H3:H19">F3*G3</f>
        <v>0</v>
      </c>
      <c r="I3" s="204">
        <f aca="true" t="shared" si="2" ref="I3:I19">F3+H3</f>
        <v>0</v>
      </c>
      <c r="J3" s="122"/>
    </row>
    <row r="4" spans="1:10" ht="43.5" customHeight="1">
      <c r="A4" s="87">
        <v>2</v>
      </c>
      <c r="B4" s="88" t="s">
        <v>65</v>
      </c>
      <c r="C4" s="87" t="s">
        <v>26</v>
      </c>
      <c r="D4" s="87">
        <v>700</v>
      </c>
      <c r="E4" s="89"/>
      <c r="F4" s="89">
        <f t="shared" si="0"/>
        <v>0</v>
      </c>
      <c r="G4" s="90">
        <v>0.23</v>
      </c>
      <c r="H4" s="89">
        <f t="shared" si="1"/>
        <v>0</v>
      </c>
      <c r="I4" s="204">
        <f t="shared" si="2"/>
        <v>0</v>
      </c>
      <c r="J4" s="122"/>
    </row>
    <row r="5" spans="1:10" ht="45.75" customHeight="1">
      <c r="A5" s="87">
        <v>3</v>
      </c>
      <c r="B5" s="88" t="s">
        <v>66</v>
      </c>
      <c r="C5" s="87" t="s">
        <v>26</v>
      </c>
      <c r="D5" s="87">
        <v>400</v>
      </c>
      <c r="E5" s="89"/>
      <c r="F5" s="89">
        <f t="shared" si="0"/>
        <v>0</v>
      </c>
      <c r="G5" s="90">
        <v>0.23</v>
      </c>
      <c r="H5" s="89">
        <f t="shared" si="1"/>
        <v>0</v>
      </c>
      <c r="I5" s="204">
        <f t="shared" si="2"/>
        <v>0</v>
      </c>
      <c r="J5" s="122"/>
    </row>
    <row r="6" spans="1:10" ht="48" customHeight="1">
      <c r="A6" s="87">
        <v>4</v>
      </c>
      <c r="B6" s="88" t="s">
        <v>67</v>
      </c>
      <c r="C6" s="87" t="s">
        <v>26</v>
      </c>
      <c r="D6" s="87">
        <v>400</v>
      </c>
      <c r="E6" s="89"/>
      <c r="F6" s="89">
        <f t="shared" si="0"/>
        <v>0</v>
      </c>
      <c r="G6" s="90">
        <v>0.23</v>
      </c>
      <c r="H6" s="89">
        <f t="shared" si="1"/>
        <v>0</v>
      </c>
      <c r="I6" s="204">
        <f t="shared" si="2"/>
        <v>0</v>
      </c>
      <c r="J6" s="122"/>
    </row>
    <row r="7" spans="1:10" ht="66.75" customHeight="1">
      <c r="A7" s="87">
        <v>5</v>
      </c>
      <c r="B7" s="88" t="s">
        <v>68</v>
      </c>
      <c r="C7" s="87" t="s">
        <v>26</v>
      </c>
      <c r="D7" s="87">
        <v>250</v>
      </c>
      <c r="E7" s="89"/>
      <c r="F7" s="89">
        <f t="shared" si="0"/>
        <v>0</v>
      </c>
      <c r="G7" s="90">
        <v>0.23</v>
      </c>
      <c r="H7" s="89">
        <f t="shared" si="1"/>
        <v>0</v>
      </c>
      <c r="I7" s="204">
        <f t="shared" si="2"/>
        <v>0</v>
      </c>
      <c r="J7" s="122"/>
    </row>
    <row r="8" spans="1:10" ht="69" customHeight="1">
      <c r="A8" s="87">
        <v>6</v>
      </c>
      <c r="B8" s="88" t="s">
        <v>69</v>
      </c>
      <c r="C8" s="87" t="s">
        <v>26</v>
      </c>
      <c r="D8" s="87">
        <v>600</v>
      </c>
      <c r="E8" s="89"/>
      <c r="F8" s="89">
        <f t="shared" si="0"/>
        <v>0</v>
      </c>
      <c r="G8" s="90">
        <v>0.23</v>
      </c>
      <c r="H8" s="89">
        <f t="shared" si="1"/>
        <v>0</v>
      </c>
      <c r="I8" s="204">
        <f t="shared" si="2"/>
        <v>0</v>
      </c>
      <c r="J8" s="122"/>
    </row>
    <row r="9" spans="1:10" ht="54.75" customHeight="1">
      <c r="A9" s="87">
        <v>7</v>
      </c>
      <c r="B9" s="88" t="s">
        <v>70</v>
      </c>
      <c r="C9" s="87" t="s">
        <v>26</v>
      </c>
      <c r="D9" s="87">
        <v>500</v>
      </c>
      <c r="E9" s="89"/>
      <c r="F9" s="89">
        <f t="shared" si="0"/>
        <v>0</v>
      </c>
      <c r="G9" s="90">
        <v>0.23</v>
      </c>
      <c r="H9" s="89">
        <f t="shared" si="1"/>
        <v>0</v>
      </c>
      <c r="I9" s="204">
        <f t="shared" si="2"/>
        <v>0</v>
      </c>
      <c r="J9" s="122"/>
    </row>
    <row r="10" spans="1:10" ht="58.5" customHeight="1">
      <c r="A10" s="87">
        <v>8</v>
      </c>
      <c r="B10" s="88" t="s">
        <v>71</v>
      </c>
      <c r="C10" s="87" t="s">
        <v>26</v>
      </c>
      <c r="D10" s="87">
        <v>400</v>
      </c>
      <c r="E10" s="89"/>
      <c r="F10" s="89">
        <f t="shared" si="0"/>
        <v>0</v>
      </c>
      <c r="G10" s="90">
        <v>0.23</v>
      </c>
      <c r="H10" s="89">
        <f t="shared" si="1"/>
        <v>0</v>
      </c>
      <c r="I10" s="204">
        <f t="shared" si="2"/>
        <v>0</v>
      </c>
      <c r="J10" s="122"/>
    </row>
    <row r="11" spans="1:10" ht="57" customHeight="1">
      <c r="A11" s="87">
        <v>9</v>
      </c>
      <c r="B11" s="88" t="s">
        <v>72</v>
      </c>
      <c r="C11" s="87" t="s">
        <v>73</v>
      </c>
      <c r="D11" s="87">
        <v>10</v>
      </c>
      <c r="E11" s="89"/>
      <c r="F11" s="89">
        <f t="shared" si="0"/>
        <v>0</v>
      </c>
      <c r="G11" s="90">
        <v>0.23</v>
      </c>
      <c r="H11" s="89">
        <f t="shared" si="1"/>
        <v>0</v>
      </c>
      <c r="I11" s="204">
        <f t="shared" si="2"/>
        <v>0</v>
      </c>
      <c r="J11" s="122"/>
    </row>
    <row r="12" spans="1:10" ht="54" customHeight="1">
      <c r="A12" s="87">
        <v>10</v>
      </c>
      <c r="B12" s="88" t="s">
        <v>74</v>
      </c>
      <c r="C12" s="87" t="s">
        <v>26</v>
      </c>
      <c r="D12" s="87">
        <v>20</v>
      </c>
      <c r="E12" s="89"/>
      <c r="F12" s="89">
        <f t="shared" si="0"/>
        <v>0</v>
      </c>
      <c r="G12" s="90">
        <v>0.23</v>
      </c>
      <c r="H12" s="89">
        <f t="shared" si="1"/>
        <v>0</v>
      </c>
      <c r="I12" s="204">
        <f t="shared" si="2"/>
        <v>0</v>
      </c>
      <c r="J12" s="122"/>
    </row>
    <row r="13" spans="1:10" ht="54" customHeight="1">
      <c r="A13" s="87">
        <v>11</v>
      </c>
      <c r="B13" s="88" t="s">
        <v>123</v>
      </c>
      <c r="C13" s="87" t="s">
        <v>26</v>
      </c>
      <c r="D13" s="87">
        <v>500</v>
      </c>
      <c r="E13" s="89"/>
      <c r="F13" s="89">
        <f>E13*D13</f>
        <v>0</v>
      </c>
      <c r="G13" s="90">
        <v>0.23</v>
      </c>
      <c r="H13" s="89">
        <f>F13*G13</f>
        <v>0</v>
      </c>
      <c r="I13" s="204">
        <f>F13+H13</f>
        <v>0</v>
      </c>
      <c r="J13" s="122"/>
    </row>
    <row r="14" spans="1:10" ht="63.75" customHeight="1">
      <c r="A14" s="87">
        <v>12</v>
      </c>
      <c r="B14" s="88" t="s">
        <v>75</v>
      </c>
      <c r="C14" s="87" t="s">
        <v>26</v>
      </c>
      <c r="D14" s="87">
        <v>150</v>
      </c>
      <c r="E14" s="89"/>
      <c r="F14" s="89">
        <f t="shared" si="0"/>
        <v>0</v>
      </c>
      <c r="G14" s="90">
        <v>0.23</v>
      </c>
      <c r="H14" s="89">
        <f t="shared" si="1"/>
        <v>0</v>
      </c>
      <c r="I14" s="204">
        <f t="shared" si="2"/>
        <v>0</v>
      </c>
      <c r="J14" s="122"/>
    </row>
    <row r="15" spans="1:10" ht="60.75" customHeight="1">
      <c r="A15" s="87">
        <v>13</v>
      </c>
      <c r="B15" s="88" t="s">
        <v>76</v>
      </c>
      <c r="C15" s="87" t="s">
        <v>26</v>
      </c>
      <c r="D15" s="87">
        <v>500</v>
      </c>
      <c r="E15" s="89"/>
      <c r="F15" s="89">
        <f t="shared" si="0"/>
        <v>0</v>
      </c>
      <c r="G15" s="90">
        <v>0.23</v>
      </c>
      <c r="H15" s="89">
        <f t="shared" si="1"/>
        <v>0</v>
      </c>
      <c r="I15" s="204">
        <f t="shared" si="2"/>
        <v>0</v>
      </c>
      <c r="J15" s="122"/>
    </row>
    <row r="16" spans="1:10" ht="51.75" customHeight="1">
      <c r="A16" s="87">
        <v>14</v>
      </c>
      <c r="B16" s="88" t="s">
        <v>77</v>
      </c>
      <c r="C16" s="87" t="s">
        <v>11</v>
      </c>
      <c r="D16" s="87">
        <v>2000</v>
      </c>
      <c r="E16" s="89"/>
      <c r="F16" s="89">
        <f t="shared" si="0"/>
        <v>0</v>
      </c>
      <c r="G16" s="90">
        <v>0.23</v>
      </c>
      <c r="H16" s="89">
        <f t="shared" si="1"/>
        <v>0</v>
      </c>
      <c r="I16" s="204">
        <f t="shared" si="2"/>
        <v>0</v>
      </c>
      <c r="J16" s="122"/>
    </row>
    <row r="17" spans="1:10" ht="60.75" customHeight="1">
      <c r="A17" s="87">
        <v>15</v>
      </c>
      <c r="B17" s="88" t="s">
        <v>78</v>
      </c>
      <c r="C17" s="87" t="s">
        <v>11</v>
      </c>
      <c r="D17" s="87">
        <v>2000</v>
      </c>
      <c r="E17" s="89"/>
      <c r="F17" s="89">
        <f t="shared" si="0"/>
        <v>0</v>
      </c>
      <c r="G17" s="90">
        <v>0.23</v>
      </c>
      <c r="H17" s="89">
        <f t="shared" si="1"/>
        <v>0</v>
      </c>
      <c r="I17" s="204">
        <f t="shared" si="2"/>
        <v>0</v>
      </c>
      <c r="J17" s="122"/>
    </row>
    <row r="18" spans="1:10" ht="57" customHeight="1">
      <c r="A18" s="87">
        <v>16</v>
      </c>
      <c r="B18" s="88" t="s">
        <v>79</v>
      </c>
      <c r="C18" s="87" t="s">
        <v>26</v>
      </c>
      <c r="D18" s="87">
        <v>500</v>
      </c>
      <c r="E18" s="89"/>
      <c r="F18" s="89">
        <f t="shared" si="0"/>
        <v>0</v>
      </c>
      <c r="G18" s="90">
        <v>0.23</v>
      </c>
      <c r="H18" s="89">
        <f t="shared" si="1"/>
        <v>0</v>
      </c>
      <c r="I18" s="204">
        <f t="shared" si="2"/>
        <v>0</v>
      </c>
      <c r="J18" s="122"/>
    </row>
    <row r="19" spans="1:10" ht="62.25" customHeight="1">
      <c r="A19" s="87">
        <v>17</v>
      </c>
      <c r="B19" s="88" t="s">
        <v>80</v>
      </c>
      <c r="C19" s="87" t="s">
        <v>26</v>
      </c>
      <c r="D19" s="87">
        <v>500</v>
      </c>
      <c r="E19" s="89"/>
      <c r="F19" s="89">
        <f t="shared" si="0"/>
        <v>0</v>
      </c>
      <c r="G19" s="90">
        <v>0.23</v>
      </c>
      <c r="H19" s="89">
        <f t="shared" si="1"/>
        <v>0</v>
      </c>
      <c r="I19" s="204">
        <f t="shared" si="2"/>
        <v>0</v>
      </c>
      <c r="J19" s="122"/>
    </row>
    <row r="20" spans="1:10" ht="15.75" customHeight="1">
      <c r="A20" s="191"/>
      <c r="B20" s="192"/>
      <c r="C20" s="191"/>
      <c r="D20" s="191"/>
      <c r="E20" s="145" t="s">
        <v>47</v>
      </c>
      <c r="F20" s="145">
        <f>SUM(F3:F19)</f>
        <v>0</v>
      </c>
      <c r="G20" s="146"/>
      <c r="H20" s="145"/>
      <c r="I20" s="202">
        <f>SUM(I3:I19)</f>
        <v>0</v>
      </c>
      <c r="J20" s="121"/>
    </row>
    <row r="21" spans="1:10" ht="15">
      <c r="A21" s="121"/>
      <c r="B21" s="111"/>
      <c r="C21" s="121"/>
      <c r="D21" s="120"/>
      <c r="E21" s="121"/>
      <c r="F21" s="121"/>
      <c r="G21" s="166"/>
      <c r="H21" s="167"/>
      <c r="I21" s="200"/>
      <c r="J21" s="120"/>
    </row>
    <row r="22" spans="1:10" ht="15">
      <c r="A22" s="121"/>
      <c r="B22" s="168"/>
      <c r="C22" s="121"/>
      <c r="D22" s="120"/>
      <c r="E22" s="121"/>
      <c r="F22" s="121"/>
      <c r="G22" s="166"/>
      <c r="H22" s="167"/>
      <c r="I22" s="200"/>
      <c r="J22" s="120"/>
    </row>
    <row r="23" spans="1:10" ht="31.5" customHeight="1">
      <c r="A23" s="168"/>
      <c r="B23" s="169"/>
      <c r="C23" s="170"/>
      <c r="D23" s="169"/>
      <c r="E23" s="169"/>
      <c r="F23" s="171"/>
      <c r="G23" s="172"/>
      <c r="H23" s="169"/>
      <c r="I23" s="203"/>
      <c r="J23" s="120"/>
    </row>
    <row r="24" spans="1:10" ht="60" customHeight="1">
      <c r="A24" s="321" t="s">
        <v>105</v>
      </c>
      <c r="B24" s="321"/>
      <c r="C24" s="321"/>
      <c r="D24" s="321"/>
      <c r="E24" s="321"/>
      <c r="F24"/>
      <c r="G24"/>
      <c r="H24"/>
      <c r="I24"/>
      <c r="J24" s="3"/>
    </row>
    <row r="25" spans="1:10" ht="15">
      <c r="A25" s="155"/>
      <c r="B25" s="156"/>
      <c r="C25" s="54"/>
      <c r="D25"/>
      <c r="E25"/>
      <c r="F25"/>
      <c r="G25"/>
      <c r="H25"/>
      <c r="I25"/>
      <c r="J25" s="3"/>
    </row>
    <row r="26" spans="1:10" ht="15">
      <c r="A26" s="155"/>
      <c r="B26" s="156"/>
      <c r="C26" s="31"/>
      <c r="D26" s="55"/>
      <c r="E26" s="55"/>
      <c r="F26" s="56"/>
      <c r="G26" s="57"/>
      <c r="H26" s="156"/>
      <c r="I26"/>
      <c r="J26" s="3"/>
    </row>
    <row r="27" spans="1:10" ht="15">
      <c r="A27" s="155"/>
      <c r="B27" s="156"/>
      <c r="C27"/>
      <c r="D27" s="156"/>
      <c r="E27" s="156"/>
      <c r="F27" s="157"/>
      <c r="G27" s="158"/>
      <c r="H27" s="156"/>
      <c r="I27"/>
      <c r="J27" s="3"/>
    </row>
    <row r="28" spans="1:10" ht="15">
      <c r="A28" s="155"/>
      <c r="B28" s="156"/>
      <c r="C28"/>
      <c r="D28" s="156"/>
      <c r="E28" s="156"/>
      <c r="F28" s="157"/>
      <c r="G28" s="158"/>
      <c r="H28" s="156"/>
      <c r="I28"/>
      <c r="J28" s="3"/>
    </row>
    <row r="29" spans="1:9" ht="15">
      <c r="A29" s="155"/>
      <c r="B29" s="156"/>
      <c r="C29"/>
      <c r="D29" s="156"/>
      <c r="E29" s="156"/>
      <c r="F29" s="157"/>
      <c r="G29" s="158"/>
      <c r="H29" s="156" t="s">
        <v>106</v>
      </c>
      <c r="I29"/>
    </row>
    <row r="30" spans="1:9" ht="15.75" customHeight="1">
      <c r="A30"/>
      <c r="B30" s="156"/>
      <c r="C30" s="156"/>
      <c r="D30" s="159"/>
      <c r="E30" s="159"/>
      <c r="F30" s="157"/>
      <c r="G30" s="156"/>
      <c r="H30" s="156"/>
      <c r="I30" s="156"/>
    </row>
    <row r="31" spans="1:9" ht="15.75" customHeight="1">
      <c r="A31" s="186"/>
      <c r="B31" s="187"/>
      <c r="C31" s="91"/>
      <c r="D31" s="156"/>
      <c r="E31" s="159"/>
      <c r="F31" s="157"/>
      <c r="G31" s="156"/>
      <c r="H31" s="156"/>
      <c r="I31" s="156"/>
    </row>
    <row r="32" ht="15.75" customHeight="1"/>
    <row r="33" ht="15.75" customHeight="1"/>
  </sheetData>
  <sheetProtection selectLockedCells="1" selectUnlockedCells="1"/>
  <mergeCells count="2">
    <mergeCell ref="A1:J1"/>
    <mergeCell ref="A24:E24"/>
  </mergeCells>
  <printOptions/>
  <pageMargins left="0.7875" right="0.7875" top="1.023611111111111" bottom="1.023611111111111" header="0.7875" footer="0.7875"/>
  <pageSetup fitToHeight="0" fitToWidth="1" horizontalDpi="300" verticalDpi="300" orientation="landscape" paperSize="9" scale="45" r:id="rId2"/>
  <headerFooter alignWithMargins="0">
    <oddHeader>&amp;C&amp;"Arial,Normalny"&amp;10ARKUSZ ASORTYMENTOWO ILOŚCIWO CENOWY</oddHeader>
    <oddFooter>&amp;C&amp;"Arial,Normalny"&amp;10Strona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S18"/>
  <sheetViews>
    <sheetView zoomScale="65" zoomScaleNormal="65" zoomScalePageLayoutView="0" workbookViewId="0" topLeftCell="A1">
      <selection activeCell="J17" sqref="A1:J17"/>
    </sheetView>
  </sheetViews>
  <sheetFormatPr defaultColWidth="8.8515625" defaultRowHeight="15"/>
  <cols>
    <col min="1" max="1" width="6.00390625" style="3" customWidth="1"/>
    <col min="2" max="2" width="77.28125" style="3" customWidth="1"/>
    <col min="3" max="3" width="18.57421875" style="3" customWidth="1"/>
    <col min="4" max="4" width="8.8515625" style="3" customWidth="1"/>
    <col min="5" max="5" width="18.421875" style="3" customWidth="1"/>
    <col min="6" max="6" width="27.00390625" style="3" customWidth="1"/>
    <col min="7" max="7" width="22.421875" style="3" customWidth="1"/>
    <col min="8" max="8" width="24.00390625" style="3" customWidth="1"/>
    <col min="9" max="9" width="27.28125" style="3" customWidth="1"/>
    <col min="10" max="10" width="30.57421875" style="3" customWidth="1"/>
    <col min="11" max="16384" width="8.8515625" style="3" customWidth="1"/>
  </cols>
  <sheetData>
    <row r="1" spans="1:22" s="198" customFormat="1" ht="26.25">
      <c r="A1" s="325" t="s">
        <v>109</v>
      </c>
      <c r="B1" s="325"/>
      <c r="C1" s="325"/>
      <c r="D1" s="325"/>
      <c r="E1" s="325"/>
      <c r="F1" s="325"/>
      <c r="G1" s="325"/>
      <c r="H1" s="325"/>
      <c r="I1" s="325"/>
      <c r="J1" s="325"/>
      <c r="K1" s="2"/>
      <c r="L1" s="2"/>
      <c r="M1" s="2"/>
      <c r="N1" s="2"/>
      <c r="O1" s="2"/>
      <c r="P1" s="2"/>
      <c r="Q1" s="2"/>
      <c r="R1" s="2"/>
      <c r="S1" s="2"/>
      <c r="T1" s="2"/>
      <c r="U1" s="2"/>
      <c r="V1" s="2"/>
    </row>
    <row r="2" spans="1:250" s="55" customFormat="1" ht="75" customHeight="1">
      <c r="A2" s="235" t="s">
        <v>0</v>
      </c>
      <c r="B2" s="235" t="s">
        <v>1</v>
      </c>
      <c r="C2" s="235" t="s">
        <v>2</v>
      </c>
      <c r="D2" s="235" t="s">
        <v>3</v>
      </c>
      <c r="E2" s="235" t="s">
        <v>4</v>
      </c>
      <c r="F2" s="236" t="s">
        <v>5</v>
      </c>
      <c r="G2" s="237" t="s">
        <v>6</v>
      </c>
      <c r="H2" s="238" t="s">
        <v>7</v>
      </c>
      <c r="I2" s="236" t="s">
        <v>8</v>
      </c>
      <c r="J2" s="239" t="s">
        <v>9</v>
      </c>
      <c r="IP2" s="1"/>
    </row>
    <row r="3" spans="1:253" s="94" customFormat="1" ht="52.5">
      <c r="A3" s="240">
        <v>1</v>
      </c>
      <c r="B3" s="241" t="s">
        <v>81</v>
      </c>
      <c r="C3" s="240" t="s">
        <v>17</v>
      </c>
      <c r="D3" s="242">
        <v>2</v>
      </c>
      <c r="E3" s="243"/>
      <c r="F3" s="244">
        <f>D3*E3</f>
        <v>0</v>
      </c>
      <c r="G3" s="245">
        <v>0.23</v>
      </c>
      <c r="H3" s="246">
        <f>F3*G3</f>
        <v>0</v>
      </c>
      <c r="I3" s="244">
        <f>F3+H3</f>
        <v>0</v>
      </c>
      <c r="J3" s="247"/>
      <c r="IS3" s="95"/>
    </row>
    <row r="4" spans="1:253" s="93" customFormat="1" ht="219.75" customHeight="1">
      <c r="A4" s="240">
        <v>2</v>
      </c>
      <c r="B4" s="241" t="s">
        <v>82</v>
      </c>
      <c r="C4" s="240" t="s">
        <v>17</v>
      </c>
      <c r="D4" s="248">
        <v>10</v>
      </c>
      <c r="E4" s="243"/>
      <c r="F4" s="244">
        <f>D4*E4</f>
        <v>0</v>
      </c>
      <c r="G4" s="245">
        <v>0.23</v>
      </c>
      <c r="H4" s="246">
        <f>F4*G4</f>
        <v>0</v>
      </c>
      <c r="I4" s="244">
        <f>F4+H4</f>
        <v>0</v>
      </c>
      <c r="J4" s="247"/>
      <c r="IR4" s="3"/>
      <c r="IS4" s="3"/>
    </row>
    <row r="5" spans="1:253" s="93" customFormat="1" ht="242.25" customHeight="1">
      <c r="A5" s="240">
        <v>3</v>
      </c>
      <c r="B5" s="249" t="s">
        <v>83</v>
      </c>
      <c r="C5" s="240" t="s">
        <v>17</v>
      </c>
      <c r="D5" s="242">
        <v>5</v>
      </c>
      <c r="E5" s="243"/>
      <c r="F5" s="244">
        <f>D5*E5</f>
        <v>0</v>
      </c>
      <c r="G5" s="245">
        <v>0.23</v>
      </c>
      <c r="H5" s="246">
        <f>F5*G5</f>
        <v>0</v>
      </c>
      <c r="I5" s="244">
        <f>F5+H5</f>
        <v>0</v>
      </c>
      <c r="J5" s="247"/>
      <c r="IR5" s="3"/>
      <c r="IS5" s="3"/>
    </row>
    <row r="6" spans="11:18" s="193" customFormat="1" ht="15.75">
      <c r="K6" s="209"/>
      <c r="L6" s="209"/>
      <c r="M6" s="209"/>
      <c r="N6" s="209"/>
      <c r="O6" s="209"/>
      <c r="P6" s="209"/>
      <c r="Q6" s="209"/>
      <c r="R6" s="207"/>
    </row>
    <row r="7" spans="1:18" s="120" customFormat="1" ht="26.25">
      <c r="A7" s="140"/>
      <c r="B7" s="140"/>
      <c r="C7" s="140"/>
      <c r="D7" s="140"/>
      <c r="E7" s="141" t="s">
        <v>84</v>
      </c>
      <c r="F7" s="142">
        <f>SUM(F3:F6)</f>
        <v>0</v>
      </c>
      <c r="G7" s="141"/>
      <c r="H7" s="143"/>
      <c r="I7" s="142">
        <f>SUM(I3:I6)</f>
        <v>0</v>
      </c>
      <c r="J7" s="140"/>
      <c r="K7" s="92"/>
      <c r="L7" s="92"/>
      <c r="M7" s="92"/>
      <c r="N7" s="92"/>
      <c r="O7" s="92"/>
      <c r="P7" s="92"/>
      <c r="Q7" s="92"/>
      <c r="R7" s="208"/>
    </row>
    <row r="8" spans="1:18" s="120" customFormat="1" ht="26.25">
      <c r="A8" s="194"/>
      <c r="B8" s="195"/>
      <c r="C8" s="194"/>
      <c r="D8" s="140"/>
      <c r="E8" s="194"/>
      <c r="F8" s="194"/>
      <c r="G8" s="196"/>
      <c r="H8" s="197"/>
      <c r="I8" s="194"/>
      <c r="J8" s="140"/>
      <c r="K8" s="92"/>
      <c r="L8" s="92"/>
      <c r="M8" s="92"/>
      <c r="N8" s="92"/>
      <c r="O8" s="92"/>
      <c r="P8" s="92"/>
      <c r="Q8" s="92"/>
      <c r="R8" s="208"/>
    </row>
    <row r="9" spans="1:30" ht="103.5" customHeight="1">
      <c r="A9" s="97"/>
      <c r="B9" s="326"/>
      <c r="C9" s="326"/>
      <c r="D9" s="326"/>
      <c r="E9" s="326"/>
      <c r="F9" s="326"/>
      <c r="G9" s="326"/>
      <c r="H9" s="96"/>
      <c r="I9" s="96"/>
      <c r="J9" s="96"/>
      <c r="K9" s="92"/>
      <c r="L9" s="92"/>
      <c r="M9" s="92"/>
      <c r="N9" s="92"/>
      <c r="O9" s="92"/>
      <c r="P9" s="92"/>
      <c r="Q9" s="92"/>
      <c r="R9" s="92"/>
      <c r="S9" s="92"/>
      <c r="T9" s="92"/>
      <c r="U9" s="92"/>
      <c r="V9" s="92"/>
      <c r="W9" s="92"/>
      <c r="X9" s="92"/>
      <c r="Y9" s="92"/>
      <c r="Z9" s="92"/>
      <c r="AA9" s="92"/>
      <c r="AB9" s="92"/>
      <c r="AC9" s="92"/>
      <c r="AD9" s="92"/>
    </row>
    <row r="10" spans="1:10" ht="54" customHeight="1">
      <c r="A10" s="53"/>
      <c r="B10" s="156"/>
      <c r="C10"/>
      <c r="D10" s="156"/>
      <c r="E10" s="156"/>
      <c r="F10" s="157"/>
      <c r="G10" s="158"/>
      <c r="H10" s="156"/>
      <c r="I10"/>
      <c r="J10" s="96"/>
    </row>
    <row r="11" spans="1:10" ht="88.5" customHeight="1">
      <c r="A11" s="321" t="s">
        <v>105</v>
      </c>
      <c r="B11" s="321"/>
      <c r="C11" s="321"/>
      <c r="D11" s="321"/>
      <c r="E11" s="321"/>
      <c r="F11"/>
      <c r="G11"/>
      <c r="H11"/>
      <c r="I11"/>
      <c r="J11" s="96"/>
    </row>
    <row r="12" spans="1:10" ht="26.25">
      <c r="A12" s="155"/>
      <c r="B12" s="156"/>
      <c r="C12" s="54"/>
      <c r="D12"/>
      <c r="E12"/>
      <c r="F12"/>
      <c r="G12"/>
      <c r="H12"/>
      <c r="I12"/>
      <c r="J12" s="96"/>
    </row>
    <row r="13" spans="1:10" ht="26.25">
      <c r="A13" s="155"/>
      <c r="B13" s="156"/>
      <c r="C13" s="31"/>
      <c r="D13" s="55"/>
      <c r="E13" s="55"/>
      <c r="F13" s="56"/>
      <c r="G13" s="57"/>
      <c r="H13" s="156"/>
      <c r="I13"/>
      <c r="J13" s="96"/>
    </row>
    <row r="14" spans="1:10" ht="26.25">
      <c r="A14" s="155"/>
      <c r="B14" s="156"/>
      <c r="C14"/>
      <c r="D14" s="156"/>
      <c r="E14" s="156"/>
      <c r="F14" s="157"/>
      <c r="G14" s="158"/>
      <c r="H14" s="156"/>
      <c r="I14"/>
      <c r="J14" s="96"/>
    </row>
    <row r="15" spans="1:9" ht="15">
      <c r="A15" s="155"/>
      <c r="B15" s="156"/>
      <c r="C15"/>
      <c r="D15" s="156"/>
      <c r="E15" s="156"/>
      <c r="F15" s="157"/>
      <c r="G15" s="158"/>
      <c r="H15" s="156"/>
      <c r="I15"/>
    </row>
    <row r="16" spans="1:9" ht="15">
      <c r="A16" s="155"/>
      <c r="B16" s="156"/>
      <c r="C16"/>
      <c r="D16" s="156"/>
      <c r="E16" s="156"/>
      <c r="F16" s="157"/>
      <c r="G16" s="158"/>
      <c r="H16" s="156" t="s">
        <v>106</v>
      </c>
      <c r="I16"/>
    </row>
    <row r="17" spans="1:9" ht="15">
      <c r="A17"/>
      <c r="B17" s="156"/>
      <c r="C17" s="156"/>
      <c r="D17" s="159"/>
      <c r="E17" s="159"/>
      <c r="F17" s="157"/>
      <c r="G17" s="156"/>
      <c r="H17" s="156"/>
      <c r="I17" s="156"/>
    </row>
    <row r="18" spans="1:9" ht="15">
      <c r="A18" s="186"/>
      <c r="B18" s="187"/>
      <c r="C18" s="91"/>
      <c r="D18" s="156"/>
      <c r="E18" s="159"/>
      <c r="F18" s="157"/>
      <c r="G18" s="156"/>
      <c r="H18" s="156"/>
      <c r="I18" s="156"/>
    </row>
  </sheetData>
  <sheetProtection selectLockedCells="1" selectUnlockedCells="1"/>
  <mergeCells count="3">
    <mergeCell ref="A1:J1"/>
    <mergeCell ref="B9:G9"/>
    <mergeCell ref="A11:E11"/>
  </mergeCells>
  <printOptions/>
  <pageMargins left="0.7083333333333334" right="0.7083333333333334" top="0.7479166666666668" bottom="0.7479166666666667" header="0.5118055555555556" footer="0.5118110236220472"/>
  <pageSetup fitToHeight="1" fitToWidth="1" horizontalDpi="300" verticalDpi="300" orientation="landscape" paperSize="9" scale="49" r:id="rId2"/>
  <headerFooter alignWithMargins="0">
    <oddHeader>&amp;CARKUSZ ASORTYMENTOWO ILOŚCIOWO CENOWY</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34"/>
  <sheetViews>
    <sheetView zoomScale="90" zoomScaleNormal="90" zoomScaleSheetLayoutView="80" zoomScalePageLayoutView="0" workbookViewId="0" topLeftCell="A1">
      <selection activeCell="J31" sqref="A1:J31"/>
    </sheetView>
  </sheetViews>
  <sheetFormatPr defaultColWidth="11.421875" defaultRowHeight="15"/>
  <cols>
    <col min="1" max="1" width="3.57421875" style="1" customWidth="1"/>
    <col min="2" max="2" width="73.140625" style="3" customWidth="1"/>
    <col min="3" max="3" width="5.57421875" style="1" customWidth="1"/>
    <col min="4" max="4" width="10.140625" style="1" customWidth="1"/>
    <col min="5" max="5" width="14.57421875" style="58" customWidth="1"/>
    <col min="6" max="6" width="23.421875" style="58" customWidth="1"/>
    <col min="7" max="7" width="7.8515625" style="4" customWidth="1"/>
    <col min="8" max="8" width="30.140625" style="58" customWidth="1"/>
    <col min="9" max="9" width="22.140625" style="58" customWidth="1"/>
    <col min="10" max="10" width="28.140625" style="3" customWidth="1"/>
    <col min="11" max="16384" width="11.421875" style="3" customWidth="1"/>
  </cols>
  <sheetData>
    <row r="1" spans="1:10" ht="33.75" customHeight="1">
      <c r="A1" s="328" t="s">
        <v>104</v>
      </c>
      <c r="B1" s="328"/>
      <c r="C1" s="328"/>
      <c r="D1" s="328"/>
      <c r="E1" s="328"/>
      <c r="F1" s="328"/>
      <c r="G1" s="328"/>
      <c r="H1" s="328"/>
      <c r="I1" s="328"/>
      <c r="J1" s="328"/>
    </row>
    <row r="2" spans="1:10" s="55" customFormat="1" ht="34.5" customHeight="1">
      <c r="A2" s="98" t="s">
        <v>49</v>
      </c>
      <c r="B2" s="123" t="s">
        <v>1</v>
      </c>
      <c r="C2" s="123" t="s">
        <v>2</v>
      </c>
      <c r="D2" s="123" t="s">
        <v>3</v>
      </c>
      <c r="E2" s="124" t="s">
        <v>4</v>
      </c>
      <c r="F2" s="124" t="s">
        <v>5</v>
      </c>
      <c r="G2" s="125" t="s">
        <v>6</v>
      </c>
      <c r="H2" s="124" t="s">
        <v>7</v>
      </c>
      <c r="I2" s="124" t="s">
        <v>8</v>
      </c>
      <c r="J2" s="125" t="s">
        <v>9</v>
      </c>
    </row>
    <row r="3" spans="1:10" s="100" customFormat="1" ht="105.75" customHeight="1">
      <c r="A3" s="99">
        <v>1</v>
      </c>
      <c r="B3" s="126" t="s">
        <v>85</v>
      </c>
      <c r="C3" s="127" t="s">
        <v>11</v>
      </c>
      <c r="D3" s="128" t="s">
        <v>86</v>
      </c>
      <c r="E3" s="129"/>
      <c r="F3" s="130" t="e">
        <f>D3*E3</f>
        <v>#VALUE!</v>
      </c>
      <c r="G3" s="131">
        <v>0.23</v>
      </c>
      <c r="H3" s="130" t="e">
        <f aca="true" t="shared" si="0" ref="H3:H16">F3*G3</f>
        <v>#VALUE!</v>
      </c>
      <c r="I3" s="130" t="e">
        <f>F3+H3</f>
        <v>#VALUE!</v>
      </c>
      <c r="J3" s="132"/>
    </row>
    <row r="4" spans="1:10" s="100" customFormat="1" ht="165.75" customHeight="1">
      <c r="A4" s="99">
        <v>2</v>
      </c>
      <c r="B4" s="134" t="s">
        <v>87</v>
      </c>
      <c r="C4" s="135" t="s">
        <v>11</v>
      </c>
      <c r="D4" s="128">
        <v>120</v>
      </c>
      <c r="E4" s="136"/>
      <c r="F4" s="136">
        <f aca="true" t="shared" si="1" ref="F4:F16">E4*D4</f>
        <v>0</v>
      </c>
      <c r="G4" s="137">
        <v>0.23</v>
      </c>
      <c r="H4" s="138">
        <f t="shared" si="0"/>
        <v>0</v>
      </c>
      <c r="I4" s="138">
        <f aca="true" t="shared" si="2" ref="I4:I16">H4+F4</f>
        <v>0</v>
      </c>
      <c r="J4" s="133"/>
    </row>
    <row r="5" spans="1:10" s="100" customFormat="1" ht="156.75" customHeight="1">
      <c r="A5" s="99">
        <v>3</v>
      </c>
      <c r="B5" s="134" t="s">
        <v>88</v>
      </c>
      <c r="C5" s="135" t="s">
        <v>11</v>
      </c>
      <c r="D5" s="128">
        <v>90</v>
      </c>
      <c r="E5" s="136"/>
      <c r="F5" s="136">
        <f t="shared" si="1"/>
        <v>0</v>
      </c>
      <c r="G5" s="137">
        <v>0.23</v>
      </c>
      <c r="H5" s="138">
        <f t="shared" si="0"/>
        <v>0</v>
      </c>
      <c r="I5" s="138">
        <f t="shared" si="2"/>
        <v>0</v>
      </c>
      <c r="J5" s="133"/>
    </row>
    <row r="6" spans="1:10" s="100" customFormat="1" ht="148.5" customHeight="1">
      <c r="A6" s="99">
        <v>4</v>
      </c>
      <c r="B6" s="134" t="s">
        <v>89</v>
      </c>
      <c r="C6" s="135" t="s">
        <v>11</v>
      </c>
      <c r="D6" s="128">
        <v>4</v>
      </c>
      <c r="E6" s="136"/>
      <c r="F6" s="136">
        <f t="shared" si="1"/>
        <v>0</v>
      </c>
      <c r="G6" s="137">
        <v>0.23</v>
      </c>
      <c r="H6" s="138">
        <f t="shared" si="0"/>
        <v>0</v>
      </c>
      <c r="I6" s="138">
        <f t="shared" si="2"/>
        <v>0</v>
      </c>
      <c r="J6" s="133"/>
    </row>
    <row r="7" spans="1:10" s="100" customFormat="1" ht="174" customHeight="1">
      <c r="A7" s="99">
        <v>5</v>
      </c>
      <c r="B7" s="134" t="s">
        <v>90</v>
      </c>
      <c r="C7" s="135" t="s">
        <v>11</v>
      </c>
      <c r="D7" s="128">
        <v>120</v>
      </c>
      <c r="E7" s="136"/>
      <c r="F7" s="136">
        <f t="shared" si="1"/>
        <v>0</v>
      </c>
      <c r="G7" s="137">
        <v>0.23</v>
      </c>
      <c r="H7" s="138">
        <f t="shared" si="0"/>
        <v>0</v>
      </c>
      <c r="I7" s="138">
        <f t="shared" si="2"/>
        <v>0</v>
      </c>
      <c r="J7" s="133"/>
    </row>
    <row r="8" spans="1:10" s="100" customFormat="1" ht="173.25" customHeight="1">
      <c r="A8" s="99">
        <v>6</v>
      </c>
      <c r="B8" s="134" t="s">
        <v>91</v>
      </c>
      <c r="C8" s="127" t="s">
        <v>11</v>
      </c>
      <c r="D8" s="128">
        <v>1</v>
      </c>
      <c r="E8" s="136"/>
      <c r="F8" s="136">
        <f t="shared" si="1"/>
        <v>0</v>
      </c>
      <c r="G8" s="137">
        <v>0.23</v>
      </c>
      <c r="H8" s="138">
        <f t="shared" si="0"/>
        <v>0</v>
      </c>
      <c r="I8" s="138">
        <f t="shared" si="2"/>
        <v>0</v>
      </c>
      <c r="J8" s="133"/>
    </row>
    <row r="9" spans="1:14" s="101" customFormat="1" ht="104.25" customHeight="1">
      <c r="A9" s="99">
        <v>7</v>
      </c>
      <c r="B9" s="134" t="s">
        <v>92</v>
      </c>
      <c r="C9" s="127" t="s">
        <v>11</v>
      </c>
      <c r="D9" s="128">
        <v>100</v>
      </c>
      <c r="E9" s="136"/>
      <c r="F9" s="136">
        <f t="shared" si="1"/>
        <v>0</v>
      </c>
      <c r="G9" s="137">
        <v>0.23</v>
      </c>
      <c r="H9" s="138">
        <f t="shared" si="0"/>
        <v>0</v>
      </c>
      <c r="I9" s="138">
        <f t="shared" si="2"/>
        <v>0</v>
      </c>
      <c r="J9" s="133"/>
      <c r="K9" s="206"/>
      <c r="L9" s="206"/>
      <c r="M9" s="206"/>
      <c r="N9" s="206"/>
    </row>
    <row r="10" spans="1:10" s="100" customFormat="1" ht="66" customHeight="1">
      <c r="A10" s="102">
        <v>8</v>
      </c>
      <c r="B10" s="307" t="s">
        <v>93</v>
      </c>
      <c r="C10" s="308" t="s">
        <v>11</v>
      </c>
      <c r="D10" s="309">
        <v>90</v>
      </c>
      <c r="E10" s="136"/>
      <c r="F10" s="136">
        <f t="shared" si="1"/>
        <v>0</v>
      </c>
      <c r="G10" s="137">
        <v>0.23</v>
      </c>
      <c r="H10" s="138">
        <f t="shared" si="0"/>
        <v>0</v>
      </c>
      <c r="I10" s="138">
        <f t="shared" si="2"/>
        <v>0</v>
      </c>
      <c r="J10" s="133"/>
    </row>
    <row r="11" spans="1:10" s="100" customFormat="1" ht="99.75" customHeight="1">
      <c r="A11" s="127">
        <v>9</v>
      </c>
      <c r="B11" s="134" t="s">
        <v>131</v>
      </c>
      <c r="C11" s="127" t="s">
        <v>11</v>
      </c>
      <c r="D11" s="128">
        <v>50</v>
      </c>
      <c r="E11" s="136"/>
      <c r="F11" s="136">
        <f t="shared" si="1"/>
        <v>0</v>
      </c>
      <c r="G11" s="137">
        <v>0.23</v>
      </c>
      <c r="H11" s="138">
        <f t="shared" si="0"/>
        <v>0</v>
      </c>
      <c r="I11" s="138">
        <f t="shared" si="2"/>
        <v>0</v>
      </c>
      <c r="J11" s="133"/>
    </row>
    <row r="12" spans="1:10" s="100" customFormat="1" ht="99.75" customHeight="1">
      <c r="A12" s="127">
        <v>10</v>
      </c>
      <c r="B12" s="134" t="s">
        <v>130</v>
      </c>
      <c r="C12" s="127" t="s">
        <v>11</v>
      </c>
      <c r="D12" s="128">
        <v>12</v>
      </c>
      <c r="E12" s="136"/>
      <c r="F12" s="136">
        <f t="shared" si="1"/>
        <v>0</v>
      </c>
      <c r="G12" s="137">
        <v>0.23</v>
      </c>
      <c r="H12" s="138">
        <f t="shared" si="0"/>
        <v>0</v>
      </c>
      <c r="I12" s="292">
        <f t="shared" si="2"/>
        <v>0</v>
      </c>
      <c r="J12" s="133"/>
    </row>
    <row r="13" spans="1:10" s="100" customFormat="1" ht="97.5" customHeight="1">
      <c r="A13" s="127">
        <v>11</v>
      </c>
      <c r="B13" s="139" t="s">
        <v>94</v>
      </c>
      <c r="C13" s="127" t="s">
        <v>11</v>
      </c>
      <c r="D13" s="128">
        <v>50</v>
      </c>
      <c r="E13" s="136"/>
      <c r="F13" s="136">
        <f t="shared" si="1"/>
        <v>0</v>
      </c>
      <c r="G13" s="137">
        <v>0.23</v>
      </c>
      <c r="H13" s="138">
        <f t="shared" si="0"/>
        <v>0</v>
      </c>
      <c r="I13" s="138">
        <f t="shared" si="2"/>
        <v>0</v>
      </c>
      <c r="J13" s="133"/>
    </row>
    <row r="14" spans="1:10" s="100" customFormat="1" ht="75" customHeight="1">
      <c r="A14" s="310">
        <v>12</v>
      </c>
      <c r="B14" s="311" t="s">
        <v>95</v>
      </c>
      <c r="C14" s="312" t="s">
        <v>11</v>
      </c>
      <c r="D14" s="313">
        <v>50</v>
      </c>
      <c r="E14" s="136"/>
      <c r="F14" s="136">
        <f t="shared" si="1"/>
        <v>0</v>
      </c>
      <c r="G14" s="137">
        <v>0.23</v>
      </c>
      <c r="H14" s="138">
        <f t="shared" si="0"/>
        <v>0</v>
      </c>
      <c r="I14" s="138">
        <f t="shared" si="2"/>
        <v>0</v>
      </c>
      <c r="J14" s="133"/>
    </row>
    <row r="15" spans="1:10" s="100" customFormat="1" ht="94.5" customHeight="1">
      <c r="A15" s="99">
        <v>13</v>
      </c>
      <c r="B15" s="134" t="s">
        <v>96</v>
      </c>
      <c r="C15" s="127" t="s">
        <v>11</v>
      </c>
      <c r="D15" s="128">
        <v>50</v>
      </c>
      <c r="E15" s="136"/>
      <c r="F15" s="136">
        <f t="shared" si="1"/>
        <v>0</v>
      </c>
      <c r="G15" s="137">
        <v>0.23</v>
      </c>
      <c r="H15" s="138">
        <f t="shared" si="0"/>
        <v>0</v>
      </c>
      <c r="I15" s="138">
        <f t="shared" si="2"/>
        <v>0</v>
      </c>
      <c r="J15" s="133"/>
    </row>
    <row r="16" spans="1:10" s="100" customFormat="1" ht="73.5" customHeight="1">
      <c r="A16" s="99">
        <v>14</v>
      </c>
      <c r="B16" s="134" t="s">
        <v>97</v>
      </c>
      <c r="C16" s="127" t="s">
        <v>11</v>
      </c>
      <c r="D16" s="128">
        <v>30</v>
      </c>
      <c r="E16" s="136"/>
      <c r="F16" s="136">
        <f t="shared" si="1"/>
        <v>0</v>
      </c>
      <c r="G16" s="137">
        <v>0.23</v>
      </c>
      <c r="H16" s="138">
        <f t="shared" si="0"/>
        <v>0</v>
      </c>
      <c r="I16" s="138">
        <f t="shared" si="2"/>
        <v>0</v>
      </c>
      <c r="J16" s="133"/>
    </row>
    <row r="17" spans="1:10" ht="26.25">
      <c r="A17" s="140"/>
      <c r="B17" s="140"/>
      <c r="C17" s="140"/>
      <c r="D17" s="140"/>
      <c r="E17" s="141" t="s">
        <v>84</v>
      </c>
      <c r="F17" s="142">
        <f>SUM(F4:F16)</f>
        <v>0</v>
      </c>
      <c r="G17" s="141"/>
      <c r="H17" s="143"/>
      <c r="I17" s="142">
        <f>SUM(I4:I16)</f>
        <v>0</v>
      </c>
      <c r="J17" s="140"/>
    </row>
    <row r="18" spans="1:10" ht="21" customHeight="1">
      <c r="A18" s="121"/>
      <c r="B18" s="144"/>
      <c r="C18" s="121"/>
      <c r="D18" s="121"/>
      <c r="E18" s="121"/>
      <c r="F18" s="145"/>
      <c r="G18" s="146"/>
      <c r="H18" s="145"/>
      <c r="I18" s="145"/>
      <c r="J18" s="120"/>
    </row>
    <row r="19" spans="2:9" ht="15">
      <c r="B19" s="53"/>
      <c r="D19" s="3"/>
      <c r="E19" s="1"/>
      <c r="F19" s="1"/>
      <c r="H19" s="5"/>
      <c r="I19" s="1"/>
    </row>
    <row r="20" spans="1:10" ht="47.25" customHeight="1">
      <c r="A20" s="214" t="s">
        <v>107</v>
      </c>
      <c r="B20" s="216"/>
      <c r="C20" s="216"/>
      <c r="D20" s="212"/>
      <c r="E20" s="212"/>
      <c r="F20" s="213"/>
      <c r="G20" s="212"/>
      <c r="H20" s="212"/>
      <c r="I20"/>
      <c r="J20"/>
    </row>
    <row r="21" spans="1:10" ht="15.75">
      <c r="A21" s="214"/>
      <c r="B21" s="216"/>
      <c r="C21" s="217"/>
      <c r="D21" s="216"/>
      <c r="E21" s="216"/>
      <c r="F21" s="213"/>
      <c r="G21" s="218"/>
      <c r="H21" s="216"/>
      <c r="I21"/>
      <c r="J21"/>
    </row>
    <row r="22" spans="1:10" ht="75" customHeight="1">
      <c r="A22" s="329" t="s">
        <v>105</v>
      </c>
      <c r="B22" s="329"/>
      <c r="C22" s="329"/>
      <c r="D22" s="329"/>
      <c r="E22" s="329"/>
      <c r="F22" s="329"/>
      <c r="G22" s="217"/>
      <c r="H22" s="217"/>
      <c r="I22"/>
      <c r="J22"/>
    </row>
    <row r="23" spans="1:10" ht="61.5" customHeight="1">
      <c r="A23" s="331" t="s">
        <v>110</v>
      </c>
      <c r="B23" s="331"/>
      <c r="C23" s="331"/>
      <c r="D23" s="331"/>
      <c r="E23" s="331"/>
      <c r="F23" s="331"/>
      <c r="G23" s="331"/>
      <c r="H23" s="331"/>
      <c r="I23"/>
      <c r="J23"/>
    </row>
    <row r="24" spans="1:10" ht="15.75">
      <c r="A24" s="330"/>
      <c r="B24" s="330"/>
      <c r="C24" s="330"/>
      <c r="D24" s="330"/>
      <c r="E24" s="330"/>
      <c r="F24" s="330"/>
      <c r="G24" s="330"/>
      <c r="H24" s="330"/>
      <c r="I24"/>
      <c r="J24"/>
    </row>
    <row r="25" spans="1:10" ht="32.25" customHeight="1">
      <c r="A25" s="214"/>
      <c r="B25" s="216"/>
      <c r="C25" s="217"/>
      <c r="D25" s="216"/>
      <c r="E25" s="216"/>
      <c r="F25" s="213"/>
      <c r="G25" s="218"/>
      <c r="H25" s="216"/>
      <c r="I25"/>
      <c r="J25"/>
    </row>
    <row r="26" spans="1:10" ht="15">
      <c r="A26" s="155"/>
      <c r="B26" s="156"/>
      <c r="C26"/>
      <c r="D26" s="156"/>
      <c r="E26" s="156"/>
      <c r="F26" s="157"/>
      <c r="G26" s="158"/>
      <c r="H26" s="156"/>
      <c r="I26"/>
      <c r="J26"/>
    </row>
    <row r="27" spans="1:10" ht="15">
      <c r="A27" s="155"/>
      <c r="B27" s="156"/>
      <c r="C27"/>
      <c r="D27" s="156"/>
      <c r="E27" s="156"/>
      <c r="F27" s="157"/>
      <c r="G27" s="158"/>
      <c r="H27" s="156" t="s">
        <v>106</v>
      </c>
      <c r="I27"/>
      <c r="J27"/>
    </row>
    <row r="28" spans="1:10" ht="15">
      <c r="A28"/>
      <c r="B28" s="156"/>
      <c r="C28" s="156"/>
      <c r="D28" s="159"/>
      <c r="E28" s="159"/>
      <c r="F28" s="157"/>
      <c r="G28" s="159"/>
      <c r="H28" s="159"/>
      <c r="I28"/>
      <c r="J28"/>
    </row>
    <row r="29" spans="1:10" ht="15">
      <c r="A29"/>
      <c r="B29" s="156"/>
      <c r="C29" s="156"/>
      <c r="D29" s="159"/>
      <c r="E29" s="159"/>
      <c r="F29" s="157"/>
      <c r="G29" s="159"/>
      <c r="H29" s="159"/>
      <c r="I29"/>
      <c r="J29"/>
    </row>
    <row r="30" spans="1:10" ht="27.75" customHeight="1">
      <c r="A30"/>
      <c r="B30" s="156"/>
      <c r="C30" s="156"/>
      <c r="D30" s="159"/>
      <c r="E30" s="159"/>
      <c r="F30" s="157"/>
      <c r="G30" s="159"/>
      <c r="H30" s="159"/>
      <c r="I30"/>
      <c r="J30"/>
    </row>
    <row r="31" spans="1:10" ht="30" customHeight="1">
      <c r="A31"/>
      <c r="B31" s="156"/>
      <c r="C31" s="156"/>
      <c r="D31" s="159"/>
      <c r="E31" s="159"/>
      <c r="F31" s="157"/>
      <c r="G31" s="159"/>
      <c r="H31" s="159"/>
      <c r="I31"/>
      <c r="J31"/>
    </row>
    <row r="32" spans="1:10" ht="15">
      <c r="A32" s="103"/>
      <c r="B32" s="327"/>
      <c r="C32" s="327"/>
      <c r="D32" s="327"/>
      <c r="E32" s="327"/>
      <c r="F32" s="327"/>
      <c r="G32" s="327"/>
      <c r="H32" s="327"/>
      <c r="I32" s="327"/>
      <c r="J32" s="327"/>
    </row>
    <row r="33" spans="1:10" ht="15">
      <c r="A33" s="103"/>
      <c r="B33" s="327"/>
      <c r="C33" s="327"/>
      <c r="D33" s="327"/>
      <c r="E33" s="327"/>
      <c r="F33" s="327"/>
      <c r="G33" s="327"/>
      <c r="H33" s="327"/>
      <c r="I33" s="327"/>
      <c r="J33" s="327"/>
    </row>
    <row r="34" spans="1:10" ht="15" customHeight="1">
      <c r="A34" s="103"/>
      <c r="B34" s="327"/>
      <c r="C34" s="327"/>
      <c r="D34" s="327"/>
      <c r="E34" s="327"/>
      <c r="F34" s="327"/>
      <c r="G34" s="327"/>
      <c r="H34" s="327"/>
      <c r="I34" s="327"/>
      <c r="J34" s="327"/>
    </row>
  </sheetData>
  <sheetProtection selectLockedCells="1" selectUnlockedCells="1"/>
  <mergeCells count="6">
    <mergeCell ref="B34:J34"/>
    <mergeCell ref="A1:J1"/>
    <mergeCell ref="B32:J33"/>
    <mergeCell ref="A22:F22"/>
    <mergeCell ref="A24:H24"/>
    <mergeCell ref="A23:H23"/>
  </mergeCells>
  <printOptions/>
  <pageMargins left="0.7083333333333334" right="0.7083333333333334" top="0.7486111111111111" bottom="0.7479166666666667" header="0.31527777777777777" footer="0.5118110236220472"/>
  <pageSetup fitToHeight="0" fitToWidth="1" horizontalDpi="300" verticalDpi="300" orientation="landscape" paperSize="9" scale="59" r:id="rId2"/>
  <headerFooter alignWithMargins="0">
    <oddHeader>&amp;CARKUSZ ASORTYMENTOWO ILOŚCIOWO CENOWY</oddHead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Marzena Bartnikowska</dc:creator>
  <cp:keywords/>
  <dc:description/>
  <cp:lastModifiedBy>KZP</cp:lastModifiedBy>
  <cp:lastPrinted>2024-04-26T08:14:29Z</cp:lastPrinted>
  <dcterms:created xsi:type="dcterms:W3CDTF">2024-04-12T13:02:38Z</dcterms:created>
  <dcterms:modified xsi:type="dcterms:W3CDTF">2024-05-14T09:11:48Z</dcterms:modified>
  <cp:category/>
  <cp:version/>
  <cp:contentType/>
  <cp:contentStatus/>
</cp:coreProperties>
</file>