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contact.dir\RI\Przetargi 2024\Agata\Modernizacja dróg gminnych oraz terenu przy stanicy w Goli\Kosztorysy\Cz.I Kwiatowa w Kunowie\"/>
    </mc:Choice>
  </mc:AlternateContent>
  <bookViews>
    <workbookView xWindow="0" yWindow="0" windowWidth="15360" windowHeight="7020"/>
  </bookViews>
  <sheets>
    <sheet name="Kosztorys" sheetId="2" r:id="rId1"/>
  </sheets>
  <definedNames>
    <definedName name="_xlnm.Print_Area" localSheetId="0">Kosztorys!#REF!</definedName>
  </definedNames>
  <calcPr calcId="162913"/>
</workbook>
</file>

<file path=xl/calcChain.xml><?xml version="1.0" encoding="utf-8"?>
<calcChain xmlns="http://schemas.openxmlformats.org/spreadsheetml/2006/main">
  <c r="I11" i="2" l="1"/>
  <c r="I10" i="2"/>
  <c r="G12" i="2"/>
  <c r="G16" i="2"/>
  <c r="G15" i="2" s="1"/>
  <c r="G14" i="2" s="1"/>
  <c r="G9" i="2" s="1"/>
  <c r="G17" i="2"/>
  <c r="I17" i="2" l="1"/>
  <c r="I15" i="2"/>
  <c r="I14" i="2"/>
  <c r="I13" i="2"/>
  <c r="I12" i="2"/>
  <c r="I8" i="2"/>
  <c r="I9" i="2" l="1"/>
  <c r="I16" i="2"/>
  <c r="I18" i="2" l="1"/>
  <c r="I20" i="2" l="1"/>
  <c r="I19" i="2"/>
</calcChain>
</file>

<file path=xl/sharedStrings.xml><?xml version="1.0" encoding="utf-8"?>
<sst xmlns="http://schemas.openxmlformats.org/spreadsheetml/2006/main" count="45" uniqueCount="35">
  <si>
    <t>1.</t>
  </si>
  <si>
    <t>2.</t>
  </si>
  <si>
    <t>3.</t>
  </si>
  <si>
    <t>4.</t>
  </si>
  <si>
    <t/>
  </si>
  <si>
    <t>Jedn</t>
  </si>
  <si>
    <t>Ilość</t>
  </si>
  <si>
    <t>Cena j.</t>
  </si>
  <si>
    <t>Wartość</t>
  </si>
  <si>
    <t>DZIAŁ  1</t>
  </si>
  <si>
    <t>Roboty pomiarowe - trasa dróg w terenie równinnym</t>
  </si>
  <si>
    <t>km</t>
  </si>
  <si>
    <t>Mechan profilowanie i zagęszczenie podłoża kat 1/4</t>
  </si>
  <si>
    <t>m2</t>
  </si>
  <si>
    <t>Wyrównanie podbudowy tłuczniem 0/31,5 zagęszczanie mechaniczne grub do 5 cm</t>
  </si>
  <si>
    <t>m3</t>
  </si>
  <si>
    <t>Nawierzchnia z mieszanki mineralno-asfaltowej AC11S gr. 5cm</t>
  </si>
  <si>
    <t>5.</t>
  </si>
  <si>
    <t>6.</t>
  </si>
  <si>
    <t>Warstwa pobocza z kruszywa łamanego 0/31,5 grub 10 cm</t>
  </si>
  <si>
    <t>Oczyszczenie mechaniczne</t>
  </si>
  <si>
    <t>Skropienie warstw konstrukcyjnych</t>
  </si>
  <si>
    <t>Regulacja pionowa zaworów</t>
  </si>
  <si>
    <t>kpl</t>
  </si>
  <si>
    <t>7.</t>
  </si>
  <si>
    <t>8.</t>
  </si>
  <si>
    <t>Modernizacje i remonty</t>
  </si>
  <si>
    <t>9.</t>
  </si>
  <si>
    <t>10.</t>
  </si>
  <si>
    <t>Razem netto:</t>
  </si>
  <si>
    <t>Razem brutto:</t>
  </si>
  <si>
    <t>Kunowo, ul. Kwiatowa</t>
  </si>
  <si>
    <t>Ułożenie warstwy kruszywa łamanego stabilizowanego mechanicznie gr. 20 cm</t>
  </si>
  <si>
    <t>Wykonanie koryta gr. 20 cm wraz z profilowaniem i zagęszczenim podłoża</t>
  </si>
  <si>
    <t>VAT: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</si>
</sst>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\."/>
    <numFmt numFmtId="165" formatCode="0.000"/>
  </numFmts>
  <fonts count="7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b/>
      <sz val="10"/>
      <name val="Calibri"/>
      <family val="2"/>
    </font>
    <font>
      <sz val="9"/>
      <name val="Calibri"/>
      <family val="2"/>
    </font>
    <font>
      <sz val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/>
    <xf numFmtId="0" fontId="5" fillId="0" borderId="0" xfId="0" applyFont="1"/>
    <xf numFmtId="0" fontId="5" fillId="0" borderId="0" xfId="0" applyFont="1" applyBorder="1"/>
    <xf numFmtId="0" fontId="0" fillId="0" borderId="0" xfId="0" applyBorder="1"/>
    <xf numFmtId="0" fontId="5" fillId="0" borderId="1" xfId="0" applyNumberFormat="1" applyFont="1" applyFill="1" applyBorder="1" applyAlignment="1">
      <alignment vertical="top"/>
    </xf>
    <xf numFmtId="0" fontId="5" fillId="0" borderId="1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horizontal="center" vertical="top"/>
    </xf>
    <xf numFmtId="165" fontId="5" fillId="0" borderId="1" xfId="0" applyNumberFormat="1" applyFont="1" applyFill="1" applyBorder="1" applyAlignment="1">
      <alignment vertical="top"/>
    </xf>
    <xf numFmtId="4" fontId="5" fillId="0" borderId="1" xfId="0" applyNumberFormat="1" applyFont="1" applyFill="1" applyBorder="1" applyAlignment="1">
      <alignment vertical="top"/>
    </xf>
    <xf numFmtId="165" fontId="0" fillId="0" borderId="0" xfId="0" applyNumberFormat="1"/>
    <xf numFmtId="0" fontId="0" fillId="0" borderId="0" xfId="0"/>
    <xf numFmtId="0" fontId="5" fillId="0" borderId="0" xfId="0" applyFont="1"/>
    <xf numFmtId="164" fontId="5" fillId="0" borderId="2" xfId="0" applyNumberFormat="1" applyFont="1" applyFill="1" applyBorder="1" applyAlignment="1">
      <alignment vertical="top"/>
    </xf>
    <xf numFmtId="4" fontId="5" fillId="0" borderId="3" xfId="0" applyNumberFormat="1" applyFont="1" applyFill="1" applyBorder="1" applyAlignment="1">
      <alignment vertical="top"/>
    </xf>
    <xf numFmtId="0" fontId="5" fillId="0" borderId="4" xfId="0" applyFont="1" applyBorder="1"/>
    <xf numFmtId="4" fontId="0" fillId="0" borderId="0" xfId="0" applyNumberFormat="1"/>
    <xf numFmtId="0" fontId="5" fillId="0" borderId="0" xfId="0" applyFont="1"/>
    <xf numFmtId="0" fontId="0" fillId="0" borderId="0" xfId="0"/>
    <xf numFmtId="0" fontId="5" fillId="0" borderId="1" xfId="0" applyFont="1" applyBorder="1"/>
    <xf numFmtId="0" fontId="5" fillId="0" borderId="5" xfId="0" applyFont="1" applyBorder="1"/>
    <xf numFmtId="0" fontId="0" fillId="0" borderId="1" xfId="0" applyBorder="1"/>
    <xf numFmtId="0" fontId="4" fillId="0" borderId="7" xfId="0" applyNumberFormat="1" applyFont="1" applyFill="1" applyBorder="1" applyAlignment="1">
      <alignment vertical="top"/>
    </xf>
    <xf numFmtId="0" fontId="5" fillId="0" borderId="2" xfId="0" applyFont="1" applyBorder="1"/>
    <xf numFmtId="4" fontId="2" fillId="2" borderId="3" xfId="0" applyNumberFormat="1" applyFont="1" applyFill="1" applyBorder="1" applyAlignment="1">
      <alignment vertical="top"/>
    </xf>
    <xf numFmtId="0" fontId="0" fillId="0" borderId="5" xfId="0" applyBorder="1"/>
    <xf numFmtId="4" fontId="2" fillId="2" borderId="6" xfId="0" applyNumberFormat="1" applyFont="1" applyFill="1" applyBorder="1" applyAlignment="1">
      <alignment vertical="top"/>
    </xf>
    <xf numFmtId="0" fontId="3" fillId="0" borderId="8" xfId="0" applyNumberFormat="1" applyFont="1" applyFill="1" applyBorder="1" applyAlignment="1">
      <alignment horizontal="center" vertical="top"/>
    </xf>
    <xf numFmtId="165" fontId="3" fillId="0" borderId="8" xfId="0" applyNumberFormat="1" applyFont="1" applyFill="1" applyBorder="1" applyAlignment="1">
      <alignment horizontal="center" vertical="top"/>
    </xf>
    <xf numFmtId="4" fontId="3" fillId="0" borderId="8" xfId="0" applyNumberFormat="1" applyFont="1" applyFill="1" applyBorder="1" applyAlignment="1">
      <alignment horizontal="center" vertical="top"/>
    </xf>
    <xf numFmtId="0" fontId="3" fillId="0" borderId="9" xfId="0" applyNumberFormat="1" applyFont="1" applyFill="1" applyBorder="1" applyAlignment="1">
      <alignment horizontal="center" vertical="top"/>
    </xf>
    <xf numFmtId="0" fontId="4" fillId="0" borderId="8" xfId="0" applyNumberFormat="1" applyFont="1" applyFill="1" applyBorder="1" applyAlignment="1">
      <alignment vertical="top" wrapText="1"/>
    </xf>
    <xf numFmtId="0" fontId="5" fillId="0" borderId="8" xfId="0" applyFont="1" applyBorder="1"/>
    <xf numFmtId="0" fontId="2" fillId="0" borderId="1" xfId="0" applyNumberFormat="1" applyFont="1" applyFill="1" applyBorder="1" applyAlignment="1">
      <alignment vertical="top"/>
    </xf>
    <xf numFmtId="0" fontId="0" fillId="0" borderId="1" xfId="0" applyBorder="1"/>
    <xf numFmtId="0" fontId="2" fillId="0" borderId="5" xfId="0" applyNumberFormat="1" applyFont="1" applyFill="1" applyBorder="1" applyAlignment="1">
      <alignment vertical="top"/>
    </xf>
    <xf numFmtId="0" fontId="0" fillId="0" borderId="5" xfId="0" applyBorder="1"/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20"/>
  <sheetViews>
    <sheetView tabSelected="1" workbookViewId="0">
      <selection activeCell="M15" sqref="M15"/>
    </sheetView>
  </sheetViews>
  <sheetFormatPr defaultRowHeight="12" x14ac:dyDescent="0.2"/>
  <cols>
    <col min="1" max="1" width="9.33203125" style="1"/>
    <col min="2" max="2" width="6.5" style="2" bestFit="1" customWidth="1"/>
    <col min="3" max="3" width="2.33203125" customWidth="1"/>
    <col min="4" max="4" width="59.33203125" style="2" bestFit="1" customWidth="1"/>
    <col min="5" max="5" width="7.5" customWidth="1"/>
    <col min="6" max="6" width="13.5" customWidth="1"/>
    <col min="7" max="7" width="9" style="10"/>
    <col min="8" max="8" width="10.33203125" style="16" customWidth="1"/>
    <col min="9" max="9" width="15.5" customWidth="1"/>
    <col min="10" max="11" width="10.83203125" style="4" customWidth="1"/>
    <col min="12" max="33" width="9.33203125" style="4"/>
  </cols>
  <sheetData>
    <row r="1" spans="2:33" ht="15" x14ac:dyDescent="0.2">
      <c r="B1" s="37"/>
      <c r="C1" s="38"/>
      <c r="D1" s="38"/>
      <c r="E1" s="38"/>
    </row>
    <row r="3" spans="2:33" ht="12.75" x14ac:dyDescent="0.2">
      <c r="B3" s="39" t="s">
        <v>26</v>
      </c>
      <c r="C3" s="38"/>
      <c r="D3" s="38"/>
      <c r="E3" s="38"/>
    </row>
    <row r="6" spans="2:33" ht="12.75" thickBot="1" x14ac:dyDescent="0.25"/>
    <row r="7" spans="2:33" s="12" customFormat="1" ht="12.75" x14ac:dyDescent="0.2">
      <c r="B7" s="22" t="s">
        <v>9</v>
      </c>
      <c r="C7" s="31" t="s">
        <v>31</v>
      </c>
      <c r="D7" s="32"/>
      <c r="E7" s="32"/>
      <c r="F7" s="27" t="s">
        <v>5</v>
      </c>
      <c r="G7" s="28" t="s">
        <v>6</v>
      </c>
      <c r="H7" s="29" t="s">
        <v>7</v>
      </c>
      <c r="I7" s="30" t="s">
        <v>8</v>
      </c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</row>
    <row r="8" spans="2:33" s="12" customFormat="1" x14ac:dyDescent="0.2">
      <c r="B8" s="13" t="s">
        <v>0</v>
      </c>
      <c r="C8" s="5" t="s">
        <v>4</v>
      </c>
      <c r="D8" s="6" t="s">
        <v>10</v>
      </c>
      <c r="E8" s="19"/>
      <c r="F8" s="7" t="s">
        <v>11</v>
      </c>
      <c r="G8" s="8">
        <v>1.1279999999999999</v>
      </c>
      <c r="H8" s="9"/>
      <c r="I8" s="14">
        <f>G8*H8</f>
        <v>0</v>
      </c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2:33" s="12" customFormat="1" x14ac:dyDescent="0.2">
      <c r="B9" s="13" t="s">
        <v>1</v>
      </c>
      <c r="C9" s="5" t="s">
        <v>4</v>
      </c>
      <c r="D9" s="6" t="s">
        <v>12</v>
      </c>
      <c r="E9" s="19"/>
      <c r="F9" s="7" t="s">
        <v>13</v>
      </c>
      <c r="G9" s="8">
        <f>G14</f>
        <v>4035.5</v>
      </c>
      <c r="H9" s="9"/>
      <c r="I9" s="14">
        <f t="shared" ref="I9:I17" si="0">G9*H9</f>
        <v>0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</row>
    <row r="10" spans="2:33" s="17" customFormat="1" ht="24" x14ac:dyDescent="0.2">
      <c r="B10" s="13" t="s">
        <v>2</v>
      </c>
      <c r="C10" s="5"/>
      <c r="D10" s="6" t="s">
        <v>33</v>
      </c>
      <c r="E10" s="19"/>
      <c r="F10" s="7" t="s">
        <v>13</v>
      </c>
      <c r="G10" s="8">
        <v>801.5</v>
      </c>
      <c r="H10" s="9"/>
      <c r="I10" s="14">
        <f>G10*H10</f>
        <v>0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</row>
    <row r="11" spans="2:33" s="17" customFormat="1" ht="24" x14ac:dyDescent="0.2">
      <c r="B11" s="13" t="s">
        <v>3</v>
      </c>
      <c r="C11" s="5"/>
      <c r="D11" s="6" t="s">
        <v>32</v>
      </c>
      <c r="E11" s="19"/>
      <c r="F11" s="7" t="s">
        <v>13</v>
      </c>
      <c r="G11" s="8">
        <v>801.5</v>
      </c>
      <c r="H11" s="9"/>
      <c r="I11" s="14">
        <f>G11*H11</f>
        <v>0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</row>
    <row r="12" spans="2:33" s="12" customFormat="1" ht="24" x14ac:dyDescent="0.2">
      <c r="B12" s="13" t="s">
        <v>17</v>
      </c>
      <c r="C12" s="5" t="s">
        <v>4</v>
      </c>
      <c r="D12" s="6" t="s">
        <v>14</v>
      </c>
      <c r="E12" s="19"/>
      <c r="F12" s="7" t="s">
        <v>15</v>
      </c>
      <c r="G12" s="8">
        <f>(899*3.5+25*1.5+50)*0.05</f>
        <v>161.70000000000002</v>
      </c>
      <c r="H12" s="9"/>
      <c r="I12" s="14">
        <f t="shared" si="0"/>
        <v>0</v>
      </c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</row>
    <row r="13" spans="2:33" s="12" customFormat="1" x14ac:dyDescent="0.2">
      <c r="B13" s="13" t="s">
        <v>18</v>
      </c>
      <c r="C13" s="5"/>
      <c r="D13" s="6" t="s">
        <v>22</v>
      </c>
      <c r="E13" s="19"/>
      <c r="F13" s="7" t="s">
        <v>23</v>
      </c>
      <c r="G13" s="8">
        <v>1</v>
      </c>
      <c r="H13" s="9"/>
      <c r="I13" s="14">
        <f t="shared" si="0"/>
        <v>0</v>
      </c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</row>
    <row r="14" spans="2:33" s="12" customFormat="1" x14ac:dyDescent="0.2">
      <c r="B14" s="13" t="s">
        <v>24</v>
      </c>
      <c r="C14" s="5"/>
      <c r="D14" s="6" t="s">
        <v>20</v>
      </c>
      <c r="E14" s="19"/>
      <c r="F14" s="7" t="s">
        <v>13</v>
      </c>
      <c r="G14" s="8">
        <f>G15</f>
        <v>4035.5</v>
      </c>
      <c r="H14" s="9"/>
      <c r="I14" s="14">
        <f t="shared" si="0"/>
        <v>0</v>
      </c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</row>
    <row r="15" spans="2:33" s="12" customFormat="1" x14ac:dyDescent="0.2">
      <c r="B15" s="13" t="s">
        <v>25</v>
      </c>
      <c r="C15" s="5"/>
      <c r="D15" s="6" t="s">
        <v>21</v>
      </c>
      <c r="E15" s="19"/>
      <c r="F15" s="7" t="s">
        <v>13</v>
      </c>
      <c r="G15" s="8">
        <f>G16</f>
        <v>4035.5</v>
      </c>
      <c r="H15" s="9"/>
      <c r="I15" s="14">
        <f t="shared" si="0"/>
        <v>0</v>
      </c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</row>
    <row r="16" spans="2:33" s="12" customFormat="1" x14ac:dyDescent="0.2">
      <c r="B16" s="13" t="s">
        <v>27</v>
      </c>
      <c r="C16" s="5" t="s">
        <v>4</v>
      </c>
      <c r="D16" s="6" t="s">
        <v>16</v>
      </c>
      <c r="E16" s="19"/>
      <c r="F16" s="7" t="s">
        <v>13</v>
      </c>
      <c r="G16" s="8">
        <f>1128*3.5+25*1.5+50</f>
        <v>4035.5</v>
      </c>
      <c r="H16" s="9"/>
      <c r="I16" s="14">
        <f t="shared" si="0"/>
        <v>0</v>
      </c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</row>
    <row r="17" spans="2:33" s="12" customFormat="1" x14ac:dyDescent="0.2">
      <c r="B17" s="13" t="s">
        <v>28</v>
      </c>
      <c r="C17" s="5" t="s">
        <v>4</v>
      </c>
      <c r="D17" s="6" t="s">
        <v>19</v>
      </c>
      <c r="E17" s="19"/>
      <c r="F17" s="7" t="s">
        <v>13</v>
      </c>
      <c r="G17" s="8">
        <f>1128*0.75*2</f>
        <v>1692</v>
      </c>
      <c r="H17" s="9"/>
      <c r="I17" s="14">
        <f t="shared" si="0"/>
        <v>0</v>
      </c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</row>
    <row r="18" spans="2:33" s="11" customFormat="1" ht="12.75" x14ac:dyDescent="0.2">
      <c r="B18" s="23"/>
      <c r="C18" s="21"/>
      <c r="D18" s="19"/>
      <c r="E18" s="21"/>
      <c r="F18" s="33" t="s">
        <v>29</v>
      </c>
      <c r="G18" s="34"/>
      <c r="H18" s="34"/>
      <c r="I18" s="24">
        <f>SUM(I8:I17)</f>
        <v>0</v>
      </c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</row>
    <row r="19" spans="2:33" s="18" customFormat="1" ht="12.75" x14ac:dyDescent="0.2">
      <c r="B19" s="23"/>
      <c r="C19" s="21"/>
      <c r="D19" s="19"/>
      <c r="E19" s="21"/>
      <c r="F19" s="33" t="s">
        <v>34</v>
      </c>
      <c r="G19" s="34"/>
      <c r="H19" s="34"/>
      <c r="I19" s="24">
        <f>I18*0.23</f>
        <v>0</v>
      </c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</row>
    <row r="20" spans="2:33" s="11" customFormat="1" ht="13.5" thickBot="1" x14ac:dyDescent="0.25">
      <c r="B20" s="15"/>
      <c r="C20" s="25"/>
      <c r="D20" s="20"/>
      <c r="E20" s="25"/>
      <c r="F20" s="35" t="s">
        <v>30</v>
      </c>
      <c r="G20" s="36"/>
      <c r="H20" s="36"/>
      <c r="I20" s="26">
        <f>I18*1.23</f>
        <v>0</v>
      </c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</row>
  </sheetData>
  <mergeCells count="6">
    <mergeCell ref="C7:E7"/>
    <mergeCell ref="F18:H18"/>
    <mergeCell ref="F20:H20"/>
    <mergeCell ref="F19:H19"/>
    <mergeCell ref="B1:E1"/>
    <mergeCell ref="B3:E3"/>
  </mergeCells>
  <pageMargins left="0.25" right="0.25" top="0.5" bottom="0.75" header="0" footer="0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Agata Pasterkiewicz</dc:creator>
  <cp:lastModifiedBy>Agata Pasterkiewicz</cp:lastModifiedBy>
  <cp:lastPrinted>2024-06-13T07:14:35Z</cp:lastPrinted>
  <dcterms:created xsi:type="dcterms:W3CDTF">2023-08-31T10:04:31Z</dcterms:created>
  <dcterms:modified xsi:type="dcterms:W3CDTF">2024-08-16T12:07:52Z</dcterms:modified>
</cp:coreProperties>
</file>