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3\133_2023_materiały neonatologiczne\133 SWZ z załącznikami\"/>
    </mc:Choice>
  </mc:AlternateContent>
  <bookViews>
    <workbookView xWindow="0" yWindow="0" windowWidth="28800" windowHeight="13590" tabRatio="894"/>
  </bookViews>
  <sheets>
    <sheet name="Formularz oferty" sheetId="1" r:id="rId1"/>
    <sheet name="część (1)" sheetId="158" r:id="rId2"/>
    <sheet name="część (2)" sheetId="159" r:id="rId3"/>
    <sheet name="część (3)" sheetId="160" r:id="rId4"/>
    <sheet name="część (4)" sheetId="161" r:id="rId5"/>
    <sheet name="część (5)" sheetId="162" r:id="rId6"/>
    <sheet name="część (6)" sheetId="163" r:id="rId7"/>
    <sheet name="część (7)" sheetId="133" r:id="rId8"/>
    <sheet name="część (8)" sheetId="134" r:id="rId9"/>
    <sheet name="część (9)" sheetId="164" r:id="rId10"/>
  </sheets>
  <definedNames>
    <definedName name="_xlnm.Print_Area" localSheetId="1">'część (1)'!$A$1:$I$18</definedName>
    <definedName name="_xlnm.Print_Area" localSheetId="2">'część (2)'!$A$1:$I$40</definedName>
    <definedName name="_xlnm.Print_Area" localSheetId="3">'część (3)'!$A$1:$I$31</definedName>
    <definedName name="_xlnm.Print_Area" localSheetId="4">'część (4)'!$A$1:$I$21</definedName>
    <definedName name="_xlnm.Print_Area" localSheetId="5">'część (5)'!$A$1:$I$36</definedName>
    <definedName name="_xlnm.Print_Area" localSheetId="6">'część (6)'!$A$1:$I$15</definedName>
    <definedName name="_xlnm.Print_Area" localSheetId="7">'część (7)'!$A$1:$I$14</definedName>
    <definedName name="_xlnm.Print_Area" localSheetId="8">'część (8)'!$A$1:$I$17</definedName>
    <definedName name="_xlnm.Print_Area" localSheetId="9">'część (9)'!$A$1:$I$19</definedName>
    <definedName name="_xlnm.Print_Area" localSheetId="0">'Formularz oferty'!$A$1:$F$65</definedName>
  </definedNames>
  <calcPr calcId="162913"/>
</workbook>
</file>

<file path=xl/calcChain.xml><?xml version="1.0" encoding="utf-8"?>
<calcChain xmlns="http://schemas.openxmlformats.org/spreadsheetml/2006/main">
  <c r="I14" i="164" l="1"/>
  <c r="I21" i="162"/>
  <c r="I22" i="162"/>
  <c r="I23" i="162"/>
  <c r="I24" i="162"/>
  <c r="I25" i="162"/>
  <c r="I26" i="162"/>
  <c r="I27" i="162"/>
  <c r="I28" i="162"/>
  <c r="I29" i="162"/>
  <c r="I30" i="162"/>
  <c r="I31" i="162"/>
  <c r="I14" i="161"/>
  <c r="I15" i="161"/>
  <c r="I16" i="161"/>
  <c r="I13" i="159"/>
  <c r="I14" i="159"/>
  <c r="I28" i="159"/>
  <c r="I29" i="159"/>
  <c r="I30" i="159"/>
  <c r="I31" i="159"/>
  <c r="I32" i="159"/>
  <c r="I33" i="159"/>
  <c r="I34" i="159"/>
  <c r="I35" i="159"/>
  <c r="I36" i="159"/>
  <c r="I15" i="164" l="1"/>
  <c r="I13" i="164"/>
  <c r="I12" i="164"/>
  <c r="I11" i="164"/>
  <c r="I10" i="164"/>
  <c r="B1" i="164"/>
  <c r="I13" i="134"/>
  <c r="I10" i="163"/>
  <c r="B1" i="163"/>
  <c r="I32" i="162"/>
  <c r="I20" i="162"/>
  <c r="I19" i="162"/>
  <c r="I18" i="162"/>
  <c r="I17" i="162"/>
  <c r="I16" i="162"/>
  <c r="I15" i="162"/>
  <c r="I14" i="162"/>
  <c r="I13" i="162"/>
  <c r="I12" i="162"/>
  <c r="I11" i="162"/>
  <c r="I10" i="162"/>
  <c r="B1" i="162"/>
  <c r="I17" i="161"/>
  <c r="I13" i="161"/>
  <c r="I12" i="161"/>
  <c r="I11" i="161"/>
  <c r="I10" i="161"/>
  <c r="B1" i="161"/>
  <c r="F7" i="164" l="1"/>
  <c r="F7" i="162"/>
  <c r="D25" i="1" s="1"/>
  <c r="F7" i="161"/>
  <c r="D24" i="1" s="1"/>
  <c r="D29" i="1"/>
  <c r="F7" i="163"/>
  <c r="D26" i="1" s="1"/>
  <c r="I24" i="160"/>
  <c r="I25" i="160"/>
  <c r="I26" i="160"/>
  <c r="I27" i="160"/>
  <c r="I23" i="160"/>
  <c r="I22" i="160"/>
  <c r="I21" i="160"/>
  <c r="I20" i="160"/>
  <c r="I18" i="160"/>
  <c r="I17" i="160"/>
  <c r="I16" i="160"/>
  <c r="I15" i="160"/>
  <c r="I14" i="160"/>
  <c r="I12" i="160"/>
  <c r="I11" i="160"/>
  <c r="I10" i="160"/>
  <c r="B1" i="160"/>
  <c r="I21" i="159"/>
  <c r="I22" i="159"/>
  <c r="I23" i="159"/>
  <c r="I24" i="159"/>
  <c r="I25" i="159"/>
  <c r="I26" i="159"/>
  <c r="I27" i="159"/>
  <c r="I20" i="159"/>
  <c r="I19" i="159"/>
  <c r="I18" i="159"/>
  <c r="I17" i="159"/>
  <c r="I16" i="159"/>
  <c r="I15" i="159"/>
  <c r="I11" i="159"/>
  <c r="I10" i="159"/>
  <c r="B1" i="159"/>
  <c r="I11" i="158"/>
  <c r="I12" i="158"/>
  <c r="I13" i="158"/>
  <c r="I14" i="158"/>
  <c r="I10" i="158"/>
  <c r="B1" i="158"/>
  <c r="F7" i="159" l="1"/>
  <c r="D22" i="1" s="1"/>
  <c r="F7" i="160"/>
  <c r="D23" i="1" s="1"/>
  <c r="F7" i="158"/>
  <c r="D21" i="1" s="1"/>
  <c r="I12" i="134" l="1"/>
  <c r="I11" i="134"/>
  <c r="B1" i="134"/>
  <c r="I10" i="133"/>
  <c r="B1" i="133"/>
  <c r="F7" i="134" l="1"/>
  <c r="D28" i="1" s="1"/>
  <c r="F7" i="133"/>
  <c r="D27" i="1" s="1"/>
</calcChain>
</file>

<file path=xl/sharedStrings.xml><?xml version="1.0" encoding="utf-8"?>
<sst xmlns="http://schemas.openxmlformats.org/spreadsheetml/2006/main" count="508" uniqueCount="210">
  <si>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</si>
  <si>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</si>
  <si>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</si>
  <si>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</si>
  <si>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</si>
  <si>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</si>
  <si>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</si>
  <si>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</si>
  <si>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</si>
  <si>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</si>
  <si>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</si>
  <si>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</si>
  <si>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</si>
  <si>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</si>
  <si>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</si>
  <si>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</si>
  <si>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</si>
  <si>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</si>
  <si>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</si>
  <si>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</si>
  <si>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</si>
  <si>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</si>
  <si>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</si>
  <si>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</si>
  <si>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</si>
  <si>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</si>
  <si>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</si>
  <si>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</si>
  <si>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</si>
  <si>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</si>
  <si>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</si>
  <si>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</si>
  <si>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</si>
  <si>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</si>
  <si>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</si>
  <si>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</si>
  <si>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</si>
  <si>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</si>
  <si>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</si>
  <si>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</si>
  <si>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</si>
  <si>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</si>
  <si>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</si>
  <si>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</si>
  <si>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</si>
  <si>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</si>
  <si>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</si>
  <si>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</si>
  <si>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</si>
  <si>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</si>
  <si>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</si>
  <si>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</si>
  <si>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</si>
  <si>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</si>
  <si>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</si>
  <si>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</si>
  <si>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</si>
  <si>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</si>
  <si>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</si>
  <si>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</si>
  <si>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</si>
  <si>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</si>
  <si>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</si>
  <si>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</si>
  <si>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</si>
  <si>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</si>
  <si>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</si>
  <si>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</si>
  <si>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</si>
  <si>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</si>
  <si>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</si>
  <si>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</si>
  <si>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część 5</t>
  </si>
  <si>
    <t>część 6</t>
  </si>
  <si>
    <t>część 7</t>
  </si>
  <si>
    <t>część 8</t>
  </si>
  <si>
    <t>część 9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</si>
  <si>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</si>
  <si>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</si>
  <si>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</si>
  <si>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</si>
  <si>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</si>
  <si>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</si>
  <si>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</si>
  <si>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</si>
  <si>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</si>
  <si>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Smoczek do butelki dla skrajnie małych wcześniaków jednorazowy, sterylny i gotowy do użytku do karmienia wcześniaków z niską masą urodzeniową, otwór w kształcie litery V- przepływ standardowy, smoczek o regulowanym 3-stopniowym przepływie pokarmu z termoplastycznego elastomeru bez lateksu oraz bez silikonu, pasujący do butelek dla dzieci oraz mieszanek mlek typu RTF. Z osłonką aseptyczną z podziałką. Nie zawiera  Bisphenolu A i ftalanów. Opakowanie umożliwiające rozróżnienie rozmiaru smoczka. Opakowanie typu papier-folia zawierające informacje o dacie ważności, numerze serii, numerze referencyjnym oraz metodzie sterylizacji. Pakowany sterylnie po 1 szt. </t>
  </si>
  <si>
    <t>Smoczek do stymulacji odruchu ssania, sterylny, masa urodzeniowa od 2000g, z termoplastycznego elastomeru, budowa jednorodna z tarczką i uchwytem, przystosowany do użycia z rurką w jamie ustnej i nosowej i do wycinania, wnętrze odpowietrzające się, otwarte do wglądu. Opakowanie typu papier -folia zawierające informacje o dacie ważności, numerze serii, numerze referencyjnym oraz metodzie sterylizacji. Pakowany sterylnie po 1 szt.</t>
  </si>
  <si>
    <t>Smoczek do stymulacji odruchu ssania dla wcześniaków z masą urodzeniową do 2000g, sterylny, z termoplastycznego elastomeru, budowa jednorodna z tarczką i uchwytem, przystosowany do użycia z rurką w jamie ustnej i nosowej i do wycinania, wnętrze odpowietrzające się,  otwarte do wglądu. Przystosowany do użycia sondy. Opakowanie typu papier-folia zawierające informacje o dacie ważności, numerze serii, numerze referencyjnym oraz metodzie sterylizacji. Pakowany sterylnie po 1 szt</t>
  </si>
  <si>
    <t>3.1.</t>
  </si>
  <si>
    <t>3.2.</t>
  </si>
  <si>
    <t>Jednopacjentowe czujniki temperatury skóry pacjenta dedykowane do posiadanych przez Zamawiającego inkubatorów Giraffe</t>
  </si>
  <si>
    <t>Filtry powietrza dedykowane do inkubatorów Giraffe OmniBed posiadanych przez Zamawiającego</t>
  </si>
  <si>
    <t>x</t>
  </si>
  <si>
    <t>Zestaw wymiennych taśm do czujników Neo typu  RD op. 100 szt.</t>
  </si>
  <si>
    <t>Przezroczysta maska silikonowa, średnica zewnętrzna maseczki 7 cm</t>
  </si>
  <si>
    <t>Przezroczysta maska silikonowa, średnica zewnętrzna maseczki 6 cm</t>
  </si>
  <si>
    <t xml:space="preserve"> Przezroczysta maska silikonowa, średnica zewnętrzna maseczki 5 cm</t>
  </si>
  <si>
    <t xml:space="preserve">Uniwersalna samonapełniająca się komora do nawilżacza dla noworodków z jednym pływakiem zabezpieczającymi przed przedostaniem się wody do układu oddechowego, które zwiekszają bezpieczeństwo pacjenta przy zachowaniu stałego poziomu wody. Posiada zintegrowany, nierozłączalny dren zaopatrzony w nakłuwacz z systemem odpowietrzającym, pasująca do wszystkich nawilżaczy z posiadanej przez Zamawiająćego serii MR. 
- otwór wejścia 22 mm M (średnica zewnętrzna) 
- otwór wyjścia 22 mm M (średnica zewnętrzna) </t>
  </si>
  <si>
    <t>21.</t>
  </si>
  <si>
    <t>22.</t>
  </si>
  <si>
    <t>23.</t>
  </si>
  <si>
    <t>24.</t>
  </si>
  <si>
    <t>25.</t>
  </si>
  <si>
    <t>4.1.</t>
  </si>
  <si>
    <t>4.2.</t>
  </si>
  <si>
    <t>Wkład do noworodkowego czujnika przepływu dedykowane do respiratorów DRAGER BABY LOG posiadanych przez Zamawiającego</t>
  </si>
  <si>
    <t>Jednorazowego użytku czujnik do pomiaru temperatury skóry – centralny, przeznaczony dla noworodków, kompatybilny z posiadanym przez Zamawiającego inkubatorem BabyLeo TN500 oraz Caleo.</t>
  </si>
  <si>
    <t>Jednorazowego użytku czujnik do pomiaru temperatury skóry – obwodowy, przeznaczony dla noworodków, kompatybilny z posiadanym przez Zamawiającego inkubatorem BabyLeo TN500 oraz Caleo.</t>
  </si>
  <si>
    <t>Noworodkowy czujnik przepływu składający się z łącznika prostego i wkładu  kompatybilny z posiadanymi przez Zamawiającego reaspiratorami DRAEGER BABY LOG</t>
  </si>
  <si>
    <t>Przewód połączeniowy do czujnika przepływu kompatybilny z posiadanym przez Zamawiającego respiratorem Babylog VN500</t>
  </si>
  <si>
    <t>Plastry do ochrony nosa noworodka przy wentylacji donosowej CPAP
Plaster ochronny owalny  z powierzchnią adhezyjną do bezpośredniego naklejania na noski kaniul nosowych CPAP lub innych adapterów nosowych.  Zapobiega odleżynom oraz podrażnieniom okolic nosa. Produkt niesterylny
Micro: długość 20 mm szerokość 10 mm (+/-3%)
Small: długość 25 mm szerokość 12.5 mm (+/-3%)</t>
  </si>
  <si>
    <t>Plastry hydrokoloidowe do mocowania kaniul donosowych z możłiwością wielokrotnego przyklejania i odklejania</t>
  </si>
  <si>
    <t>Dwustopniowy elektrostatyczny filtr do respiratora SERVO - I posiadanego przez Zamawiającego, antybakteryjny, antywirusowy, jednorazowego użytku. Obudowa filtra przezroczysta, objętość wewn. 165-175 ml, waga 50-60 g, dł. 110 mm, śr. max 78 mm, przydatność do użycia 48h</t>
  </si>
  <si>
    <t>Układ oddechowy jednorazowego użytku dla noworodków do respiratorów typu SERVO posiadanych przez Zamawiającego, przeznaczony do trybu wentylacji HFOV średnica 15 mm układ usztywniony, podgrzewany na wdechu i wydechu. Adapter zasilania grzałki z trójkątnym wcięciem, dwa porty do podłączenia czujnika temperatury z zastosowaniem modelu nawilżacza MR850 firmy Fischer&amp;Paykel posiadanego przez Zamawiającego. W komplecie komora nawilżacza z automatycznym pobieraniem wody.</t>
  </si>
  <si>
    <t>Czujnik przepływu – sensor typu Y noworodkowy jednokrotnego użytku do układu oddechowego HFO posiadanego przez Zamawiającego. Opakowanie= 5 szt.</t>
  </si>
  <si>
    <t>Linia do sensora Y o dł. 1,8 m jednokrotnego użytku do układu oddechowego HFO posiadanego przez Zamawiającego. Opakowanie = 10 szt.</t>
  </si>
  <si>
    <t xml:space="preserve">Osłonki do czujników  temperatury  dla niemowląt i wcześniaków. Warstwa klejąca hydrożelowa (hydrokoloidowa), hipoalergiczna z możliwością repozycjonowania. Nie zawierający lateksu. Grubość osłonki do 3 mm.  Jednoczęściowe, nie dzielone w celu dopasowania rozmiaru. </t>
  </si>
  <si>
    <t>Adapter do czujnika CO2 w układzie wydechowym kompatybilny z posiadanym przez Zamawiającego respiratorem SERVO N - jednorazowego użytku</t>
  </si>
  <si>
    <t>Kaniule nosowe do zastosowania ze zmienną wartością ciśnienia przepływu w zależności od trybu wentylacji nieinwazyjne. Ramiona wykonane z PCV zakończone bezpośrednio adapterem  o średnicy 15 mm wykonane z  poliuretanu umożliwiającym  podłączenie do układu oddechowego respiratora lub resuscytatora do otrzymania ciągłego dodatniego ciśnienia w drogach oddechowych.  Noski wykonane z PVC nie zawierającego ftalanów. Długość jednego ramienia jednej rurki około 28 cm /+ - 3 mm zaś w przypadku rozmiarów pediatrycznych  37 cm /+ - 5 mm, niezależny adapter umożliwiający podłączenie standardowego drenu tlenowego. Każdy produkt musi posiadać pierścień o-ring wykonany z silikonu do przytrzymania kaniuli, kolor pierścienia wskazuje rozmiar kaniuli, w  7 rozmiarach dla noworodków.</t>
  </si>
  <si>
    <t>Jednorazowa kaniula do posiadanego przez Zamawiającego urządzenia HFNC w czterech rozmiarach (Premature max 6l/min, Neonate max 7L/min, Infant max. 7L/min., Pediatric max. 8L/min.) do użytku z posiadanym przez Zamawiającego urządzeniem WILAflow Elite.</t>
  </si>
  <si>
    <t>Końcówka przeznaczona do użytku z przewodem odsysającym płyny z nosa, długość 120 mm, przekrój powierzchni ssącek 3 mm, obwód portu 5 mm, ogranicznik średnica 15 mm.
Produkt przeznaczony dla jednego pacjenta. Rozmiar +/- 5%</t>
  </si>
  <si>
    <t>Końcówka przeznaczona do użytku z przewodem odsysającym płyny z nosa, długość 106 mm, przekrój powierzchni ssącek 2 mm, obwód portu 5 mm, ogranicznik średnica 11 mm. Produkt przeznaczony dla jednego pacjenta. Rozmiar +/- 5%</t>
  </si>
  <si>
    <t>Końcówka przeznaczona do użytku z przewodem odsysającym płyny z jamy ustnej i nosa zawierająca osłonkę, długość 106 mm, przekrój powierzchni ssącek 2 mm, obwód portu 5 mm. Produkt przeznaczony dla jednego pacjenta. Rozmiar +/- 5%</t>
  </si>
  <si>
    <t>Końcówka przeznaczona do użytku z przewodem odsysającym płyny z jamy ustnej i nosa zawierająca osłonkę, długość 120 mm, przekrój powierzchni ssącek 3 mm, obwód portu 5 mm. Produkt przeznaczony dla jednego pacjenta. Rozmiar +/- 5%</t>
  </si>
  <si>
    <t>Okularki do fototerapii wykonane z opaską elastyczną wykonaną z pianki drobnokomórkowej, dające zabezpieczenie przed zsuwaniem się z potylicy. Okularki dwuczęściowe jednorazowe. Opaska mocowana za pomocą dwóch rzepów do okularów w okolicy skroni z możliwością relokacji całych rzepów. Rzepy nie są przymocowane na stałe do ochronników oczu ani opaski. Długość rzepu 25-30 mm. Okulary mają posiadać wgłębienia w okolicy oczodołów co ma zapobiegać przedostawaniu się promieni bocznych., osłona na oczy musi chronić przed szkodliwym działaniem światła.
Rozmiary::
 1) Micro – długość okularów od 10,50 cm do 11 cm bez opaski, szerokość opaski  27 mm w najszerszym punkcie
2) Small – długość okularów od 12,50 cm do 13 cm bez opaski, szerokość opaski  27 mm w najszerszym punkcie
3) Large – długość okularów od 17,50 cm do 18 cm bez opaski, szerokość opaski 40 mm w najszerszym punkcie.</t>
  </si>
  <si>
    <t>Smoczek do butelki dla wcześniaków jednorazowy, sterylny i gotowy do użytku do karmienia wcześniaków z niską masą urodzeniową, otwór w kształcie litery W- przepływ standardowy, smoczek o regulowanym 3-stopniowym przepływie pokarmu z termoplastycznego elastomeru bez lateksu oraz bez silikonu, pasujący do butelek dla dzieci oraz mieszanek mlek typu RTF. Z osłonką aseptyczną z podziałką. Opakowanie umożliwiające rozróżnienie rozmiaru smoczka. Nie zawiera  Bisphenolu A i ftalanów. Opakowanie typu papier-folia zawierające informacje o dacie ważności, numerze serii, numerze referencyjnym oraz metodzie sterylizacji. Pakowany sterylnie po 1 szt.
- zakrętka kompatybilna z butelkami z mlekiem (posiadanymi i stosowanymi przez zamawiającego):
a. Enfamil 1 Premium 59 ml
b. Bebilon Nenatal 90 ml
c. Bebilon Pepti 90 ml
d. Pre NAN 90 ml
- sterylny
- pakowany w pojedyncze indywidualne opakowania</t>
  </si>
  <si>
    <t>Jednorazowy układ oddechowy noworodkowy do posiadanego przez Zamawiającego aparatu nCPAP WILAflow ELITE kompatybilny z adapterem grzałki nawilżacza WILAmed AIRcon (posiadanym przez zamawiającego), ramię wdechowe podgrzewane 1 x 120 cm, średnica 10 mm, odcinek łączący komorę nawilżacza z urządzeniem 60 cm, przedłużka do inkubatora 40 cm, jednorazowa komora nawilżacza bez nadruków z możliwością obserwacji poziomu wody przez nawilżacz, odcinek ciśnieniowy. rozmiar +/- 3%</t>
  </si>
  <si>
    <t>DFP.271.133.2023.ADB</t>
  </si>
  <si>
    <t>Dostawa materiałów neonatologicznych.</t>
  </si>
  <si>
    <t>4.3.</t>
  </si>
  <si>
    <t>7.1.</t>
  </si>
  <si>
    <t>7.2.</t>
  </si>
  <si>
    <t>7.3.</t>
  </si>
  <si>
    <t>7.4.</t>
  </si>
  <si>
    <t>7.5.</t>
  </si>
  <si>
    <t>7.6.</t>
  </si>
  <si>
    <t>7.7.</t>
  </si>
  <si>
    <t>7.8.</t>
  </si>
  <si>
    <t>1a.</t>
  </si>
  <si>
    <t>1b.</t>
  </si>
  <si>
    <t>szt.</t>
  </si>
  <si>
    <t>op</t>
  </si>
  <si>
    <t>Układ do resuscytacji do posiadanego przez Zamawiającego Neopuffu i Babypuff bez maski 
Układ oddechowy bez lateksu jednorazowego użytku kompatybilny z aparatem do resuscytacji  o dł. 1,5 m, zakończony zastawką ciśnieniową 22 mm umożliwiającą regulację ciśnienia PEEP. Końcówka o wymiarze 10mm . Dodatkowo załączona końcówka do regulacji podłączeń.</t>
  </si>
  <si>
    <t>Trójnik z trzema drenami podłączeniowymi o dł  50 cm każdy dren: butla/CPAP/Neopuff
 +/- 5%</t>
  </si>
  <si>
    <t>kpl</t>
  </si>
  <si>
    <t>Przewod podłączeniowy do czujników w pulsoksymetrach Ranbow SET oraz RAD, ompatybilne z urządzeniami posiadanym przez zamawiającego</t>
  </si>
  <si>
    <t>Moduł do bezprzewodowego monitorowania saturacji kompatyblny z pulsoksymetrem RAD97 lub Radical 7 posiadanym przez Zamawiającego</t>
  </si>
  <si>
    <t>Chip kompatybilny z modułem do bezprzewodowego monitorowania saturacji kompatyblny z pulsoksymetrem RAD97 lub Radical 7posiadanym przez Zamawiającego</t>
  </si>
  <si>
    <t>Czujniki saturacji kompatybilne z modułem do bezprzewodowego monitorowania saturacji kompatyblny z pulsoksymetrem RAD97 lub Radical 7posiadanym przez Zamawiającego</t>
  </si>
  <si>
    <t>Mocowanie paskowe do mocowania zaczepu z generatorem na głowie noworodka, wykonane z materiału pozbawionego lateksu, końcówki zapinane na rzepy cześć potyliczna wykonana z materiału przeciwodleżynowego w rozmiarach XS, S, SM, M, L, XL. Kompatybilne z generatorem  z poz. 20 i poz. 21</t>
  </si>
  <si>
    <r>
      <t xml:space="preserve">Czapeczka – wykonana z bawełny z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dostępem do ciemiączka z rzepem mocującym generator z układem oddechowym w kształcie litery T. Wielkość czapeczki oznaczona róznymi kolorami w zależności od rozmiaru w sposób trwały. Rozmiary od 000 do 7. Kompatybilna z generatorem  z poz. 20 i poz. 21</t>
    </r>
  </si>
  <si>
    <r>
      <t xml:space="preserve">Jednorazowy układ oddechowy z podgrzewanymi ramionami: wdechowym i wydechowym dedykowany do terapii oscylacyjnej.
Zestaw do terapii wymiennych oraz NIV, zestaw zawiera:
-1 szt x układ do terapii wymiennych linia wdechowa i wydechowa podgrzewana, rury gładkie w środku nadające się do terapii HFO. Złącze do podłączenia grzania układu wyprowadzone na odległość min 13 cm.  -odcinek wdechowy podgrzewany dł. min. 1,6 m, średnica wew. 10 mm,                                                                                                                               -odcinek wydechowy podgrzewany dł. min 1,6 m                                                                                                                                                                                     -odcinek przedłużający do respiratora 0,4 m                                                                                                                                                               -1 szt x proksymalny przewód ciśnieniowy dł. min 1,8 m
-1 szt x łącznik do funkcji nCPAP dł.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0,63 m
-zestaw adapterow
-1 szt x automatyczna komora nawilżacza
Tolerancja wymiarów +/- 3%
Cała zawartość zapakowana w jednym opakowaniu.</t>
    </r>
  </si>
  <si>
    <t>^ Wymagane Oświadczenia producenta o zgodności/kompatybilności produktów z urządzeniami w technologii Masimo S.E.T. (posiadaną i używaną przez Zamawiającego).</t>
  </si>
  <si>
    <r>
      <t>Czujnik wielokrotnego użytku, typ połączenia czujnika z kablem typu LNSC</t>
    </r>
    <r>
      <rPr>
        <sz val="10"/>
        <color rgb="FFFF0000"/>
        <rFont val="Garamond"/>
        <family val="1"/>
        <charset val="238"/>
      </rPr>
      <t>^</t>
    </r>
  </si>
  <si>
    <r>
      <t>Czujnik wielokrotnego użytku, typ połączenia czujnika z kablem typu RD</t>
    </r>
    <r>
      <rPr>
        <sz val="10"/>
        <color rgb="FFFF0000"/>
        <rFont val="Garamond"/>
        <family val="1"/>
        <charset val="238"/>
      </rPr>
      <t>^</t>
    </r>
  </si>
  <si>
    <r>
      <t>Czujnik SpO2 w technologii Masimo SET RD Neo (posiadaną i używaną przez Zamawiającego) dla pacjentów resuscytowanych i z krytycznymi parametrami – czujnik przestawiający ustawienia urządzenia na maksymalną czułość i czas uśredniania 2-4s oraz posiada algorytm szybkiego wyłapywania pomiaru pulsu. Na opakowaniu data ważności, nr seryjny.</t>
    </r>
    <r>
      <rPr>
        <sz val="10"/>
        <color rgb="FFFF0000"/>
        <rFont val="Garamond"/>
        <family val="1"/>
        <charset val="238"/>
      </rPr>
      <t>^</t>
    </r>
  </si>
  <si>
    <r>
      <t>Czujnik SpO2 w technologii  Masimo SET RD Neo (posiadaną i używaną przez Zamawiającego) z bardzo dużą dokładnością pomiaru +/- 1,5% w ruchu i bez ruchu –  Zamawiający wymaga potwierdzenia  oryginalnym folderem producenta. Na opakowaniu data ważności, nr seryjny.</t>
    </r>
    <r>
      <rPr>
        <sz val="10"/>
        <color rgb="FFFF0000"/>
        <rFont val="Garamond"/>
        <family val="1"/>
        <charset val="238"/>
      </rPr>
      <t>^</t>
    </r>
  </si>
  <si>
    <r>
      <t>Czujnik  zgodny z technologią MASIMO S.E.T. (posiadaną i używaną przez Zamawiającego) kompatybilny z posiadanymi urządzeniami, z monitorowaniem hiperoksji, dla pacjentów &lt; 3 kg.</t>
    </r>
    <r>
      <rPr>
        <sz val="10"/>
        <color rgb="FFFF0000"/>
        <rFont val="Garamond"/>
        <family val="1"/>
        <charset val="238"/>
      </rPr>
      <t>^</t>
    </r>
  </si>
  <si>
    <t>Uszczelki boczne lewe do inkubatora</t>
  </si>
  <si>
    <t>Uszczelki boczne prawe do inkubatora</t>
  </si>
  <si>
    <t>Uszczelki centralne do inkubatora</t>
  </si>
  <si>
    <t xml:space="preserve">Materiały eksploatacyjne do terapii w systemie CPAP respiratorem Draeger Baby Log posiadanym przez Zamawiającego </t>
  </si>
  <si>
    <t>GENERATOR CPAP  S, M, L</t>
  </si>
  <si>
    <t xml:space="preserve">KANIULA CPAP  XS, S, M, L, XL, XXL </t>
  </si>
  <si>
    <t xml:space="preserve">MASKA CPAP NOSOWA  S, M, L </t>
  </si>
  <si>
    <t xml:space="preserve"> MASKA CPAP NOSOWA   4, 5, 6 </t>
  </si>
  <si>
    <t xml:space="preserve">MOCOWANIE CPAP  XXS, XS </t>
  </si>
  <si>
    <t xml:space="preserve">MOCOWANIE CPAP  S, M, L, XL </t>
  </si>
  <si>
    <t xml:space="preserve">CZAPECZKA CPAP CAP S, M, L, XL, XXL </t>
  </si>
  <si>
    <t xml:space="preserve">CZAPECZKA CPAP CAP XXL PLUS </t>
  </si>
  <si>
    <t>Pieluszki dla dzieci od 8-14 kg
Wkład chłonny z pulpy celulozowej z superabsorbentem. Osłonki boczne wzdłuż wkładu chłodnego zapobiegające wyciekom w obszarze pachwinowym. Elastyczne uszy w tylnej części wyrobu zamiast elastycznych ściągaczy taliowych Zapięcia na rzepy do wielokrotnego mocowania. Warstwa izolacyjna - laminat paroprzepuszczalny.
Wymiary:+/- 5 %
- długość całkowita: 475mm 
- długość wkładu chłonnego: 360mm 
- całkowita szerokość: 320mm 
- szerokość wkładu chłonnego (przód-tył-przód) 110-90-110mm 
- masa nie mniej niż 25,8g 
- chłonność nie mniej niż 670g</t>
  </si>
  <si>
    <t>Pieluszki dla dzieci przedwcześnie urodzonych: wkład chłonny z taśmy chłonnej z superabsorbentem. Osłonki boczne wzdłuż wkładu chłodnego zapobiegające wyciekom w obszarze pachwinowym, dwa rzepy zapewniające prawidłowe dopasowanie pieluszki do ciała dziecka w zależności od obwodu brzuszka bez efektu uciskania, masę nie mniej niż 4,6g, chłonnośc nie mniej niż 58 g.</t>
  </si>
  <si>
    <t>op.</t>
  </si>
  <si>
    <t>Cewnik do pomiaru elektrycznej aktywności przepony oraz do prowadzenia wentylacji pacjenta w systemie NAVA (posiadanym przez zamawiającego), 
6 Fr, neonatologiczny, 49 cm. Opakowanie = 5 szt.
6 Fr, neonatologiczny, 50 cm. Opakowanie = 5 szt. 
8 Fr,  neonatologiczny, 50 cm. Opakowanie = 5 szt.</t>
  </si>
  <si>
    <t>Przewód do jednorazowych i wielorazowych adapterów CO2 do posiadanych przez Zamawiającego respiratorów SERVO-N</t>
  </si>
  <si>
    <t>Pułapka wodna do montażu orzy króćcu wotowym kasety wydechowej dedykowana do respiratora Servo N posiadanego przez Zamawiającego</t>
  </si>
  <si>
    <t>Kaseta wydechowa do respiratora Maquet Servo N posiadanego przez Zamawiającego</t>
  </si>
  <si>
    <t>Łyżki światłowodowe jednorazowe metalowe proste typu MILLER, rozmiar 0 i 00, spełniające następujące wymagania: rozmiar 0, jednorazowe, metalowe, światłowodowe łyżki typu Miller (proste), akrylowy wypolerowany światłowód 4 mm, nieutrudniający widoku dróg oddechowych, metalowy zatrzask kulkowy, system zapobiegający dotykaniu łyżki do uchwytu po użyciu, oznaczenie rodzaju i rozmiaru łyżki, kolorystyczne oznaczenie zgodności z normą ISO (tzw "zielony standard") lub rownoważną, mikrobiologocznie czyste, pojedynczo pakowane w opakowanie umożliwiające rozróżnienie rodzaju i rozmiaru. Długość łyżki do 78 mm, a wysokość części metalowej od podstawy łyżki do 12,5 mm, przy czym korpus zaczepu wraz z wbudowanym światłowodem nie powinien utrudniać intubacji noworodka przez zbyt duży rozmiar co ma związek z bardzo małymi rozmiarami pacjentów. Rozmiar 00 - łyżka laryngoskopowa w rozmiarze 00 powinna charakteryzować się tymi samymi parametrami, co w rozmiarze 0, a długość powinna wynosić do 65 mm i wysokość części metalowej od podstawy łyżki do 12,5 mm. Dla obu rozmiarów wymagana jest kompatybilność zaczepu z uchwytami do laryngoskopów firmy TIMESCO model 3000.300.05 Optima XL posiadanych i użytkowanych w Oddziale Klinicznym Neonatologii Zamawiającego.</t>
  </si>
  <si>
    <t>Końcówki głowicy EEG z elektrodami miseczkowymi, pediatryczne, do modułu 4-kanałowego, pediatryczne elektrody miseczkowe o średnicy 6 mm wykonane ze srebra, bez lateksu, bez ftalanów, obszar akwizycji 28 mm2, długość kabla 150cm
Czujnik AgAgCl
Przewód Cu/Ag z płaszczem PVC
Złącze CuZn/Au z płaszczem PE
tolerancja rozmiarów +/- 2%
Pakowane  1 kpl składający się z 6 elektrod</t>
  </si>
  <si>
    <t xml:space="preserve">kaniula 26G 0,6 x 19 mm przepływ maksimum 13 ml/min
oznaczenie kolorystyczne - fioletowy dla wkłucia  </t>
  </si>
  <si>
    <t>kaniula 24G 0,7 x 19 mm przepływ maksimum 13 ml/mi
oznaczenie kolorystyczne -  żółte dla wkłucia</t>
  </si>
  <si>
    <t>Sterylne butelki do karmienia i przechowywania o pojemności 50 ml (+/- 2%) do użytku szpitalnego z pasteryzatorem do mleka ludzkiego. Butelki nie zawierają bisfenolu A, z podziałką od 5 ml do 50 ml nadruk z symbolem jednorazowego użytku, z symbolem  określającym możliwość kontaktu z  żywnością, datą ważności i numerem partii, wymiar szyjki: 36 mm +/- 0,3 mm, szerokość butelki: 35,6 mm +/-0,5 mm</t>
  </si>
  <si>
    <t>Sterylne przezroczyste butelki jednorazowe do karmienia/przechowywania o pojemności 100 ml (+/- 2%) w pojedynczych torebkach PE, do użytku szpitalnego, do stosowania z pasteryzatorem mleka ludzkiego, rozmiar szyjki: O.D. 36.5mm +/-0.3mm I.D. 33.5mm +/- 0.3mm, szerokość butelki: 52,5 mm +/- 0,4 mm, podziałka od 10 ml do 100 ml +/- 5 ml nadruk z symbolem jednorazowego użytku,  z symbolem  określającym możliwość kontaktu z  żywnością,, datą ważności i numerem partii</t>
  </si>
  <si>
    <t xml:space="preserve">Pojemnik do pobierania siary 1 ml (+/- 2%) w blistrze z nadrukiem– sterylny </t>
  </si>
  <si>
    <t>Zbiorniczek na siare sterylny, o pojemności 10 ml (+/- 2%)</t>
  </si>
  <si>
    <t>Smoczek dla wcześniaka, jeden otwór 4 ml na minutę Tolerancja +/- 2 ml</t>
  </si>
  <si>
    <t xml:space="preserve">Smoczek standardowy - trzy otwory 9 ml na minutę Tolerancja +4 ml / -2 ml
</t>
  </si>
  <si>
    <t>Poz. 1- 6:  wymagana zgodnosć z ROZPORZĄDZENIEM KOMISJI (UE) 2020/1245
z dnia 2 września 2020 r. w sprawie zmiany i sprostowania rozporządzenia (UE) nr 10/2011 w sprawie materiałów i wyrobów z tworzyw sztucznych przeznaczonych do kontaktu z żywnością lub równoważnym.</t>
  </si>
  <si>
    <t>Smoczek do butelki dla noworodków, jednorazowy, mikrobiologicznie czysty i gotowy do użytku do karmienia noworodków, smoczek o przepływie do mleka modyfikowanego z termoplastycznego elastomeru bez lateksu oraz bez silikonu, pasujący do butelek dla dzieci oraz mieszanek mlek typu RTF. Opakowanie umożliwiające rozróżnienie rozmiaru smoczka. Nie zawiera  Bisphenolu A i ftalanów. Opakowanie typu folia-folia zawierające informacje o numerze serii, numerze referencyjnym. Pakowany sterylnie po 1 szt.  
- zakrętka kompatybilna z butelkami z mlekiem (posiadanymi i stosowanymi przez zamawiającego):
a. Enfamil 1 Premium 59 ml
b. Bebilon Nenatal 90 ml
c. Bebilon Pepti 90 ml
d. Pre NAN 90 ml
- sterylny
- pakowany w pojedyncze indywidualne opakowania</t>
  </si>
  <si>
    <r>
      <t>Czujnik saturacji zgodny z technologią MASIMO S.E.T. (posiadaną i używaną przez Zamawiającego)
Dane techniczne jakie muszą spełniać czujniki:
1. typ Y.
2. długość kabla od 80 do120 cm.
3. numer seryjny, na opakowaniu kod kreskowy i kod QR.
4. wtyczka kompatybilna z pulsoksymetrami Radical Masimo SET, Rainbow, Rad7, inkubatorami Atom Dual Incu I, respiratorów Avea Clio, Fabian Acutronic posiadanymi przez Zamawiającego.</t>
    </r>
    <r>
      <rPr>
        <sz val="10"/>
        <color rgb="FFFF0000"/>
        <rFont val="Garamond"/>
        <family val="1"/>
        <charset val="238"/>
      </rPr>
      <t>^</t>
    </r>
  </si>
  <si>
    <t>Czujnik jednopacjentowy  O3 do monitorowania oksymetrii mózgowej i narządów miękkich dla noworodków i wcześniaków, kompatybilny z platformą Root Masimo, możliwość pomiaru delty hemoglobiny utlenowanej i delty hemoglobiny odtlenowanej; czujnik do 72h</t>
  </si>
  <si>
    <t xml:space="preserve">
Układ do nieinwazyjnego wspomagania oddychania u noworodków z generatorem LP  z systemem podwójnego strumienia (dwa strumienie na każde nozdrze) dla zmniejszenia pracy układu oddechowego noworodka; wyposażony w zawór ograniczający ciśnienie w układzie do 60 cm H2O, konstrukcja karbowana z rozciągliwą rurą wydechową, zapewniającą odprowadzenie nadmiaru mieszanki gazowej z dala od pacjenta; dwa wyloty awaryjne zapewniające bezpieczeństwo w przypadku zablokowania lub zagięcia rury; kołyska czołowa mocowana poprzez zaczep w kształcie litery „T” stabilizująca generator; nie zawierający lateksu, bisfenolu A (BPA), ftalanów (w tym DEHP);
W jednym opakowaniun znajduje się:
1)Układ oddechowy w kolorze niebieskim: 
odcinek wdechowyw dł. 1,2 m,  śr. wew. 10 mm
-łącznik nawilżacza z respiratorem dł. min. 0,6 m
-odcinek pomiarowy dł. 1,8 m
2) Generator Infant Flow LP z trzema końcówkami donosowymi i miarką
3) Łącznik do funkcji nCPAP. Długość 60 cm. 
4) Komora automatyczna:
- dwa pływaki zabezpieczające przed zalaniem układu oddechowego; jeden pływak niezatapialny, wykonany z pianki poliuretanowej, zintegrowany dren o długości 120cm zakończony igłowym nakłuciem,
- osłonka poliwęglanowa wokół podstawy grzejnej, chroniąca przed oparzeniami. 
Tolerancja wymiarów +/- 3%</t>
  </si>
  <si>
    <r>
      <t xml:space="preserve">Generator typu Infant Flow LP  z systemem podwójnego strumienia (dwa strumienie na każde nozdrze) dla zmniejszenia pracy układu oddechowego noworodka; wyposażony w zawór ograniczający ciśnienie w układzie do 60 cm H2O, konstrukcja karbowana z rozciągliwą rurą wydechową, </t>
    </r>
    <r>
      <rPr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odprowadzającą  nadmiaru mieszanki gazowej z dala od pacjenta; dwa wyloty awaryjne </t>
    </r>
    <r>
      <rPr>
        <strike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w przypadku zablokowania lub zagięcia rury; kołyska czołowa mocowana poprzez zaczep w kształcie litery „T” stabilizująca generator; generator napędzany linią ciśnienia; linia ciśnienia proksymalnego umożliwiająca  pomiar ciśnienia dostarczanego bezpośrednio do końcówki nosowej lub maski;  zawór bezpieczeństwa na linii ciśnienia; nie zawierający lateksu, bisfenolu A (BPA), ftalanów (w tym DEHP); zestaw zawiera: generator typu InfantFlow LP, 3 końcówki o rozmiarze S, M, L przymiar dla końcówek donosowych i masek.</t>
    </r>
  </si>
  <si>
    <t>Końcówka donosowa wykonana z  silikonu  w różnych rozmiarach XS; S; M; L; XL; oznaczone kolorami i literami. Anatomiczna  krzywizna końcówek. Profil końcówek donosowych wraz z podstawa końcówek donosowych  ograniczający kontakt ze skórą i ryzyko martwicy.Kompatybilna z generatorem z poz. 20 i 21. Rozmiar do wyboru przez zamawiającego</t>
  </si>
  <si>
    <t>Maska nosowa wykonana z  silikonu,  w różnych rozmiarach XS; S; M; L; XL oznaczone kolorami i literami  ( w dwóch miejscach na masce), łącząca generator z noworodkiem, z przeziernym okienkiem do obserwacji wnętrza oraz kontroli stanu i drożności nosa. Kształt  maski  anatomiczny zapobiegająca urazom nosa w miejscu kontaktu z pacjentem. Kompatybilna z generatorem  z poz. 20 i 21</t>
  </si>
  <si>
    <t>Komplet uszczelek do inkubatora Babyleo posiadanego przez Zamawiającego (uszczelki centralne oraz boczne do przeprowadzania m.in. układów oddechowych do wnętrza inkubatora)</t>
  </si>
  <si>
    <t>Pieluszki dla dzieci od 5-9 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 +/- 5 %
- długość całkowita: 435mm 
- długość wkładu chłonnego: 330mm 
- całkowita szerokość: 310mm 
- szerokość wkładu chłonnego (przód-tył-przód) 110-85-110mm 
- masa nie mniej niż 21,4g 
- chłonność nie mniej niż 490g</t>
  </si>
  <si>
    <t>Pieluszki dla dzieci od 9-15kg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Wymiary:+/- 5 %
- długość całkowita: 475mm 
- długość wkładu chłonnego: 360mm 
- całkowita szerokość: 320mm 
- szerokość wkładu chłonnego (przód-tył-przód): 110-90-110mm 
- masa nie mniej niż  26,8g 
- chłonność nie mniej niż 700g</t>
  </si>
  <si>
    <t>Pieluszki dla dzieci od 11-18 kg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 +/- 5 %
- długość całkowita: 500mm 
- długość wkładu chłonnego: 400mm 
- całkowita szerokość: 335mm 
- szerokość wkładu chłonnego (przód-tył-przód) 120-90-120mm 
- masa nie mniej niż 33,2g 
- chłonność nie mniej niż 740g</t>
  </si>
  <si>
    <t>Pieluszki dla dzieci do 2 kg 
Wkład chłonny z pulpy celulozowej z superabsorbentem. Osłonki boczne wzdłuż wkładu chłodnego zapobiegające wyciekom w obszarze pachwinowym. - elastyczne uszy w tylnej części wyrobu zamiast elastycznych ściągaczy taliowych. Zapięcia na rzepy do wielokrotnego mocowania. Warstwa izolacyjna - laminat paroprzepuszczalny.
Wymiary:+/- 5 %
- długość całkowita: 310mm 
- długość wkładu chłonnego: 230mm 
- całkowita szerokość: 250mm 
- szerokość wkładu chłonnego (przód-tył-przód): 95-65-95mm 
- masa nie mniej niż 12,6 g 
- chłonność nie mniej niż 220g</t>
  </si>
  <si>
    <t>Pieluszki dla dzieci od 2-5 kg 
Wkład chłonny z pulpy celulozowej z superabsorbentem. Osłonki boczne wzdłuż wkładu chłodnego zapobiegające wyciekom w obszarze pachwinowym. Elastyczne uszy w tylnej części wyrobu zamiast elastycznych ściągaczy taliowych. Zapięcia na rzepy do wielokrotnego mocowania. Warstwa izolacyjna - laminat paroprzepuszczalny.
Wymiary:+/- 5 %
- długość całkowita: 380mm 
- długość wkładu chłonnego: 300mm 
- całkowita szerokość: 290mm 
- szerokość wkładu chłonnego (przód-tył-przód) 100-85-100mm 
- masa nie mniej niż 15,7g 
- chłonność nie mniej niż 270g</t>
  </si>
  <si>
    <t>Pieluszki dla dzieci od 3-6 kg 
Wkład chłonny z pulpy celulozowej z superabsorbentem. Osłonki boczne wzdłuż wkładu chłodnego zapobiegające wyciekom w obszarze pachwinowym.elastyczne uszy w tylnej części wyrobu zamiast elastycznych ściągaczy taliowych. Zapięcia na rzepy do wielokrotnego mocowania. Warstwa izolacyjna - laminat paroprzepuszczalny.
Wymiary:+/- 5 %
- długość całkowita: 390mm 
- długość wkładu chłonnego: 320mm 
- całkowita szerokość: 290mm 
- szerokość wkładu chłonnego (przód-tył-przód) 110-85-110mm 
- masa nie mniej niż 18,7g 
- chłonność nie mniej niż 410g</t>
  </si>
  <si>
    <t>Elektrody jednorazowe do kardiomonitorów przystosowane do długoterminowego monitorowania pacjenta do 5 dni w rozmiarach neonatologicznych do wyboru przez Zamawiającego o średnicy (okrągłe ) 26 mm lub podłużne o wymiarach 25 mm x 10 mm, których przylepiec składa się z powierzchni hydrokoloidowej i hydrożelowej, nie pozostawiają artefaktów podczas zdjęć rentgenowskich,  mozliwość stosowania u noworodka i dziecka urodzonego przedwcześnie o niskiej masie urodzeniowej od 500 g
Opkowanie - 3 szt / kpl. Tolerancja wymiarów +/-5%</t>
  </si>
  <si>
    <t>Jednorazowa opaska do mocowania noworodkowych czujników pulsoksymetru, grubość opaski 2,3mm 
Opaski do pulsoksymetru w trzech rozmiarach:
Długość 75mm, szerokość 20 mm
Długość 125 mm, szerkość 25mm
Dłogość 150mm, szerokość 50 mm
tolerancja rozmiarów +/-2mm</t>
  </si>
  <si>
    <t>Kaniula do długotrwałych wlewów dożylnych dla niemowlat i noworodków  wykonana z PTFE,  widoczna w RTG, wyposażona w niskociśnieniowy zawór umożliwiający wprowadzanie płynów i zapobiegający cofaniu płynu, filtr hydrofobowy zatrzymujący wypływ krwi poza kaniulę, skrzydełka do mocowanie kaniuli oraz zapobiegające przesuwaniu i obracaniu,  dodatkowy uchwyt ułatwiający wprowadzenie kaniuli do naczynia, igła silikonizowana, potrójnie cięta z tylnym szfifem wykonana ze stali nierdzewnej zabezpieczona nasadką, jednorazowego użytku, sterylna, opakowanie typu Tyvec.</t>
  </si>
  <si>
    <t>Aparat do przetaczania płynów infuzyjnych z precyzyjnym regulatorem przepływu do 300 ml/h posiadający:                                                                                                                                                                    *Uniwersalny ostry kolec, pozwalający na całkowite opróżnienie butelki                                                           *dodatkowy port do iniekcji                                                                                                                                                                                          *Igła biorcza dwukanałowa z odpowietrznikiem z filtrem,
*komorę kroplową -  62 mm (55 mm w części przezroczystej)                                                                  
*precyzyjny rolkowy regulator przepływu  do 300 ml/h                                                                                                                                       *Dren długości 180 cm.                                                                                                                                                         *Sterylny,  nietoksyczny, jednokrotnego użytku.                                                                                                                                *Opakowanie typu  folia
Rozmiar +/- 3%</t>
  </si>
  <si>
    <t>Oświadczamy, że zamówienie będziemy wykonywać do czasu wyczerpania kwoty wynagrodzenia umownego, jednak nie dłużej niż przez 20 miesięcy od daty zawarcia umowy.</t>
  </si>
  <si>
    <r>
      <t xml:space="preserve">Dotyczy części 1, 2 (poz. 1, 3-25), 3 (poz. 1-2, 5-7), 5 (poz. 1-11, 13-23), 6, 7, 8, 9: Oświadczamy, że oferowane przez nas wyroby medyczne są dopuszczone do obrotu i używania na terenie Polski na zasadach określonych w ustawie z dnia  07.04.2022 r. o wyrobach medycznych oraz rozporządzenia Parlamentu Europejskiego i Rady (UE) 2017/745 z dnia 5 kwietnia 2017 r. (MDR). Jednocześnie oświadczamy, że na każdorazowe wezwanie Zamawiającego przedstawimy dokumenty dopuszczające do obrotu i używania na terenie Polski.
</t>
    </r>
    <r>
      <rPr>
        <sz val="10"/>
        <rFont val="Garamond"/>
        <family val="1"/>
        <charset val="238"/>
      </rPr>
      <t/>
    </r>
  </si>
  <si>
    <t>Osłona termiczna do motazu przy  kasecie wydechowej w respiratorze Servo N posiadanym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</si>
</sst>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0"/>
      <name val="Garamond"/>
      <family val="1"/>
      <charset val="238"/>
    </font>
    <font>
      <sz val="10"/>
      <color rgb="FFFF0000"/>
      <name val="Garamond"/>
      <family val="1"/>
      <charset val="238"/>
    </font>
    <font>
      <strike/>
      <sz val="10"/>
      <name val="Garamond"/>
      <family val="1"/>
      <charset val="238"/>
    </font>
    <font>
      <sz val="10"/>
      <color theme="1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27" borderId="17" xfId="10" applyFont="1" applyFill="1" applyBorder="1" applyAlignment="1">
      <alignment horizontal="left" vertical="center" wrapText="1"/>
    </xf>
    <xf numFmtId="0" fontId="43" fillId="0" borderId="17" xfId="10" applyFont="1" applyFill="1" applyBorder="1" applyAlignment="1">
      <alignment horizontal="left" vertical="center" wrapText="1"/>
    </xf>
    <xf numFmtId="0" fontId="43" fillId="2" borderId="3" xfId="0" applyFont="1" applyFill="1" applyBorder="1" applyAlignment="1" applyProtection="1">
      <alignment horizontal="center" vertical="center" wrapText="1"/>
      <protection locked="0"/>
    </xf>
    <xf numFmtId="3" fontId="43" fillId="0" borderId="17" xfId="10" applyNumberFormat="1" applyFont="1" applyFill="1" applyBorder="1" applyAlignment="1" applyProtection="1">
      <alignment horizontal="center" vertical="center" wrapText="1"/>
    </xf>
    <xf numFmtId="3" fontId="43" fillId="27" borderId="17" xfId="10" applyNumberFormat="1" applyFont="1" applyFill="1" applyBorder="1" applyAlignment="1" applyProtection="1">
      <alignment horizontal="center" vertical="center" wrapText="1"/>
    </xf>
    <xf numFmtId="0" fontId="43" fillId="27" borderId="3" xfId="0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 applyProtection="1">
      <alignment horizontal="left" vertical="center" wrapText="1"/>
      <protection locked="0"/>
    </xf>
    <xf numFmtId="1" fontId="43" fillId="27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27" borderId="17" xfId="0" applyFont="1" applyFill="1" applyBorder="1" applyAlignment="1">
      <alignment vertical="center" wrapText="1"/>
    </xf>
    <xf numFmtId="49" fontId="43" fillId="27" borderId="17" xfId="10" applyNumberFormat="1" applyFont="1" applyFill="1" applyBorder="1" applyAlignment="1">
      <alignment horizontal="left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left" vertical="center" wrapText="1"/>
    </xf>
    <xf numFmtId="3" fontId="43" fillId="27" borderId="17" xfId="0" applyNumberFormat="1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left" vertical="center"/>
    </xf>
    <xf numFmtId="3" fontId="43" fillId="27" borderId="17" xfId="10" applyNumberFormat="1" applyFont="1" applyFill="1" applyBorder="1" applyAlignment="1">
      <alignment horizontal="center" vertical="center" wrapText="1"/>
    </xf>
    <xf numFmtId="0" fontId="43" fillId="2" borderId="17" xfId="0" applyFont="1" applyFill="1" applyBorder="1" applyAlignment="1" applyProtection="1">
      <alignment horizontal="center" vertical="center" wrapText="1"/>
      <protection locked="0"/>
    </xf>
    <xf numFmtId="3" fontId="43" fillId="27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10" applyFont="1" applyBorder="1" applyAlignment="1">
      <alignment horizontal="left" vertical="center" wrapText="1"/>
    </xf>
    <xf numFmtId="49" fontId="43" fillId="27" borderId="17" xfId="0" applyNumberFormat="1" applyFont="1" applyFill="1" applyBorder="1" applyAlignment="1" applyProtection="1">
      <alignment vertical="center" wrapText="1"/>
      <protection locked="0"/>
    </xf>
    <xf numFmtId="0" fontId="43" fillId="27" borderId="0" xfId="0" applyFont="1" applyFill="1" applyAlignment="1" applyProtection="1">
      <alignment vertical="center" wrapText="1"/>
      <protection locked="0"/>
    </xf>
    <xf numFmtId="0" fontId="43" fillId="27" borderId="17" xfId="0" applyFont="1" applyFill="1" applyBorder="1" applyAlignment="1">
      <alignment wrapText="1"/>
    </xf>
    <xf numFmtId="0" fontId="46" fillId="27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7"/>
  <sheetViews>
    <sheetView showGridLines="0" tabSelected="1" view="pageBreakPreview" zoomScale="120" zoomScaleNormal="100" zoomScaleSheetLayoutView="120" zoomScalePageLayoutView="115" workbookViewId="0">
      <selection activeCell="D4" sqref="D4"/>
    </sheetView>
  </sheetViews>
  <sheetFormatPr defaultColWidth="9.140625" defaultRowHeight="15"/>
  <cols>
    <col min="1" max="1" width="2.28515625" style="52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71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00" t="s">
        <v>128</v>
      </c>
      <c r="F4" s="5"/>
    </row>
    <row r="5" spans="3:7" ht="18" customHeight="1">
      <c r="F5" s="5"/>
    </row>
    <row r="6" spans="3:7" ht="21.75" customHeight="1">
      <c r="C6" s="1" t="s">
        <v>20</v>
      </c>
      <c r="D6" s="105" t="s">
        <v>129</v>
      </c>
      <c r="E6" s="105"/>
      <c r="F6" s="6"/>
      <c r="G6" s="7"/>
    </row>
    <row r="7" spans="3:7" ht="14.25" customHeight="1"/>
    <row r="8" spans="3:7" ht="14.25" customHeight="1">
      <c r="C8" s="8" t="s">
        <v>17</v>
      </c>
      <c r="D8" s="106"/>
      <c r="E8" s="107"/>
      <c r="F8" s="5"/>
    </row>
    <row r="9" spans="3:7" ht="31.5" customHeight="1">
      <c r="C9" s="8" t="s">
        <v>22</v>
      </c>
      <c r="D9" s="108"/>
      <c r="E9" s="109"/>
      <c r="F9" s="5"/>
    </row>
    <row r="10" spans="3:7" ht="18" customHeight="1">
      <c r="C10" s="8" t="s">
        <v>16</v>
      </c>
      <c r="D10" s="102"/>
      <c r="E10" s="103"/>
      <c r="F10" s="5"/>
    </row>
    <row r="11" spans="3:7" ht="18" customHeight="1">
      <c r="C11" s="8" t="s">
        <v>23</v>
      </c>
      <c r="D11" s="102"/>
      <c r="E11" s="103"/>
      <c r="F11" s="5"/>
    </row>
    <row r="12" spans="3:7" ht="18" customHeight="1">
      <c r="C12" s="8" t="s">
        <v>24</v>
      </c>
      <c r="D12" s="102"/>
      <c r="E12" s="103"/>
      <c r="F12" s="5"/>
    </row>
    <row r="13" spans="3:7" ht="18" customHeight="1">
      <c r="C13" s="8" t="s">
        <v>25</v>
      </c>
      <c r="D13" s="102"/>
      <c r="E13" s="103"/>
      <c r="F13" s="5"/>
    </row>
    <row r="14" spans="3:7" ht="18" customHeight="1">
      <c r="C14" s="8" t="s">
        <v>26</v>
      </c>
      <c r="D14" s="102"/>
      <c r="E14" s="103"/>
      <c r="F14" s="5"/>
    </row>
    <row r="15" spans="3:7" ht="18" customHeight="1">
      <c r="C15" s="8" t="s">
        <v>27</v>
      </c>
      <c r="D15" s="102"/>
      <c r="E15" s="103"/>
      <c r="F15" s="5"/>
    </row>
    <row r="16" spans="3:7" ht="18" customHeight="1">
      <c r="C16" s="8" t="s">
        <v>28</v>
      </c>
      <c r="D16" s="102"/>
      <c r="E16" s="103"/>
      <c r="F16" s="5"/>
    </row>
    <row r="17" spans="1:6" ht="18" customHeight="1">
      <c r="D17" s="5"/>
      <c r="E17" s="9"/>
      <c r="F17" s="5"/>
    </row>
    <row r="18" spans="1:6" ht="18" customHeight="1">
      <c r="B18" s="46" t="s">
        <v>35</v>
      </c>
      <c r="C18" s="104" t="s">
        <v>44</v>
      </c>
      <c r="D18" s="104"/>
      <c r="E18" s="104"/>
      <c r="F18" s="7"/>
    </row>
    <row r="19" spans="1:6" ht="9.6" customHeight="1" thickBot="1">
      <c r="D19" s="7"/>
      <c r="E19" s="10"/>
      <c r="F19" s="7"/>
    </row>
    <row r="20" spans="1:6" ht="18" customHeight="1">
      <c r="C20" s="49" t="s">
        <v>7</v>
      </c>
      <c r="D20" s="55" t="s">
        <v>68</v>
      </c>
      <c r="E20" s="1"/>
    </row>
    <row r="21" spans="1:6" ht="18" customHeight="1">
      <c r="B21" s="11"/>
      <c r="C21" s="12" t="s">
        <v>12</v>
      </c>
      <c r="D21" s="51">
        <f>'część (1)'!$F$7</f>
        <v>0</v>
      </c>
      <c r="E21" s="1"/>
    </row>
    <row r="22" spans="1:6" ht="18" customHeight="1">
      <c r="B22" s="11"/>
      <c r="C22" s="12" t="s">
        <v>13</v>
      </c>
      <c r="D22" s="51">
        <f>'część (2)'!$F$7</f>
        <v>0</v>
      </c>
      <c r="E22" s="1"/>
    </row>
    <row r="23" spans="1:6" s="45" customFormat="1" ht="18" customHeight="1">
      <c r="A23" s="52"/>
      <c r="B23" s="11"/>
      <c r="C23" s="12" t="s">
        <v>14</v>
      </c>
      <c r="D23" s="51">
        <f>'część (3)'!$F$7</f>
        <v>0</v>
      </c>
    </row>
    <row r="24" spans="1:6" s="60" customFormat="1" ht="18" customHeight="1">
      <c r="B24" s="48"/>
      <c r="C24" s="12" t="s">
        <v>34</v>
      </c>
      <c r="D24" s="51">
        <f>'część (4)'!$F$7</f>
        <v>0</v>
      </c>
    </row>
    <row r="25" spans="1:6" s="60" customFormat="1" ht="18" customHeight="1">
      <c r="B25" s="48"/>
      <c r="C25" s="12" t="s">
        <v>72</v>
      </c>
      <c r="D25" s="51">
        <f>'część (5)'!$F$7</f>
        <v>0</v>
      </c>
    </row>
    <row r="26" spans="1:6" s="60" customFormat="1" ht="18" customHeight="1">
      <c r="B26" s="48"/>
      <c r="C26" s="12" t="s">
        <v>73</v>
      </c>
      <c r="D26" s="51">
        <f>'część (6)'!$F$7</f>
        <v>0</v>
      </c>
    </row>
    <row r="27" spans="1:6" s="62" customFormat="1" ht="18" customHeight="1">
      <c r="B27" s="48"/>
      <c r="C27" s="12" t="s">
        <v>74</v>
      </c>
      <c r="D27" s="51">
        <f>'część (7)'!$F$7</f>
        <v>0</v>
      </c>
    </row>
    <row r="28" spans="1:6" s="62" customFormat="1" ht="18" customHeight="1">
      <c r="B28" s="48"/>
      <c r="C28" s="12" t="s">
        <v>75</v>
      </c>
      <c r="D28" s="51">
        <f>'część (8)'!$F$7</f>
        <v>0</v>
      </c>
    </row>
    <row r="29" spans="1:6" s="62" customFormat="1" ht="18" customHeight="1">
      <c r="B29" s="48"/>
      <c r="C29" s="12" t="s">
        <v>76</v>
      </c>
      <c r="D29" s="51">
        <f>'część (9)'!$F$7</f>
        <v>0</v>
      </c>
    </row>
    <row r="30" spans="1:6" s="58" customFormat="1" ht="10.5" customHeight="1">
      <c r="B30" s="48"/>
      <c r="C30" s="41"/>
      <c r="D30" s="59"/>
    </row>
    <row r="31" spans="1:6" s="58" customFormat="1" ht="28.5" customHeight="1">
      <c r="B31" s="48"/>
      <c r="C31" s="101" t="s">
        <v>67</v>
      </c>
      <c r="D31" s="101"/>
      <c r="E31" s="101"/>
    </row>
    <row r="32" spans="1:6" s="40" customFormat="1" ht="14.25" customHeight="1">
      <c r="A32" s="52"/>
      <c r="B32" s="11"/>
      <c r="C32" s="41"/>
      <c r="D32" s="42"/>
      <c r="E32" s="42"/>
    </row>
    <row r="33" spans="2:7" s="53" customFormat="1" ht="34.5" customHeight="1">
      <c r="B33" s="53" t="s">
        <v>36</v>
      </c>
      <c r="C33" s="118" t="s">
        <v>55</v>
      </c>
      <c r="D33" s="118"/>
      <c r="E33" s="118"/>
    </row>
    <row r="34" spans="2:7" s="53" customFormat="1" ht="59.25" customHeight="1">
      <c r="C34" s="119" t="s">
        <v>56</v>
      </c>
      <c r="D34" s="120"/>
      <c r="E34" s="54" t="s">
        <v>57</v>
      </c>
    </row>
    <row r="35" spans="2:7" s="53" customFormat="1" ht="46.5" customHeight="1">
      <c r="C35" s="121" t="s">
        <v>58</v>
      </c>
      <c r="D35" s="121"/>
      <c r="E35" s="121"/>
    </row>
    <row r="36" spans="2:7" s="53" customFormat="1" ht="31.5" customHeight="1">
      <c r="B36" s="53" t="s">
        <v>37</v>
      </c>
      <c r="C36" s="126" t="s">
        <v>59</v>
      </c>
      <c r="D36" s="126"/>
      <c r="E36" s="126"/>
    </row>
    <row r="37" spans="2:7" s="53" customFormat="1" ht="51" customHeight="1">
      <c r="C37" s="119" t="s">
        <v>60</v>
      </c>
      <c r="D37" s="120"/>
      <c r="E37" s="54" t="s">
        <v>61</v>
      </c>
    </row>
    <row r="38" spans="2:7" s="53" customFormat="1" ht="105.75" customHeight="1">
      <c r="C38" s="124" t="s">
        <v>77</v>
      </c>
      <c r="D38" s="124"/>
      <c r="E38" s="124"/>
    </row>
    <row r="39" spans="2:7" s="53" customFormat="1" ht="18.75" customHeight="1">
      <c r="B39" s="53" t="s">
        <v>38</v>
      </c>
      <c r="C39" s="126" t="s">
        <v>62</v>
      </c>
      <c r="D39" s="126"/>
      <c r="E39" s="126"/>
    </row>
    <row r="40" spans="2:7" s="53" customFormat="1" ht="94.5" customHeight="1">
      <c r="C40" s="127" t="s">
        <v>65</v>
      </c>
      <c r="D40" s="128"/>
      <c r="E40" s="54" t="s">
        <v>63</v>
      </c>
    </row>
    <row r="41" spans="2:7" s="53" customFormat="1" ht="25.5" customHeight="1">
      <c r="C41" s="124" t="s">
        <v>64</v>
      </c>
      <c r="D41" s="124"/>
      <c r="E41" s="124"/>
    </row>
    <row r="42" spans="2:7" s="53" customFormat="1" ht="32.25" customHeight="1">
      <c r="B42" s="53" t="s">
        <v>39</v>
      </c>
      <c r="C42" s="125" t="s">
        <v>53</v>
      </c>
      <c r="D42" s="125"/>
      <c r="E42" s="125"/>
    </row>
    <row r="43" spans="2:7" ht="27.6" customHeight="1">
      <c r="B43" s="1" t="s">
        <v>40</v>
      </c>
      <c r="C43" s="117" t="s">
        <v>66</v>
      </c>
      <c r="D43" s="104"/>
      <c r="E43" s="123"/>
      <c r="F43" s="13"/>
    </row>
    <row r="44" spans="2:7" ht="44.25" customHeight="1">
      <c r="B44" s="53" t="s">
        <v>41</v>
      </c>
      <c r="C44" s="122" t="s">
        <v>207</v>
      </c>
      <c r="D44" s="122"/>
      <c r="E44" s="122"/>
      <c r="F44" s="14"/>
      <c r="G44" s="7"/>
    </row>
    <row r="45" spans="2:7" s="56" customFormat="1" ht="90" customHeight="1">
      <c r="B45" s="56" t="s">
        <v>42</v>
      </c>
      <c r="C45" s="122" t="s">
        <v>208</v>
      </c>
      <c r="D45" s="122"/>
      <c r="E45" s="122"/>
      <c r="F45" s="14"/>
      <c r="G45" s="57"/>
    </row>
    <row r="46" spans="2:7" ht="47.25" customHeight="1">
      <c r="B46" s="53" t="s">
        <v>43</v>
      </c>
      <c r="C46" s="105" t="s">
        <v>52</v>
      </c>
      <c r="D46" s="116"/>
      <c r="E46" s="116"/>
      <c r="F46" s="13"/>
      <c r="G46" s="7"/>
    </row>
    <row r="47" spans="2:7" ht="27.75" customHeight="1">
      <c r="B47" s="56" t="s">
        <v>45</v>
      </c>
      <c r="C47" s="104" t="s">
        <v>54</v>
      </c>
      <c r="D47" s="117"/>
      <c r="E47" s="117"/>
      <c r="F47" s="13"/>
      <c r="G47" s="7"/>
    </row>
    <row r="48" spans="2:7" ht="44.25" customHeight="1">
      <c r="B48" s="53" t="s">
        <v>46</v>
      </c>
      <c r="C48" s="105" t="s">
        <v>15</v>
      </c>
      <c r="D48" s="116"/>
      <c r="E48" s="116"/>
      <c r="F48" s="13"/>
      <c r="G48" s="7"/>
    </row>
    <row r="49" spans="2:6" ht="18" customHeight="1">
      <c r="B49" s="56" t="s">
        <v>50</v>
      </c>
      <c r="C49" s="6" t="s">
        <v>0</v>
      </c>
      <c r="D49" s="7"/>
      <c r="E49" s="1"/>
      <c r="F49" s="15"/>
    </row>
    <row r="50" spans="2:6" ht="6" customHeight="1">
      <c r="C50" s="7"/>
      <c r="D50" s="7"/>
      <c r="E50" s="16"/>
      <c r="F50" s="15"/>
    </row>
    <row r="51" spans="2:6" ht="18" customHeight="1">
      <c r="C51" s="110" t="s">
        <v>9</v>
      </c>
      <c r="D51" s="111"/>
      <c r="E51" s="112"/>
      <c r="F51" s="15"/>
    </row>
    <row r="52" spans="2:6" ht="18" customHeight="1">
      <c r="C52" s="110" t="s">
        <v>1</v>
      </c>
      <c r="D52" s="112"/>
      <c r="E52" s="8"/>
      <c r="F52" s="15"/>
    </row>
    <row r="53" spans="2:6" ht="18" customHeight="1">
      <c r="C53" s="114"/>
      <c r="D53" s="115"/>
      <c r="E53" s="8"/>
      <c r="F53" s="15"/>
    </row>
    <row r="54" spans="2:6" ht="18" customHeight="1">
      <c r="C54" s="114"/>
      <c r="D54" s="115"/>
      <c r="E54" s="8"/>
      <c r="F54" s="15"/>
    </row>
    <row r="55" spans="2:6" ht="18" customHeight="1">
      <c r="C55" s="114"/>
      <c r="D55" s="115"/>
      <c r="E55" s="8"/>
      <c r="F55" s="15"/>
    </row>
    <row r="56" spans="2:6" ht="15" customHeight="1">
      <c r="C56" s="18" t="s">
        <v>3</v>
      </c>
      <c r="D56" s="18"/>
      <c r="E56" s="16"/>
      <c r="F56" s="15"/>
    </row>
    <row r="57" spans="2:6" ht="18" customHeight="1">
      <c r="C57" s="110" t="s">
        <v>10</v>
      </c>
      <c r="D57" s="111"/>
      <c r="E57" s="112"/>
      <c r="F57" s="15"/>
    </row>
    <row r="58" spans="2:6" ht="18" customHeight="1">
      <c r="C58" s="19" t="s">
        <v>1</v>
      </c>
      <c r="D58" s="17" t="s">
        <v>2</v>
      </c>
      <c r="E58" s="20" t="s">
        <v>4</v>
      </c>
      <c r="F58" s="15"/>
    </row>
    <row r="59" spans="2:6" ht="18" customHeight="1">
      <c r="C59" s="21"/>
      <c r="D59" s="17"/>
      <c r="E59" s="22"/>
      <c r="F59" s="15"/>
    </row>
    <row r="60" spans="2:6" ht="18" customHeight="1">
      <c r="C60" s="21"/>
      <c r="D60" s="17"/>
      <c r="E60" s="22"/>
      <c r="F60" s="15"/>
    </row>
    <row r="61" spans="2:6" ht="18" customHeight="1">
      <c r="C61" s="18"/>
      <c r="D61" s="18"/>
      <c r="E61" s="16"/>
      <c r="F61" s="15"/>
    </row>
    <row r="62" spans="2:6" ht="18" customHeight="1">
      <c r="C62" s="110" t="s">
        <v>11</v>
      </c>
      <c r="D62" s="111"/>
      <c r="E62" s="112"/>
      <c r="F62" s="15"/>
    </row>
    <row r="63" spans="2:6" ht="18" customHeight="1">
      <c r="C63" s="113" t="s">
        <v>5</v>
      </c>
      <c r="D63" s="113"/>
      <c r="E63" s="8"/>
    </row>
    <row r="64" spans="2:6" ht="18" customHeight="1">
      <c r="C64" s="107"/>
      <c r="D64" s="107"/>
      <c r="E64" s="8"/>
    </row>
    <row r="65" spans="5:5" ht="10.5" customHeight="1"/>
    <row r="66" spans="5:5" ht="18" customHeight="1"/>
    <row r="67" spans="5:5" ht="18" customHeight="1">
      <c r="E67" s="1"/>
    </row>
  </sheetData>
  <mergeCells count="37">
    <mergeCell ref="C48:E48"/>
    <mergeCell ref="C47:E47"/>
    <mergeCell ref="C33:E33"/>
    <mergeCell ref="C34:D34"/>
    <mergeCell ref="C35:E35"/>
    <mergeCell ref="C44:E44"/>
    <mergeCell ref="C46:E46"/>
    <mergeCell ref="C43:E43"/>
    <mergeCell ref="C41:E41"/>
    <mergeCell ref="C42:E42"/>
    <mergeCell ref="C36:E36"/>
    <mergeCell ref="C37:D37"/>
    <mergeCell ref="C38:E38"/>
    <mergeCell ref="C39:E39"/>
    <mergeCell ref="C40:D40"/>
    <mergeCell ref="C45:E45"/>
    <mergeCell ref="C51:E51"/>
    <mergeCell ref="C64:D64"/>
    <mergeCell ref="C63:D63"/>
    <mergeCell ref="C52:D52"/>
    <mergeCell ref="C53:D53"/>
    <mergeCell ref="C55:D55"/>
    <mergeCell ref="C62:E62"/>
    <mergeCell ref="C57:E57"/>
    <mergeCell ref="C54:D54"/>
    <mergeCell ref="D6:E6"/>
    <mergeCell ref="D11:E11"/>
    <mergeCell ref="D8:E8"/>
    <mergeCell ref="D9:E9"/>
    <mergeCell ref="D10:E10"/>
    <mergeCell ref="C31:E31"/>
    <mergeCell ref="D12:E12"/>
    <mergeCell ref="D14:E14"/>
    <mergeCell ref="D13:E13"/>
    <mergeCell ref="D15:E15"/>
    <mergeCell ref="D16:E16"/>
    <mergeCell ref="C18:E1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3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showGridLines="0" view="pageBreakPreview" zoomScale="120" zoomScaleNormal="100" zoomScaleSheetLayoutView="120" zoomScalePageLayoutView="85" workbookViewId="0">
      <selection activeCell="E18" sqref="E18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72">
        <v>9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0">
        <f>SUM(I10:I15)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63.75">
      <c r="A10" s="47" t="s">
        <v>35</v>
      </c>
      <c r="B10" s="89" t="s">
        <v>182</v>
      </c>
      <c r="C10" s="90">
        <v>20000</v>
      </c>
      <c r="D10" s="83" t="s">
        <v>141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63.75">
      <c r="A11" s="50" t="s">
        <v>36</v>
      </c>
      <c r="B11" s="84" t="s">
        <v>183</v>
      </c>
      <c r="C11" s="94">
        <v>30000</v>
      </c>
      <c r="D11" s="83" t="s">
        <v>141</v>
      </c>
      <c r="E11" s="38"/>
      <c r="F11" s="38"/>
      <c r="G11" s="38"/>
      <c r="H11" s="61"/>
      <c r="I11" s="39">
        <f t="shared" ref="I11:I15" si="0">ROUND(ROUND(C11,2)*ROUND(H11,2),2)</f>
        <v>0</v>
      </c>
    </row>
    <row r="12" spans="1:11" s="37" customFormat="1">
      <c r="A12" s="50" t="s">
        <v>37</v>
      </c>
      <c r="B12" s="84" t="s">
        <v>184</v>
      </c>
      <c r="C12" s="94">
        <v>1000</v>
      </c>
      <c r="D12" s="83" t="s">
        <v>141</v>
      </c>
      <c r="E12" s="38"/>
      <c r="F12" s="38"/>
      <c r="G12" s="38"/>
      <c r="H12" s="61"/>
      <c r="I12" s="39">
        <f t="shared" si="0"/>
        <v>0</v>
      </c>
    </row>
    <row r="13" spans="1:11" s="37" customFormat="1">
      <c r="A13" s="50" t="s">
        <v>38</v>
      </c>
      <c r="B13" s="84" t="s">
        <v>185</v>
      </c>
      <c r="C13" s="94">
        <v>500</v>
      </c>
      <c r="D13" s="83" t="s">
        <v>141</v>
      </c>
      <c r="E13" s="38"/>
      <c r="F13" s="38"/>
      <c r="G13" s="38"/>
      <c r="H13" s="61"/>
      <c r="I13" s="39">
        <f t="shared" si="0"/>
        <v>0</v>
      </c>
    </row>
    <row r="14" spans="1:11" s="37" customFormat="1">
      <c r="A14" s="50" t="s">
        <v>39</v>
      </c>
      <c r="B14" s="84" t="s">
        <v>186</v>
      </c>
      <c r="C14" s="94">
        <v>50000</v>
      </c>
      <c r="D14" s="83" t="s">
        <v>141</v>
      </c>
      <c r="E14" s="75"/>
      <c r="F14" s="75"/>
      <c r="G14" s="75"/>
      <c r="H14" s="76"/>
      <c r="I14" s="39">
        <f t="shared" si="0"/>
        <v>0</v>
      </c>
    </row>
    <row r="15" spans="1:11" s="37" customFormat="1" ht="25.5">
      <c r="A15" s="50" t="s">
        <v>40</v>
      </c>
      <c r="B15" s="98" t="s">
        <v>187</v>
      </c>
      <c r="C15" s="94">
        <v>50000</v>
      </c>
      <c r="D15" s="83" t="s">
        <v>141</v>
      </c>
      <c r="E15" s="38"/>
      <c r="F15" s="38"/>
      <c r="G15" s="38"/>
      <c r="H15" s="61"/>
      <c r="I15" s="39">
        <f t="shared" si="0"/>
        <v>0</v>
      </c>
    </row>
    <row r="17" spans="2:9">
      <c r="B17" s="117" t="s">
        <v>67</v>
      </c>
      <c r="C17" s="117"/>
      <c r="D17" s="117"/>
      <c r="E17" s="117"/>
      <c r="F17" s="117"/>
      <c r="G17" s="117"/>
      <c r="H17" s="117"/>
      <c r="I17" s="117"/>
    </row>
    <row r="18" spans="2:9" ht="51" customHeight="1">
      <c r="B18" s="99" t="s">
        <v>188</v>
      </c>
      <c r="C18" s="97"/>
      <c r="D18" s="97"/>
      <c r="E18" s="97"/>
      <c r="F18" s="97"/>
      <c r="G18" s="97"/>
    </row>
  </sheetData>
  <mergeCells count="4">
    <mergeCell ref="E2:G2"/>
    <mergeCell ref="H2:I2"/>
    <mergeCell ref="F7:G7"/>
    <mergeCell ref="B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6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69">
        <v>1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0">
        <f>SUM(I10:I14)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68" customHeight="1">
      <c r="A10" s="47" t="s">
        <v>35</v>
      </c>
      <c r="B10" s="77" t="s">
        <v>189</v>
      </c>
      <c r="C10" s="80">
        <v>113190</v>
      </c>
      <c r="D10" s="79" t="s">
        <v>51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183.75" customHeight="1">
      <c r="A11" s="50" t="s">
        <v>36</v>
      </c>
      <c r="B11" s="78" t="s">
        <v>126</v>
      </c>
      <c r="C11" s="80">
        <v>10230</v>
      </c>
      <c r="D11" s="79" t="s">
        <v>51</v>
      </c>
      <c r="E11" s="38"/>
      <c r="F11" s="38"/>
      <c r="G11" s="38"/>
      <c r="H11" s="61"/>
      <c r="I11" s="39">
        <f t="shared" ref="I11:I14" si="0">ROUND(ROUND(C11,2)*ROUND(H11,2),2)</f>
        <v>0</v>
      </c>
    </row>
    <row r="12" spans="1:11" s="37" customFormat="1" ht="112.5" customHeight="1">
      <c r="A12" s="47" t="s">
        <v>37</v>
      </c>
      <c r="B12" s="78" t="s">
        <v>86</v>
      </c>
      <c r="C12" s="80">
        <v>3340</v>
      </c>
      <c r="D12" s="79" t="s">
        <v>51</v>
      </c>
      <c r="E12" s="38"/>
      <c r="F12" s="38"/>
      <c r="G12" s="38"/>
      <c r="H12" s="61"/>
      <c r="I12" s="39">
        <f t="shared" si="0"/>
        <v>0</v>
      </c>
    </row>
    <row r="13" spans="1:11" s="37" customFormat="1" ht="74.25" customHeight="1">
      <c r="A13" s="50" t="s">
        <v>38</v>
      </c>
      <c r="B13" s="78" t="s">
        <v>87</v>
      </c>
      <c r="C13" s="80">
        <v>200</v>
      </c>
      <c r="D13" s="79" t="s">
        <v>51</v>
      </c>
      <c r="E13" s="38"/>
      <c r="F13" s="38"/>
      <c r="G13" s="38"/>
      <c r="H13" s="61"/>
      <c r="I13" s="39">
        <f t="shared" si="0"/>
        <v>0</v>
      </c>
    </row>
    <row r="14" spans="1:11" s="37" customFormat="1" ht="84" customHeight="1">
      <c r="A14" s="47" t="s">
        <v>39</v>
      </c>
      <c r="B14" s="78" t="s">
        <v>88</v>
      </c>
      <c r="C14" s="80">
        <v>200</v>
      </c>
      <c r="D14" s="79" t="s">
        <v>51</v>
      </c>
      <c r="E14" s="38"/>
      <c r="F14" s="38"/>
      <c r="G14" s="38"/>
      <c r="H14" s="61"/>
      <c r="I14" s="39">
        <f t="shared" si="0"/>
        <v>0</v>
      </c>
    </row>
    <row r="16" spans="1:11">
      <c r="B16" s="117" t="s">
        <v>67</v>
      </c>
      <c r="C16" s="117"/>
      <c r="D16" s="117"/>
      <c r="E16" s="117"/>
      <c r="F16" s="117"/>
      <c r="G16" s="117"/>
      <c r="H16" s="117"/>
      <c r="I16" s="117"/>
    </row>
  </sheetData>
  <mergeCells count="4">
    <mergeCell ref="E2:G2"/>
    <mergeCell ref="H2:I2"/>
    <mergeCell ref="F7:G7"/>
    <mergeCell ref="B16:I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69">
        <v>2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0">
        <f>SUM(I10:I36)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27.75" customHeight="1">
      <c r="A10" s="47" t="s">
        <v>35</v>
      </c>
      <c r="B10" s="78" t="s">
        <v>91</v>
      </c>
      <c r="C10" s="80">
        <v>60</v>
      </c>
      <c r="D10" s="79" t="s">
        <v>141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18.75" customHeight="1">
      <c r="A11" s="50" t="s">
        <v>36</v>
      </c>
      <c r="B11" s="78" t="s">
        <v>92</v>
      </c>
      <c r="C11" s="80">
        <v>150</v>
      </c>
      <c r="D11" s="79" t="s">
        <v>141</v>
      </c>
      <c r="E11" s="38"/>
      <c r="F11" s="38"/>
      <c r="G11" s="38"/>
      <c r="H11" s="61"/>
      <c r="I11" s="39">
        <f t="shared" ref="I11:I36" si="0">ROUND(ROUND(C11,2)*ROUND(H11,2),2)</f>
        <v>0</v>
      </c>
    </row>
    <row r="12" spans="1:11" s="37" customFormat="1" ht="92.25" customHeight="1">
      <c r="A12" s="47" t="s">
        <v>37</v>
      </c>
      <c r="B12" s="78" t="s">
        <v>190</v>
      </c>
      <c r="C12" s="80" t="s">
        <v>93</v>
      </c>
      <c r="D12" s="80" t="s">
        <v>93</v>
      </c>
      <c r="E12" s="80" t="s">
        <v>93</v>
      </c>
      <c r="F12" s="80" t="s">
        <v>93</v>
      </c>
      <c r="G12" s="80" t="s">
        <v>93</v>
      </c>
      <c r="H12" s="80" t="s">
        <v>93</v>
      </c>
      <c r="I12" s="80" t="s">
        <v>93</v>
      </c>
    </row>
    <row r="13" spans="1:11" s="37" customFormat="1">
      <c r="A13" s="50" t="s">
        <v>89</v>
      </c>
      <c r="B13" s="78" t="s">
        <v>154</v>
      </c>
      <c r="C13" s="81">
        <v>20</v>
      </c>
      <c r="D13" s="79" t="s">
        <v>141</v>
      </c>
      <c r="E13" s="75"/>
      <c r="F13" s="75"/>
      <c r="G13" s="75"/>
      <c r="H13" s="76"/>
      <c r="I13" s="39">
        <f t="shared" si="0"/>
        <v>0</v>
      </c>
    </row>
    <row r="14" spans="1:11" s="37" customFormat="1">
      <c r="A14" s="50" t="s">
        <v>90</v>
      </c>
      <c r="B14" s="78" t="s">
        <v>155</v>
      </c>
      <c r="C14" s="81">
        <v>20</v>
      </c>
      <c r="D14" s="79" t="s">
        <v>141</v>
      </c>
      <c r="E14" s="75"/>
      <c r="F14" s="75"/>
      <c r="G14" s="75"/>
      <c r="H14" s="76"/>
      <c r="I14" s="39">
        <f t="shared" si="0"/>
        <v>0</v>
      </c>
    </row>
    <row r="15" spans="1:11" s="37" customFormat="1" ht="57.75" customHeight="1">
      <c r="A15" s="50" t="s">
        <v>38</v>
      </c>
      <c r="B15" s="78" t="s">
        <v>156</v>
      </c>
      <c r="C15" s="80">
        <v>4</v>
      </c>
      <c r="D15" s="79" t="s">
        <v>141</v>
      </c>
      <c r="E15" s="38"/>
      <c r="F15" s="38"/>
      <c r="G15" s="38"/>
      <c r="H15" s="61"/>
      <c r="I15" s="39">
        <f t="shared" si="0"/>
        <v>0</v>
      </c>
    </row>
    <row r="16" spans="1:11" s="37" customFormat="1" ht="45.75" customHeight="1">
      <c r="A16" s="47" t="s">
        <v>39</v>
      </c>
      <c r="B16" s="78" t="s">
        <v>157</v>
      </c>
      <c r="C16" s="80">
        <v>4</v>
      </c>
      <c r="D16" s="79" t="s">
        <v>141</v>
      </c>
      <c r="E16" s="38"/>
      <c r="F16" s="38"/>
      <c r="G16" s="38"/>
      <c r="H16" s="61"/>
      <c r="I16" s="39">
        <f t="shared" si="0"/>
        <v>0</v>
      </c>
    </row>
    <row r="17" spans="1:9" s="37" customFormat="1">
      <c r="A17" s="50" t="s">
        <v>40</v>
      </c>
      <c r="B17" s="78" t="s">
        <v>94</v>
      </c>
      <c r="C17" s="80">
        <v>1</v>
      </c>
      <c r="D17" s="79" t="s">
        <v>142</v>
      </c>
      <c r="E17" s="38"/>
      <c r="F17" s="38"/>
      <c r="G17" s="38"/>
      <c r="H17" s="61"/>
      <c r="I17" s="39">
        <f t="shared" si="0"/>
        <v>0</v>
      </c>
    </row>
    <row r="18" spans="1:9" s="37" customFormat="1" ht="57" customHeight="1">
      <c r="A18" s="47" t="s">
        <v>41</v>
      </c>
      <c r="B18" s="78" t="s">
        <v>143</v>
      </c>
      <c r="C18" s="80">
        <v>1340</v>
      </c>
      <c r="D18" s="79" t="s">
        <v>141</v>
      </c>
      <c r="E18" s="38"/>
      <c r="F18" s="38"/>
      <c r="G18" s="38"/>
      <c r="H18" s="61"/>
      <c r="I18" s="39">
        <f t="shared" si="0"/>
        <v>0</v>
      </c>
    </row>
    <row r="19" spans="1:9" s="37" customFormat="1">
      <c r="A19" s="50" t="s">
        <v>42</v>
      </c>
      <c r="B19" s="78" t="s">
        <v>95</v>
      </c>
      <c r="C19" s="80">
        <v>70</v>
      </c>
      <c r="D19" s="79" t="s">
        <v>141</v>
      </c>
      <c r="E19" s="38"/>
      <c r="F19" s="38"/>
      <c r="G19" s="38"/>
      <c r="H19" s="61"/>
      <c r="I19" s="39">
        <f t="shared" si="0"/>
        <v>0</v>
      </c>
    </row>
    <row r="20" spans="1:9" s="37" customFormat="1">
      <c r="A20" s="47" t="s">
        <v>43</v>
      </c>
      <c r="B20" s="78" t="s">
        <v>96</v>
      </c>
      <c r="C20" s="80">
        <v>140</v>
      </c>
      <c r="D20" s="79" t="s">
        <v>141</v>
      </c>
      <c r="E20" s="38"/>
      <c r="F20" s="38"/>
      <c r="G20" s="38"/>
      <c r="H20" s="61"/>
      <c r="I20" s="39">
        <f t="shared" si="0"/>
        <v>0</v>
      </c>
    </row>
    <row r="21" spans="1:9" s="37" customFormat="1">
      <c r="A21" s="50" t="s">
        <v>45</v>
      </c>
      <c r="B21" s="78" t="s">
        <v>97</v>
      </c>
      <c r="C21" s="80">
        <v>140</v>
      </c>
      <c r="D21" s="79" t="s">
        <v>141</v>
      </c>
      <c r="E21" s="38"/>
      <c r="F21" s="38"/>
      <c r="G21" s="38"/>
      <c r="H21" s="61"/>
      <c r="I21" s="39">
        <f t="shared" ref="I21:I26" si="1">ROUND(ROUND(C21,2)*ROUND(H21,2),2)</f>
        <v>0</v>
      </c>
    </row>
    <row r="22" spans="1:9" s="37" customFormat="1" ht="25.5">
      <c r="A22" s="47" t="s">
        <v>46</v>
      </c>
      <c r="B22" s="78" t="s">
        <v>144</v>
      </c>
      <c r="C22" s="80">
        <v>20</v>
      </c>
      <c r="D22" s="79" t="s">
        <v>145</v>
      </c>
      <c r="E22" s="38"/>
      <c r="F22" s="38"/>
      <c r="G22" s="38"/>
      <c r="H22" s="61"/>
      <c r="I22" s="39">
        <f t="shared" si="1"/>
        <v>0</v>
      </c>
    </row>
    <row r="23" spans="1:9" s="37" customFormat="1" ht="90.75" customHeight="1">
      <c r="A23" s="50" t="s">
        <v>50</v>
      </c>
      <c r="B23" s="78" t="s">
        <v>98</v>
      </c>
      <c r="C23" s="80">
        <v>670</v>
      </c>
      <c r="D23" s="79" t="s">
        <v>141</v>
      </c>
      <c r="E23" s="38"/>
      <c r="F23" s="38"/>
      <c r="G23" s="38"/>
      <c r="H23" s="61"/>
      <c r="I23" s="39">
        <f t="shared" si="1"/>
        <v>0</v>
      </c>
    </row>
    <row r="24" spans="1:9" s="37" customFormat="1" ht="25.5">
      <c r="A24" s="47" t="s">
        <v>78</v>
      </c>
      <c r="B24" s="77" t="s">
        <v>158</v>
      </c>
      <c r="C24" s="81">
        <v>100</v>
      </c>
      <c r="D24" s="82" t="s">
        <v>141</v>
      </c>
      <c r="E24" s="38"/>
      <c r="F24" s="38"/>
      <c r="G24" s="38"/>
      <c r="H24" s="61"/>
      <c r="I24" s="39">
        <f t="shared" si="1"/>
        <v>0</v>
      </c>
    </row>
    <row r="25" spans="1:9" s="37" customFormat="1" ht="38.25">
      <c r="A25" s="50" t="s">
        <v>79</v>
      </c>
      <c r="B25" s="77" t="s">
        <v>191</v>
      </c>
      <c r="C25" s="81">
        <v>80</v>
      </c>
      <c r="D25" s="82" t="s">
        <v>141</v>
      </c>
      <c r="E25" s="38"/>
      <c r="F25" s="38"/>
      <c r="G25" s="38"/>
      <c r="H25" s="61"/>
      <c r="I25" s="39">
        <f t="shared" si="1"/>
        <v>0</v>
      </c>
    </row>
    <row r="26" spans="1:9" s="37" customFormat="1" ht="25.5">
      <c r="A26" s="47" t="s">
        <v>80</v>
      </c>
      <c r="B26" s="77" t="s">
        <v>146</v>
      </c>
      <c r="C26" s="81">
        <v>30</v>
      </c>
      <c r="D26" s="83" t="s">
        <v>141</v>
      </c>
      <c r="E26" s="38"/>
      <c r="F26" s="38"/>
      <c r="G26" s="38"/>
      <c r="H26" s="61"/>
      <c r="I26" s="39">
        <f t="shared" si="1"/>
        <v>0</v>
      </c>
    </row>
    <row r="27" spans="1:9" s="37" customFormat="1" ht="25.5">
      <c r="A27" s="50" t="s">
        <v>81</v>
      </c>
      <c r="B27" s="84" t="s">
        <v>147</v>
      </c>
      <c r="C27" s="85">
        <v>15</v>
      </c>
      <c r="D27" s="83" t="s">
        <v>141</v>
      </c>
      <c r="E27" s="38"/>
      <c r="F27" s="38"/>
      <c r="G27" s="38"/>
      <c r="H27" s="61"/>
      <c r="I27" s="39">
        <f t="shared" si="0"/>
        <v>0</v>
      </c>
    </row>
    <row r="28" spans="1:9" s="37" customFormat="1" ht="25.5">
      <c r="A28" s="50" t="s">
        <v>82</v>
      </c>
      <c r="B28" s="84" t="s">
        <v>148</v>
      </c>
      <c r="C28" s="85">
        <v>20</v>
      </c>
      <c r="D28" s="83" t="s">
        <v>141</v>
      </c>
      <c r="E28" s="75"/>
      <c r="F28" s="75"/>
      <c r="G28" s="75"/>
      <c r="H28" s="76"/>
      <c r="I28" s="39">
        <f t="shared" si="0"/>
        <v>0</v>
      </c>
    </row>
    <row r="29" spans="1:9" s="37" customFormat="1" ht="25.5">
      <c r="A29" s="50" t="s">
        <v>83</v>
      </c>
      <c r="B29" s="84" t="s">
        <v>149</v>
      </c>
      <c r="C29" s="85">
        <v>60</v>
      </c>
      <c r="D29" s="83" t="s">
        <v>141</v>
      </c>
      <c r="E29" s="75"/>
      <c r="F29" s="75"/>
      <c r="G29" s="75"/>
      <c r="H29" s="76"/>
      <c r="I29" s="39">
        <f t="shared" si="0"/>
        <v>0</v>
      </c>
    </row>
    <row r="30" spans="1:9" s="37" customFormat="1" ht="192" customHeight="1">
      <c r="A30" s="50" t="s">
        <v>84</v>
      </c>
      <c r="B30" s="84" t="s">
        <v>152</v>
      </c>
      <c r="C30" s="85">
        <v>100</v>
      </c>
      <c r="D30" s="83" t="s">
        <v>145</v>
      </c>
      <c r="E30" s="75"/>
      <c r="F30" s="75"/>
      <c r="G30" s="75"/>
      <c r="H30" s="76"/>
      <c r="I30" s="39">
        <f t="shared" si="0"/>
        <v>0</v>
      </c>
    </row>
    <row r="31" spans="1:9" s="37" customFormat="1" ht="281.25" customHeight="1">
      <c r="A31" s="50" t="s">
        <v>85</v>
      </c>
      <c r="B31" s="84" t="s">
        <v>192</v>
      </c>
      <c r="C31" s="85">
        <v>300</v>
      </c>
      <c r="D31" s="83" t="s">
        <v>145</v>
      </c>
      <c r="E31" s="75"/>
      <c r="F31" s="75"/>
      <c r="G31" s="75"/>
      <c r="H31" s="76"/>
      <c r="I31" s="39">
        <f t="shared" si="0"/>
        <v>0</v>
      </c>
    </row>
    <row r="32" spans="1:9" s="37" customFormat="1" ht="127.5">
      <c r="A32" s="50" t="s">
        <v>99</v>
      </c>
      <c r="B32" s="84" t="s">
        <v>193</v>
      </c>
      <c r="C32" s="85">
        <v>300</v>
      </c>
      <c r="D32" s="83" t="s">
        <v>141</v>
      </c>
      <c r="E32" s="75"/>
      <c r="F32" s="75"/>
      <c r="G32" s="75"/>
      <c r="H32" s="76"/>
      <c r="I32" s="39">
        <f t="shared" si="0"/>
        <v>0</v>
      </c>
    </row>
    <row r="33" spans="1:9" s="37" customFormat="1" ht="54" customHeight="1">
      <c r="A33" s="50" t="s">
        <v>100</v>
      </c>
      <c r="B33" s="86" t="s">
        <v>151</v>
      </c>
      <c r="C33" s="83">
        <v>200</v>
      </c>
      <c r="D33" s="83" t="s">
        <v>141</v>
      </c>
      <c r="E33" s="75"/>
      <c r="F33" s="75"/>
      <c r="G33" s="75"/>
      <c r="H33" s="76"/>
      <c r="I33" s="39">
        <f t="shared" si="0"/>
        <v>0</v>
      </c>
    </row>
    <row r="34" spans="1:9" s="37" customFormat="1" ht="51">
      <c r="A34" s="50" t="s">
        <v>101</v>
      </c>
      <c r="B34" s="86" t="s">
        <v>150</v>
      </c>
      <c r="C34" s="83">
        <v>200</v>
      </c>
      <c r="D34" s="83" t="s">
        <v>141</v>
      </c>
      <c r="E34" s="75"/>
      <c r="F34" s="75"/>
      <c r="G34" s="75"/>
      <c r="H34" s="76"/>
      <c r="I34" s="39">
        <f t="shared" si="0"/>
        <v>0</v>
      </c>
    </row>
    <row r="35" spans="1:9" s="37" customFormat="1" ht="51">
      <c r="A35" s="50" t="s">
        <v>102</v>
      </c>
      <c r="B35" s="86" t="s">
        <v>194</v>
      </c>
      <c r="C35" s="83">
        <v>50</v>
      </c>
      <c r="D35" s="83" t="s">
        <v>141</v>
      </c>
      <c r="E35" s="75"/>
      <c r="F35" s="75"/>
      <c r="G35" s="75"/>
      <c r="H35" s="76"/>
      <c r="I35" s="39">
        <f t="shared" si="0"/>
        <v>0</v>
      </c>
    </row>
    <row r="36" spans="1:9" s="37" customFormat="1" ht="72.75" customHeight="1">
      <c r="A36" s="50" t="s">
        <v>103</v>
      </c>
      <c r="B36" s="86" t="s">
        <v>195</v>
      </c>
      <c r="C36" s="83">
        <v>200</v>
      </c>
      <c r="D36" s="83" t="s">
        <v>141</v>
      </c>
      <c r="E36" s="75"/>
      <c r="F36" s="75"/>
      <c r="G36" s="75"/>
      <c r="H36" s="76"/>
      <c r="I36" s="39">
        <f t="shared" si="0"/>
        <v>0</v>
      </c>
    </row>
    <row r="37" spans="1:9">
      <c r="B37" s="117" t="s">
        <v>67</v>
      </c>
      <c r="C37" s="117"/>
      <c r="D37" s="117"/>
      <c r="E37" s="117"/>
      <c r="F37" s="117"/>
      <c r="G37" s="117"/>
      <c r="H37" s="117"/>
      <c r="I37" s="117"/>
    </row>
    <row r="39" spans="1:9">
      <c r="B39" s="132" t="s">
        <v>153</v>
      </c>
      <c r="C39" s="132"/>
      <c r="D39" s="132"/>
      <c r="E39" s="132"/>
      <c r="F39" s="132"/>
      <c r="G39" s="132"/>
      <c r="H39" s="132"/>
    </row>
  </sheetData>
  <mergeCells count="5">
    <mergeCell ref="E2:G2"/>
    <mergeCell ref="H2:I2"/>
    <mergeCell ref="F7:G7"/>
    <mergeCell ref="B37:I37"/>
    <mergeCell ref="B39:H3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3" t="str">
        <f>'Formularz oferty'!D4</f>
        <v>DFP.271.133.2023.ADB</v>
      </c>
      <c r="C1" s="68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69">
        <v>3</v>
      </c>
      <c r="D4" s="26"/>
      <c r="E4" s="27" t="s">
        <v>8</v>
      </c>
      <c r="F4" s="27"/>
      <c r="G4" s="5"/>
      <c r="H4" s="67"/>
      <c r="I4" s="67"/>
    </row>
    <row r="5" spans="1:11">
      <c r="B5" s="6"/>
      <c r="C5" s="28"/>
      <c r="D5" s="26"/>
      <c r="E5" s="27"/>
      <c r="F5" s="27"/>
      <c r="G5" s="5"/>
      <c r="H5" s="67"/>
      <c r="I5" s="67"/>
    </row>
    <row r="6" spans="1:11">
      <c r="A6" s="6"/>
      <c r="C6" s="28"/>
      <c r="D6" s="26"/>
      <c r="E6" s="67"/>
      <c r="F6" s="67"/>
      <c r="G6" s="67"/>
      <c r="H6" s="67"/>
      <c r="I6" s="67"/>
    </row>
    <row r="7" spans="1:11">
      <c r="A7" s="29"/>
      <c r="B7" s="29"/>
      <c r="C7" s="30"/>
      <c r="D7" s="31"/>
      <c r="E7" s="32" t="s">
        <v>68</v>
      </c>
      <c r="F7" s="130">
        <f>SUM(I10:I27)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25.5">
      <c r="A10" s="47" t="s">
        <v>35</v>
      </c>
      <c r="B10" s="78" t="s">
        <v>106</v>
      </c>
      <c r="C10" s="81">
        <v>20</v>
      </c>
      <c r="D10" s="79" t="s">
        <v>141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25.5">
      <c r="A11" s="50" t="s">
        <v>36</v>
      </c>
      <c r="B11" s="78" t="s">
        <v>109</v>
      </c>
      <c r="C11" s="81">
        <v>30</v>
      </c>
      <c r="D11" s="79" t="s">
        <v>141</v>
      </c>
      <c r="E11" s="38"/>
      <c r="F11" s="38"/>
      <c r="G11" s="38"/>
      <c r="H11" s="61"/>
      <c r="I11" s="39">
        <f t="shared" ref="I11:I23" si="0">ROUND(ROUND(C11,2)*ROUND(H11,2),2)</f>
        <v>0</v>
      </c>
    </row>
    <row r="12" spans="1:11" s="37" customFormat="1" ht="25.5">
      <c r="A12" s="47" t="s">
        <v>37</v>
      </c>
      <c r="B12" s="78" t="s">
        <v>110</v>
      </c>
      <c r="C12" s="81">
        <v>15</v>
      </c>
      <c r="D12" s="79" t="s">
        <v>141</v>
      </c>
      <c r="E12" s="38"/>
      <c r="F12" s="38"/>
      <c r="G12" s="38"/>
      <c r="H12" s="61"/>
      <c r="I12" s="39">
        <f t="shared" si="0"/>
        <v>0</v>
      </c>
    </row>
    <row r="13" spans="1:11" s="37" customFormat="1" ht="25.5">
      <c r="A13" s="50" t="s">
        <v>38</v>
      </c>
      <c r="B13" s="78" t="s">
        <v>196</v>
      </c>
      <c r="C13" s="81" t="s">
        <v>93</v>
      </c>
      <c r="D13" s="79" t="s">
        <v>93</v>
      </c>
      <c r="E13" s="79" t="s">
        <v>93</v>
      </c>
      <c r="F13" s="79" t="s">
        <v>93</v>
      </c>
      <c r="G13" s="79" t="s">
        <v>93</v>
      </c>
      <c r="H13" s="79" t="s">
        <v>93</v>
      </c>
      <c r="I13" s="79" t="s">
        <v>93</v>
      </c>
    </row>
    <row r="14" spans="1:11" s="37" customFormat="1">
      <c r="A14" s="50" t="s">
        <v>104</v>
      </c>
      <c r="B14" s="78" t="s">
        <v>159</v>
      </c>
      <c r="C14" s="81">
        <v>20</v>
      </c>
      <c r="D14" s="79" t="s">
        <v>141</v>
      </c>
      <c r="E14" s="38"/>
      <c r="F14" s="38"/>
      <c r="G14" s="38"/>
      <c r="H14" s="61"/>
      <c r="I14" s="39">
        <f t="shared" si="0"/>
        <v>0</v>
      </c>
    </row>
    <row r="15" spans="1:11" s="37" customFormat="1">
      <c r="A15" s="47" t="s">
        <v>105</v>
      </c>
      <c r="B15" s="78" t="s">
        <v>160</v>
      </c>
      <c r="C15" s="81">
        <v>20</v>
      </c>
      <c r="D15" s="79" t="s">
        <v>141</v>
      </c>
      <c r="E15" s="38"/>
      <c r="F15" s="38"/>
      <c r="G15" s="38"/>
      <c r="H15" s="61"/>
      <c r="I15" s="39">
        <f t="shared" si="0"/>
        <v>0</v>
      </c>
    </row>
    <row r="16" spans="1:11" s="37" customFormat="1">
      <c r="A16" s="50" t="s">
        <v>130</v>
      </c>
      <c r="B16" s="78" t="s">
        <v>161</v>
      </c>
      <c r="C16" s="81">
        <v>20</v>
      </c>
      <c r="D16" s="79" t="s">
        <v>141</v>
      </c>
      <c r="E16" s="38"/>
      <c r="F16" s="38"/>
      <c r="G16" s="38"/>
      <c r="H16" s="61"/>
      <c r="I16" s="39">
        <f t="shared" si="0"/>
        <v>0</v>
      </c>
    </row>
    <row r="17" spans="1:9" s="37" customFormat="1" ht="38.25">
      <c r="A17" s="47" t="s">
        <v>39</v>
      </c>
      <c r="B17" s="78" t="s">
        <v>107</v>
      </c>
      <c r="C17" s="81">
        <v>30</v>
      </c>
      <c r="D17" s="79" t="s">
        <v>141</v>
      </c>
      <c r="E17" s="38"/>
      <c r="F17" s="38"/>
      <c r="G17" s="38"/>
      <c r="H17" s="61"/>
      <c r="I17" s="39">
        <f t="shared" si="0"/>
        <v>0</v>
      </c>
    </row>
    <row r="18" spans="1:9" s="37" customFormat="1" ht="38.25">
      <c r="A18" s="50" t="s">
        <v>40</v>
      </c>
      <c r="B18" s="78" t="s">
        <v>108</v>
      </c>
      <c r="C18" s="81">
        <v>30</v>
      </c>
      <c r="D18" s="79" t="s">
        <v>141</v>
      </c>
      <c r="E18" s="38"/>
      <c r="F18" s="38"/>
      <c r="G18" s="38"/>
      <c r="H18" s="61"/>
      <c r="I18" s="39">
        <f t="shared" si="0"/>
        <v>0</v>
      </c>
    </row>
    <row r="19" spans="1:9" s="37" customFormat="1" ht="25.5">
      <c r="A19" s="47" t="s">
        <v>41</v>
      </c>
      <c r="B19" s="87" t="s">
        <v>162</v>
      </c>
      <c r="C19" s="81" t="s">
        <v>93</v>
      </c>
      <c r="D19" s="88" t="s">
        <v>93</v>
      </c>
      <c r="E19" s="79" t="s">
        <v>93</v>
      </c>
      <c r="F19" s="79" t="s">
        <v>93</v>
      </c>
      <c r="G19" s="79" t="s">
        <v>93</v>
      </c>
      <c r="H19" s="79" t="s">
        <v>93</v>
      </c>
      <c r="I19" s="79" t="s">
        <v>93</v>
      </c>
    </row>
    <row r="20" spans="1:9" s="37" customFormat="1">
      <c r="A20" s="50" t="s">
        <v>131</v>
      </c>
      <c r="B20" s="89" t="s">
        <v>163</v>
      </c>
      <c r="C20" s="90">
        <v>60</v>
      </c>
      <c r="D20" s="83" t="s">
        <v>141</v>
      </c>
      <c r="E20" s="38"/>
      <c r="F20" s="38"/>
      <c r="G20" s="38"/>
      <c r="H20" s="61"/>
      <c r="I20" s="39">
        <f t="shared" si="0"/>
        <v>0</v>
      </c>
    </row>
    <row r="21" spans="1:9" s="37" customFormat="1">
      <c r="A21" s="47" t="s">
        <v>132</v>
      </c>
      <c r="B21" s="89" t="s">
        <v>164</v>
      </c>
      <c r="C21" s="90">
        <v>30</v>
      </c>
      <c r="D21" s="83" t="s">
        <v>141</v>
      </c>
      <c r="E21" s="38"/>
      <c r="F21" s="38"/>
      <c r="G21" s="38"/>
      <c r="H21" s="61"/>
      <c r="I21" s="39">
        <f t="shared" si="0"/>
        <v>0</v>
      </c>
    </row>
    <row r="22" spans="1:9" s="37" customFormat="1">
      <c r="A22" s="50" t="s">
        <v>133</v>
      </c>
      <c r="B22" s="89" t="s">
        <v>165</v>
      </c>
      <c r="C22" s="90">
        <v>30</v>
      </c>
      <c r="D22" s="83" t="s">
        <v>141</v>
      </c>
      <c r="E22" s="38"/>
      <c r="F22" s="38"/>
      <c r="G22" s="38"/>
      <c r="H22" s="61"/>
      <c r="I22" s="39">
        <f t="shared" si="0"/>
        <v>0</v>
      </c>
    </row>
    <row r="23" spans="1:9" s="37" customFormat="1">
      <c r="A23" s="47" t="s">
        <v>134</v>
      </c>
      <c r="B23" s="89" t="s">
        <v>166</v>
      </c>
      <c r="C23" s="90">
        <v>30</v>
      </c>
      <c r="D23" s="83" t="s">
        <v>141</v>
      </c>
      <c r="E23" s="38"/>
      <c r="F23" s="38"/>
      <c r="G23" s="38"/>
      <c r="H23" s="61"/>
      <c r="I23" s="39">
        <f t="shared" si="0"/>
        <v>0</v>
      </c>
    </row>
    <row r="24" spans="1:9" s="37" customFormat="1">
      <c r="A24" s="50" t="s">
        <v>135</v>
      </c>
      <c r="B24" s="89" t="s">
        <v>167</v>
      </c>
      <c r="C24" s="90">
        <v>30</v>
      </c>
      <c r="D24" s="83" t="s">
        <v>141</v>
      </c>
      <c r="E24" s="38"/>
      <c r="F24" s="38"/>
      <c r="G24" s="38"/>
      <c r="H24" s="61"/>
      <c r="I24" s="39">
        <f t="shared" ref="I24:I27" si="1">ROUND(ROUND(C24,2)*ROUND(H24,2),2)</f>
        <v>0</v>
      </c>
    </row>
    <row r="25" spans="1:9" s="37" customFormat="1">
      <c r="A25" s="47" t="s">
        <v>136</v>
      </c>
      <c r="B25" s="89" t="s">
        <v>168</v>
      </c>
      <c r="C25" s="90">
        <v>30</v>
      </c>
      <c r="D25" s="83" t="s">
        <v>141</v>
      </c>
      <c r="E25" s="38"/>
      <c r="F25" s="38"/>
      <c r="G25" s="38"/>
      <c r="H25" s="61"/>
      <c r="I25" s="39">
        <f t="shared" si="1"/>
        <v>0</v>
      </c>
    </row>
    <row r="26" spans="1:9" s="37" customFormat="1">
      <c r="A26" s="50" t="s">
        <v>137</v>
      </c>
      <c r="B26" s="89" t="s">
        <v>169</v>
      </c>
      <c r="C26" s="90">
        <v>30</v>
      </c>
      <c r="D26" s="83" t="s">
        <v>141</v>
      </c>
      <c r="E26" s="38"/>
      <c r="F26" s="38"/>
      <c r="G26" s="38"/>
      <c r="H26" s="61"/>
      <c r="I26" s="39">
        <f t="shared" si="1"/>
        <v>0</v>
      </c>
    </row>
    <row r="27" spans="1:9" s="37" customFormat="1">
      <c r="A27" s="47" t="s">
        <v>138</v>
      </c>
      <c r="B27" s="91" t="s">
        <v>170</v>
      </c>
      <c r="C27" s="90">
        <v>30</v>
      </c>
      <c r="D27" s="83" t="s">
        <v>141</v>
      </c>
      <c r="E27" s="38"/>
      <c r="F27" s="38"/>
      <c r="G27" s="38"/>
      <c r="H27" s="61"/>
      <c r="I27" s="39">
        <f t="shared" si="1"/>
        <v>0</v>
      </c>
    </row>
    <row r="29" spans="1:9">
      <c r="B29" s="117" t="s">
        <v>67</v>
      </c>
      <c r="C29" s="117"/>
      <c r="D29" s="117"/>
      <c r="E29" s="117"/>
      <c r="F29" s="117"/>
      <c r="G29" s="117"/>
      <c r="H29" s="117"/>
      <c r="I29" s="117"/>
    </row>
  </sheetData>
  <mergeCells count="4">
    <mergeCell ref="E2:G2"/>
    <mergeCell ref="H2:I2"/>
    <mergeCell ref="F7:G7"/>
    <mergeCell ref="B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9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72">
        <v>4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0">
        <f>SUM(I10:I17)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53">
      <c r="A10" s="47" t="s">
        <v>35</v>
      </c>
      <c r="B10" s="77" t="s">
        <v>200</v>
      </c>
      <c r="C10" s="92">
        <v>144720</v>
      </c>
      <c r="D10" s="82" t="s">
        <v>141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153">
      <c r="A11" s="50" t="s">
        <v>36</v>
      </c>
      <c r="B11" s="77" t="s">
        <v>201</v>
      </c>
      <c r="C11" s="92">
        <v>199120</v>
      </c>
      <c r="D11" s="82" t="s">
        <v>141</v>
      </c>
      <c r="E11" s="38"/>
      <c r="F11" s="38"/>
      <c r="G11" s="38"/>
      <c r="H11" s="61"/>
      <c r="I11" s="39">
        <f t="shared" ref="I11:I17" si="0">ROUND(ROUND(C11,2)*ROUND(H11,2),2)</f>
        <v>0</v>
      </c>
    </row>
    <row r="12" spans="1:11" s="37" customFormat="1" ht="153">
      <c r="A12" s="47" t="s">
        <v>37</v>
      </c>
      <c r="B12" s="77" t="s">
        <v>202</v>
      </c>
      <c r="C12" s="92">
        <v>27309</v>
      </c>
      <c r="D12" s="82" t="s">
        <v>141</v>
      </c>
      <c r="E12" s="38"/>
      <c r="F12" s="38"/>
      <c r="G12" s="38"/>
      <c r="H12" s="61"/>
      <c r="I12" s="39">
        <f t="shared" si="0"/>
        <v>0</v>
      </c>
    </row>
    <row r="13" spans="1:11" s="37" customFormat="1" ht="153">
      <c r="A13" s="50" t="s">
        <v>38</v>
      </c>
      <c r="B13" s="77" t="s">
        <v>197</v>
      </c>
      <c r="C13" s="92">
        <v>5630</v>
      </c>
      <c r="D13" s="82" t="s">
        <v>141</v>
      </c>
      <c r="E13" s="38"/>
      <c r="F13" s="38"/>
      <c r="G13" s="38"/>
      <c r="H13" s="61"/>
      <c r="I13" s="39">
        <f t="shared" si="0"/>
        <v>0</v>
      </c>
    </row>
    <row r="14" spans="1:11" s="37" customFormat="1" ht="153">
      <c r="A14" s="50" t="s">
        <v>39</v>
      </c>
      <c r="B14" s="77" t="s">
        <v>171</v>
      </c>
      <c r="C14" s="92">
        <v>340</v>
      </c>
      <c r="D14" s="82" t="s">
        <v>141</v>
      </c>
      <c r="E14" s="75"/>
      <c r="F14" s="75"/>
      <c r="G14" s="75"/>
      <c r="H14" s="76"/>
      <c r="I14" s="39">
        <f t="shared" si="0"/>
        <v>0</v>
      </c>
    </row>
    <row r="15" spans="1:11" s="37" customFormat="1" ht="153">
      <c r="A15" s="50" t="s">
        <v>40</v>
      </c>
      <c r="B15" s="77" t="s">
        <v>198</v>
      </c>
      <c r="C15" s="92">
        <v>500</v>
      </c>
      <c r="D15" s="82" t="s">
        <v>141</v>
      </c>
      <c r="E15" s="75"/>
      <c r="F15" s="75"/>
      <c r="G15" s="75"/>
      <c r="H15" s="76"/>
      <c r="I15" s="39">
        <f t="shared" si="0"/>
        <v>0</v>
      </c>
    </row>
    <row r="16" spans="1:11" s="37" customFormat="1" ht="153">
      <c r="A16" s="50" t="s">
        <v>41</v>
      </c>
      <c r="B16" s="77" t="s">
        <v>199</v>
      </c>
      <c r="C16" s="92">
        <v>2000</v>
      </c>
      <c r="D16" s="82" t="s">
        <v>141</v>
      </c>
      <c r="E16" s="75"/>
      <c r="F16" s="75"/>
      <c r="G16" s="75"/>
      <c r="H16" s="76"/>
      <c r="I16" s="39">
        <f t="shared" si="0"/>
        <v>0</v>
      </c>
    </row>
    <row r="17" spans="1:9" s="37" customFormat="1" ht="51">
      <c r="A17" s="47" t="s">
        <v>42</v>
      </c>
      <c r="B17" s="77" t="s">
        <v>172</v>
      </c>
      <c r="C17" s="92">
        <v>270</v>
      </c>
      <c r="D17" s="82" t="s">
        <v>141</v>
      </c>
      <c r="E17" s="38"/>
      <c r="F17" s="38"/>
      <c r="G17" s="38"/>
      <c r="H17" s="61"/>
      <c r="I17" s="39">
        <f t="shared" si="0"/>
        <v>0</v>
      </c>
    </row>
    <row r="19" spans="1:9">
      <c r="B19" s="117" t="s">
        <v>67</v>
      </c>
      <c r="C19" s="117"/>
      <c r="D19" s="117"/>
      <c r="E19" s="117"/>
      <c r="F19" s="117"/>
      <c r="G19" s="117"/>
      <c r="H19" s="117"/>
      <c r="I19" s="117"/>
    </row>
  </sheetData>
  <mergeCells count="4">
    <mergeCell ref="E2:G2"/>
    <mergeCell ref="H2:I2"/>
    <mergeCell ref="F7:G7"/>
    <mergeCell ref="B19:I1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4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72">
        <v>5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0">
        <f>SUM(I10:I32)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76.5">
      <c r="A10" s="47" t="s">
        <v>35</v>
      </c>
      <c r="B10" s="78" t="s">
        <v>111</v>
      </c>
      <c r="C10" s="80">
        <v>300</v>
      </c>
      <c r="D10" s="79" t="s">
        <v>141</v>
      </c>
      <c r="E10" s="38"/>
      <c r="F10" s="38"/>
      <c r="G10" s="38"/>
      <c r="H10" s="61"/>
      <c r="I10" s="39">
        <f>ROUND(ROUND(C10,2)*ROUND(H10,2),2)</f>
        <v>0</v>
      </c>
    </row>
    <row r="11" spans="1:11" s="37" customFormat="1" ht="25.5">
      <c r="A11" s="50" t="s">
        <v>36</v>
      </c>
      <c r="B11" s="78" t="s">
        <v>112</v>
      </c>
      <c r="C11" s="80">
        <v>200</v>
      </c>
      <c r="D11" s="79" t="s">
        <v>141</v>
      </c>
      <c r="E11" s="38"/>
      <c r="F11" s="38"/>
      <c r="G11" s="38"/>
      <c r="H11" s="61"/>
      <c r="I11" s="39">
        <f t="shared" ref="I11:I32" si="0">ROUND(ROUND(C11,2)*ROUND(H11,2),2)</f>
        <v>0</v>
      </c>
    </row>
    <row r="12" spans="1:11" s="37" customFormat="1" ht="76.5">
      <c r="A12" s="50">
        <v>3</v>
      </c>
      <c r="B12" s="78" t="s">
        <v>127</v>
      </c>
      <c r="C12" s="80">
        <v>140</v>
      </c>
      <c r="D12" s="79" t="s">
        <v>141</v>
      </c>
      <c r="E12" s="38"/>
      <c r="F12" s="38"/>
      <c r="G12" s="38"/>
      <c r="H12" s="61"/>
      <c r="I12" s="39">
        <f t="shared" si="0"/>
        <v>0</v>
      </c>
    </row>
    <row r="13" spans="1:11" s="37" customFormat="1" ht="38.25">
      <c r="A13" s="50" t="s">
        <v>38</v>
      </c>
      <c r="B13" s="78" t="s">
        <v>120</v>
      </c>
      <c r="C13" s="80">
        <v>35</v>
      </c>
      <c r="D13" s="79" t="s">
        <v>141</v>
      </c>
      <c r="E13" s="38"/>
      <c r="F13" s="38"/>
      <c r="G13" s="38"/>
      <c r="H13" s="61"/>
      <c r="I13" s="39">
        <f t="shared" si="0"/>
        <v>0</v>
      </c>
    </row>
    <row r="14" spans="1:11" s="37" customFormat="1" ht="38.25">
      <c r="A14" s="47" t="s">
        <v>39</v>
      </c>
      <c r="B14" s="78" t="s">
        <v>113</v>
      </c>
      <c r="C14" s="80">
        <v>1500</v>
      </c>
      <c r="D14" s="79" t="s">
        <v>141</v>
      </c>
      <c r="E14" s="38"/>
      <c r="F14" s="38"/>
      <c r="G14" s="38"/>
      <c r="H14" s="61"/>
      <c r="I14" s="39">
        <f t="shared" si="0"/>
        <v>0</v>
      </c>
    </row>
    <row r="15" spans="1:11" s="37" customFormat="1" ht="76.5">
      <c r="A15" s="50" t="s">
        <v>40</v>
      </c>
      <c r="B15" s="78" t="s">
        <v>114</v>
      </c>
      <c r="C15" s="80">
        <v>200</v>
      </c>
      <c r="D15" s="79" t="s">
        <v>141</v>
      </c>
      <c r="E15" s="38"/>
      <c r="F15" s="38"/>
      <c r="G15" s="38"/>
      <c r="H15" s="61"/>
      <c r="I15" s="39">
        <f t="shared" si="0"/>
        <v>0</v>
      </c>
    </row>
    <row r="16" spans="1:11" s="37" customFormat="1" ht="25.5">
      <c r="A16" s="47" t="s">
        <v>41</v>
      </c>
      <c r="B16" s="78" t="s">
        <v>115</v>
      </c>
      <c r="C16" s="80">
        <v>100</v>
      </c>
      <c r="D16" s="79" t="s">
        <v>173</v>
      </c>
      <c r="E16" s="38"/>
      <c r="F16" s="38"/>
      <c r="G16" s="38"/>
      <c r="H16" s="61"/>
      <c r="I16" s="39">
        <f t="shared" si="0"/>
        <v>0</v>
      </c>
    </row>
    <row r="17" spans="1:9" s="37" customFormat="1" ht="25.5">
      <c r="A17" s="50" t="s">
        <v>42</v>
      </c>
      <c r="B17" s="78" t="s">
        <v>116</v>
      </c>
      <c r="C17" s="80">
        <v>10</v>
      </c>
      <c r="D17" s="79" t="s">
        <v>173</v>
      </c>
      <c r="E17" s="38"/>
      <c r="F17" s="38"/>
      <c r="G17" s="38"/>
      <c r="H17" s="61"/>
      <c r="I17" s="39">
        <f t="shared" si="0"/>
        <v>0</v>
      </c>
    </row>
    <row r="18" spans="1:9" s="37" customFormat="1" ht="63.75">
      <c r="A18" s="47" t="s">
        <v>43</v>
      </c>
      <c r="B18" s="78" t="s">
        <v>174</v>
      </c>
      <c r="C18" s="80">
        <v>15</v>
      </c>
      <c r="D18" s="79" t="s">
        <v>173</v>
      </c>
      <c r="E18" s="38"/>
      <c r="F18" s="38"/>
      <c r="G18" s="38"/>
      <c r="H18" s="61"/>
      <c r="I18" s="39">
        <f t="shared" si="0"/>
        <v>0</v>
      </c>
    </row>
    <row r="19" spans="1:9" s="37" customFormat="1" ht="38.25">
      <c r="A19" s="50" t="s">
        <v>45</v>
      </c>
      <c r="B19" s="78" t="s">
        <v>117</v>
      </c>
      <c r="C19" s="80">
        <v>1500</v>
      </c>
      <c r="D19" s="79" t="s">
        <v>141</v>
      </c>
      <c r="E19" s="38"/>
      <c r="F19" s="38"/>
      <c r="G19" s="38"/>
      <c r="H19" s="61"/>
      <c r="I19" s="39">
        <f t="shared" si="0"/>
        <v>0</v>
      </c>
    </row>
    <row r="20" spans="1:9" s="37" customFormat="1" ht="25.5">
      <c r="A20" s="47" t="s">
        <v>46</v>
      </c>
      <c r="B20" s="78" t="s">
        <v>118</v>
      </c>
      <c r="C20" s="81">
        <v>208</v>
      </c>
      <c r="D20" s="79" t="s">
        <v>141</v>
      </c>
      <c r="E20" s="38"/>
      <c r="F20" s="38"/>
      <c r="G20" s="38"/>
      <c r="H20" s="61"/>
      <c r="I20" s="39">
        <f t="shared" si="0"/>
        <v>0</v>
      </c>
    </row>
    <row r="21" spans="1:9" s="37" customFormat="1" ht="25.5">
      <c r="A21" s="50" t="s">
        <v>50</v>
      </c>
      <c r="B21" s="78" t="s">
        <v>175</v>
      </c>
      <c r="C21" s="80">
        <v>5.333333333333333</v>
      </c>
      <c r="D21" s="79" t="s">
        <v>141</v>
      </c>
      <c r="E21" s="75"/>
      <c r="F21" s="75"/>
      <c r="G21" s="75"/>
      <c r="H21" s="76"/>
      <c r="I21" s="39">
        <f t="shared" si="0"/>
        <v>0</v>
      </c>
    </row>
    <row r="22" spans="1:9" s="37" customFormat="1" ht="120.75" customHeight="1">
      <c r="A22" s="50" t="s">
        <v>78</v>
      </c>
      <c r="B22" s="78" t="s">
        <v>119</v>
      </c>
      <c r="C22" s="80">
        <v>70</v>
      </c>
      <c r="D22" s="79" t="s">
        <v>141</v>
      </c>
      <c r="E22" s="75"/>
      <c r="F22" s="75"/>
      <c r="G22" s="75"/>
      <c r="H22" s="76"/>
      <c r="I22" s="39">
        <f t="shared" si="0"/>
        <v>0</v>
      </c>
    </row>
    <row r="23" spans="1:9" s="37" customFormat="1" ht="89.25">
      <c r="A23" s="50" t="s">
        <v>79</v>
      </c>
      <c r="B23" s="78" t="s">
        <v>203</v>
      </c>
      <c r="C23" s="80">
        <v>340</v>
      </c>
      <c r="D23" s="93" t="s">
        <v>145</v>
      </c>
      <c r="E23" s="75"/>
      <c r="F23" s="75"/>
      <c r="G23" s="75"/>
      <c r="H23" s="76"/>
      <c r="I23" s="39">
        <f t="shared" si="0"/>
        <v>0</v>
      </c>
    </row>
    <row r="24" spans="1:9" s="37" customFormat="1" ht="38.25">
      <c r="A24" s="50" t="s">
        <v>80</v>
      </c>
      <c r="B24" s="78" t="s">
        <v>122</v>
      </c>
      <c r="C24" s="80">
        <v>400</v>
      </c>
      <c r="D24" s="93" t="s">
        <v>141</v>
      </c>
      <c r="E24" s="75"/>
      <c r="F24" s="75"/>
      <c r="G24" s="75"/>
      <c r="H24" s="76"/>
      <c r="I24" s="39">
        <f t="shared" si="0"/>
        <v>0</v>
      </c>
    </row>
    <row r="25" spans="1:9" s="37" customFormat="1" ht="38.25">
      <c r="A25" s="50" t="s">
        <v>81</v>
      </c>
      <c r="B25" s="78" t="s">
        <v>121</v>
      </c>
      <c r="C25" s="80">
        <v>200</v>
      </c>
      <c r="D25" s="93" t="s">
        <v>141</v>
      </c>
      <c r="E25" s="75"/>
      <c r="F25" s="75"/>
      <c r="G25" s="75"/>
      <c r="H25" s="76"/>
      <c r="I25" s="39">
        <f t="shared" si="0"/>
        <v>0</v>
      </c>
    </row>
    <row r="26" spans="1:9" s="37" customFormat="1" ht="38.25">
      <c r="A26" s="50" t="s">
        <v>82</v>
      </c>
      <c r="B26" s="78" t="s">
        <v>123</v>
      </c>
      <c r="C26" s="80">
        <v>200</v>
      </c>
      <c r="D26" s="93" t="s">
        <v>141</v>
      </c>
      <c r="E26" s="75"/>
      <c r="F26" s="75"/>
      <c r="G26" s="75"/>
      <c r="H26" s="76"/>
      <c r="I26" s="39">
        <f t="shared" si="0"/>
        <v>0</v>
      </c>
    </row>
    <row r="27" spans="1:9" s="37" customFormat="1" ht="38.25">
      <c r="A27" s="50" t="s">
        <v>83</v>
      </c>
      <c r="B27" s="78" t="s">
        <v>124</v>
      </c>
      <c r="C27" s="80">
        <v>200</v>
      </c>
      <c r="D27" s="93" t="s">
        <v>141</v>
      </c>
      <c r="E27" s="75"/>
      <c r="F27" s="75"/>
      <c r="G27" s="75"/>
      <c r="H27" s="76"/>
      <c r="I27" s="39">
        <f t="shared" si="0"/>
        <v>0</v>
      </c>
    </row>
    <row r="28" spans="1:9" s="37" customFormat="1" ht="165.75">
      <c r="A28" s="50" t="s">
        <v>84</v>
      </c>
      <c r="B28" s="78" t="s">
        <v>125</v>
      </c>
      <c r="C28" s="80">
        <v>400</v>
      </c>
      <c r="D28" s="93" t="s">
        <v>141</v>
      </c>
      <c r="E28" s="75"/>
      <c r="F28" s="75"/>
      <c r="G28" s="75"/>
      <c r="H28" s="76"/>
      <c r="I28" s="39">
        <f t="shared" si="0"/>
        <v>0</v>
      </c>
    </row>
    <row r="29" spans="1:9" s="37" customFormat="1" ht="25.5">
      <c r="A29" s="50" t="s">
        <v>85</v>
      </c>
      <c r="B29" s="84" t="s">
        <v>176</v>
      </c>
      <c r="C29" s="94">
        <v>250</v>
      </c>
      <c r="D29" s="83" t="s">
        <v>141</v>
      </c>
      <c r="E29" s="75"/>
      <c r="F29" s="75"/>
      <c r="G29" s="75"/>
      <c r="H29" s="76"/>
      <c r="I29" s="39">
        <f t="shared" si="0"/>
        <v>0</v>
      </c>
    </row>
    <row r="30" spans="1:9" s="37" customFormat="1">
      <c r="A30" s="50" t="s">
        <v>99</v>
      </c>
      <c r="B30" s="84" t="s">
        <v>177</v>
      </c>
      <c r="C30" s="94">
        <v>4</v>
      </c>
      <c r="D30" s="83" t="s">
        <v>141</v>
      </c>
      <c r="E30" s="75"/>
      <c r="F30" s="75"/>
      <c r="G30" s="75"/>
      <c r="H30" s="76"/>
      <c r="I30" s="39">
        <f t="shared" si="0"/>
        <v>0</v>
      </c>
    </row>
    <row r="31" spans="1:9" s="37" customFormat="1" ht="25.5">
      <c r="A31" s="50" t="s">
        <v>100</v>
      </c>
      <c r="B31" s="84" t="s">
        <v>209</v>
      </c>
      <c r="C31" s="94">
        <v>40</v>
      </c>
      <c r="D31" s="83" t="s">
        <v>141</v>
      </c>
      <c r="E31" s="75"/>
      <c r="F31" s="75"/>
      <c r="G31" s="75"/>
      <c r="H31" s="76"/>
      <c r="I31" s="39">
        <f t="shared" si="0"/>
        <v>0</v>
      </c>
    </row>
    <row r="32" spans="1:9" s="37" customFormat="1" ht="89.25">
      <c r="A32" s="50" t="s">
        <v>101</v>
      </c>
      <c r="B32" s="84" t="s">
        <v>204</v>
      </c>
      <c r="C32" s="94">
        <v>1000</v>
      </c>
      <c r="D32" s="83" t="s">
        <v>141</v>
      </c>
      <c r="E32" s="38"/>
      <c r="F32" s="38"/>
      <c r="G32" s="38"/>
      <c r="H32" s="61"/>
      <c r="I32" s="39">
        <f t="shared" si="0"/>
        <v>0</v>
      </c>
    </row>
    <row r="34" spans="2:9">
      <c r="B34" s="117" t="s">
        <v>67</v>
      </c>
      <c r="C34" s="117"/>
      <c r="D34" s="117"/>
      <c r="E34" s="117"/>
      <c r="F34" s="117"/>
      <c r="G34" s="117"/>
      <c r="H34" s="117"/>
      <c r="I34" s="117"/>
    </row>
  </sheetData>
  <mergeCells count="4">
    <mergeCell ref="E2:G2"/>
    <mergeCell ref="H2:I2"/>
    <mergeCell ref="F7:G7"/>
    <mergeCell ref="B34:I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topLeftCell="A2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73" customWidth="1"/>
    <col min="2" max="2" width="78" style="73" customWidth="1"/>
    <col min="3" max="3" width="9.7109375" style="25" customWidth="1"/>
    <col min="4" max="4" width="10.7109375" style="74" customWidth="1"/>
    <col min="5" max="5" width="22.28515625" style="73" customWidth="1"/>
    <col min="6" max="6" width="21.42578125" style="73" customWidth="1"/>
    <col min="7" max="7" width="21.85546875" style="73" customWidth="1"/>
    <col min="8" max="8" width="18.28515625" style="73" customWidth="1"/>
    <col min="9" max="9" width="23" style="73" customWidth="1"/>
    <col min="10" max="11" width="14.28515625" style="73" customWidth="1"/>
    <col min="12" max="16384" width="9.140625" style="73"/>
  </cols>
  <sheetData>
    <row r="1" spans="1:11">
      <c r="B1" s="23" t="str">
        <f>'Formularz oferty'!D4</f>
        <v>DFP.271.133.2023.ADB</v>
      </c>
      <c r="C1" s="73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72">
        <v>6</v>
      </c>
      <c r="D4" s="26"/>
      <c r="E4" s="27" t="s">
        <v>8</v>
      </c>
      <c r="F4" s="27"/>
      <c r="G4" s="5"/>
      <c r="H4" s="71"/>
      <c r="I4" s="71"/>
    </row>
    <row r="5" spans="1:11">
      <c r="B5" s="6"/>
      <c r="C5" s="28"/>
      <c r="D5" s="26"/>
      <c r="E5" s="27"/>
      <c r="F5" s="27"/>
      <c r="G5" s="5"/>
      <c r="H5" s="71"/>
      <c r="I5" s="71"/>
    </row>
    <row r="6" spans="1:11">
      <c r="A6" s="6"/>
      <c r="C6" s="28"/>
      <c r="D6" s="26"/>
      <c r="E6" s="71"/>
      <c r="F6" s="71"/>
      <c r="G6" s="71"/>
      <c r="H6" s="71"/>
      <c r="I6" s="71"/>
    </row>
    <row r="7" spans="1:11">
      <c r="A7" s="29"/>
      <c r="B7" s="29"/>
      <c r="C7" s="30"/>
      <c r="D7" s="31"/>
      <c r="E7" s="32" t="s">
        <v>68</v>
      </c>
      <c r="F7" s="130">
        <f>SUM(I10:I10)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78.5">
      <c r="A10" s="47" t="s">
        <v>35</v>
      </c>
      <c r="B10" s="95" t="s">
        <v>178</v>
      </c>
      <c r="C10" s="81">
        <v>960</v>
      </c>
      <c r="D10" s="79" t="s">
        <v>141</v>
      </c>
      <c r="E10" s="38"/>
      <c r="F10" s="38"/>
      <c r="G10" s="38"/>
      <c r="H10" s="61"/>
      <c r="I10" s="39">
        <f>ROUND(ROUND(C10,2)*ROUND(H10,2),2)</f>
        <v>0</v>
      </c>
    </row>
    <row r="13" spans="1:11">
      <c r="B13" s="117" t="s">
        <v>67</v>
      </c>
      <c r="C13" s="117"/>
      <c r="D13" s="117"/>
      <c r="E13" s="117"/>
      <c r="F13" s="117"/>
      <c r="G13" s="117"/>
      <c r="H13" s="117"/>
      <c r="I13" s="117"/>
    </row>
  </sheetData>
  <mergeCells count="4">
    <mergeCell ref="E2:G2"/>
    <mergeCell ref="H2:I2"/>
    <mergeCell ref="F7:G7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5" customWidth="1"/>
    <col min="2" max="2" width="78" style="65" customWidth="1"/>
    <col min="3" max="3" width="9.7109375" style="25" customWidth="1"/>
    <col min="4" max="4" width="10.7109375" style="66" customWidth="1"/>
    <col min="5" max="5" width="22.28515625" style="65" customWidth="1"/>
    <col min="6" max="6" width="21.42578125" style="65" customWidth="1"/>
    <col min="7" max="7" width="21.85546875" style="65" customWidth="1"/>
    <col min="8" max="8" width="18.28515625" style="65" customWidth="1"/>
    <col min="9" max="9" width="23" style="65" customWidth="1"/>
    <col min="10" max="11" width="14.28515625" style="65" customWidth="1"/>
    <col min="12" max="16384" width="9.140625" style="65"/>
  </cols>
  <sheetData>
    <row r="1" spans="1:11">
      <c r="B1" s="23" t="str">
        <f>'Formularz oferty'!D4</f>
        <v>DFP.271.133.2023.ADB</v>
      </c>
      <c r="C1" s="65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64">
        <v>7</v>
      </c>
      <c r="D4" s="26"/>
      <c r="E4" s="27" t="s">
        <v>8</v>
      </c>
      <c r="F4" s="27"/>
      <c r="G4" s="5"/>
      <c r="H4" s="63"/>
      <c r="I4" s="63"/>
    </row>
    <row r="5" spans="1:11">
      <c r="B5" s="6"/>
      <c r="C5" s="28"/>
      <c r="D5" s="26"/>
      <c r="E5" s="27"/>
      <c r="F5" s="27"/>
      <c r="G5" s="5"/>
      <c r="H5" s="63"/>
      <c r="I5" s="63"/>
    </row>
    <row r="6" spans="1:11">
      <c r="A6" s="6"/>
      <c r="C6" s="28"/>
      <c r="D6" s="26"/>
      <c r="E6" s="63"/>
      <c r="F6" s="63"/>
      <c r="G6" s="63"/>
      <c r="H6" s="63"/>
      <c r="I6" s="63"/>
    </row>
    <row r="7" spans="1:11">
      <c r="A7" s="29"/>
      <c r="B7" s="29"/>
      <c r="C7" s="30"/>
      <c r="D7" s="31"/>
      <c r="E7" s="32" t="s">
        <v>68</v>
      </c>
      <c r="F7" s="130">
        <f>SUM(I10:I10)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108" customHeight="1">
      <c r="A10" s="47" t="s">
        <v>35</v>
      </c>
      <c r="B10" s="87" t="s">
        <v>179</v>
      </c>
      <c r="C10" s="81">
        <v>100</v>
      </c>
      <c r="D10" s="88" t="s">
        <v>145</v>
      </c>
      <c r="E10" s="38"/>
      <c r="F10" s="38"/>
      <c r="G10" s="38"/>
      <c r="H10" s="61"/>
      <c r="I10" s="39">
        <f>ROUND(ROUND(C10,2)*ROUND(H10,2),2)</f>
        <v>0</v>
      </c>
    </row>
    <row r="12" spans="1:11">
      <c r="B12" s="117" t="s">
        <v>67</v>
      </c>
      <c r="C12" s="117"/>
      <c r="D12" s="117"/>
      <c r="E12" s="117"/>
      <c r="F12" s="117"/>
      <c r="G12" s="117"/>
      <c r="H12" s="117"/>
      <c r="I12" s="117"/>
    </row>
  </sheetData>
  <mergeCells count="4">
    <mergeCell ref="E2:G2"/>
    <mergeCell ref="H2:I2"/>
    <mergeCell ref="F7:G7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view="pageBreakPreview" topLeftCell="A4" zoomScale="120" zoomScaleNormal="100" zoomScaleSheetLayoutView="120" zoomScalePageLayoutView="85" workbookViewId="0">
      <selection activeCell="C4" sqref="C4"/>
    </sheetView>
  </sheetViews>
  <sheetFormatPr defaultColWidth="9.140625" defaultRowHeight="15"/>
  <cols>
    <col min="1" max="1" width="5.28515625" style="65" customWidth="1"/>
    <col min="2" max="2" width="78" style="65" customWidth="1"/>
    <col min="3" max="3" width="9.7109375" style="25" customWidth="1"/>
    <col min="4" max="4" width="10.7109375" style="66" customWidth="1"/>
    <col min="5" max="5" width="22.28515625" style="65" customWidth="1"/>
    <col min="6" max="6" width="21.42578125" style="65" customWidth="1"/>
    <col min="7" max="7" width="21.85546875" style="65" customWidth="1"/>
    <col min="8" max="8" width="18.28515625" style="65" customWidth="1"/>
    <col min="9" max="9" width="23" style="65" customWidth="1"/>
    <col min="10" max="11" width="14.28515625" style="65" customWidth="1"/>
    <col min="12" max="16384" width="9.140625" style="65"/>
  </cols>
  <sheetData>
    <row r="1" spans="1:11">
      <c r="B1" s="23" t="str">
        <f>'Formularz oferty'!D4</f>
        <v>DFP.271.133.2023.ADB</v>
      </c>
      <c r="C1" s="65"/>
      <c r="I1" s="24" t="s">
        <v>33</v>
      </c>
      <c r="J1" s="24"/>
      <c r="K1" s="24"/>
    </row>
    <row r="2" spans="1:11">
      <c r="E2" s="117"/>
      <c r="F2" s="117"/>
      <c r="G2" s="117"/>
      <c r="H2" s="129" t="s">
        <v>32</v>
      </c>
      <c r="I2" s="129"/>
    </row>
    <row r="4" spans="1:11">
      <c r="B4" s="6" t="s">
        <v>6</v>
      </c>
      <c r="C4" s="64">
        <v>8</v>
      </c>
      <c r="D4" s="26"/>
      <c r="E4" s="27" t="s">
        <v>8</v>
      </c>
      <c r="F4" s="27"/>
      <c r="G4" s="5"/>
      <c r="H4" s="63"/>
      <c r="I4" s="63"/>
    </row>
    <row r="5" spans="1:11">
      <c r="B5" s="6"/>
      <c r="C5" s="28"/>
      <c r="D5" s="26"/>
      <c r="E5" s="27"/>
      <c r="F5" s="27"/>
      <c r="G5" s="5"/>
      <c r="H5" s="63"/>
      <c r="I5" s="63"/>
    </row>
    <row r="6" spans="1:11">
      <c r="A6" s="6"/>
      <c r="C6" s="28"/>
      <c r="D6" s="26"/>
      <c r="E6" s="63"/>
      <c r="F6" s="63"/>
      <c r="G6" s="63"/>
      <c r="H6" s="63"/>
      <c r="I6" s="63"/>
    </row>
    <row r="7" spans="1:11">
      <c r="A7" s="29"/>
      <c r="B7" s="29"/>
      <c r="C7" s="30"/>
      <c r="D7" s="31"/>
      <c r="E7" s="32" t="s">
        <v>68</v>
      </c>
      <c r="F7" s="130">
        <f>SUM(I10:I13)</f>
        <v>0</v>
      </c>
      <c r="G7" s="131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18</v>
      </c>
      <c r="B9" s="36" t="s">
        <v>30</v>
      </c>
      <c r="C9" s="43" t="s">
        <v>19</v>
      </c>
      <c r="D9" s="44" t="s">
        <v>49</v>
      </c>
      <c r="E9" s="36" t="s">
        <v>48</v>
      </c>
      <c r="F9" s="36" t="s">
        <v>47</v>
      </c>
      <c r="G9" s="36" t="s">
        <v>31</v>
      </c>
      <c r="H9" s="36" t="s">
        <v>69</v>
      </c>
      <c r="I9" s="36" t="s">
        <v>70</v>
      </c>
    </row>
    <row r="10" spans="1:11" s="37" customFormat="1" ht="76.5">
      <c r="A10" s="47" t="s">
        <v>35</v>
      </c>
      <c r="B10" s="96" t="s">
        <v>205</v>
      </c>
      <c r="C10" s="90" t="s">
        <v>93</v>
      </c>
      <c r="D10" s="83" t="s">
        <v>93</v>
      </c>
      <c r="E10" s="83" t="s">
        <v>93</v>
      </c>
      <c r="F10" s="83" t="s">
        <v>93</v>
      </c>
      <c r="G10" s="83" t="s">
        <v>93</v>
      </c>
      <c r="H10" s="83" t="s">
        <v>93</v>
      </c>
      <c r="I10" s="83" t="s">
        <v>93</v>
      </c>
    </row>
    <row r="11" spans="1:11" s="37" customFormat="1" ht="25.5">
      <c r="A11" s="50" t="s">
        <v>139</v>
      </c>
      <c r="B11" s="96" t="s">
        <v>180</v>
      </c>
      <c r="C11" s="90">
        <v>6000</v>
      </c>
      <c r="D11" s="83" t="s">
        <v>141</v>
      </c>
      <c r="E11" s="38"/>
      <c r="F11" s="38"/>
      <c r="G11" s="38"/>
      <c r="H11" s="61"/>
      <c r="I11" s="39">
        <f t="shared" ref="I11:I12" si="0">ROUND(ROUND(C11,2)*ROUND(H11,2),2)</f>
        <v>0</v>
      </c>
    </row>
    <row r="12" spans="1:11" s="37" customFormat="1" ht="25.5">
      <c r="A12" s="50" t="s">
        <v>140</v>
      </c>
      <c r="B12" s="96" t="s">
        <v>181</v>
      </c>
      <c r="C12" s="90">
        <v>9000</v>
      </c>
      <c r="D12" s="83" t="s">
        <v>141</v>
      </c>
      <c r="E12" s="38"/>
      <c r="F12" s="38"/>
      <c r="G12" s="38"/>
      <c r="H12" s="61"/>
      <c r="I12" s="39">
        <f t="shared" si="0"/>
        <v>0</v>
      </c>
    </row>
    <row r="13" spans="1:11" s="37" customFormat="1" ht="140.25">
      <c r="A13" s="50" t="s">
        <v>36</v>
      </c>
      <c r="B13" s="84" t="s">
        <v>206</v>
      </c>
      <c r="C13" s="94">
        <v>100</v>
      </c>
      <c r="D13" s="83" t="s">
        <v>141</v>
      </c>
      <c r="E13" s="38"/>
      <c r="F13" s="38"/>
      <c r="G13" s="38"/>
      <c r="H13" s="61"/>
      <c r="I13" s="39">
        <f t="shared" ref="I13" si="1">ROUND(ROUND(C13,2)*ROUND(H13,2),2)</f>
        <v>0</v>
      </c>
    </row>
    <row r="15" spans="1:11">
      <c r="B15" s="117" t="s">
        <v>67</v>
      </c>
      <c r="C15" s="117"/>
      <c r="D15" s="117"/>
      <c r="E15" s="117"/>
      <c r="F15" s="117"/>
      <c r="G15" s="117"/>
      <c r="H15" s="117"/>
      <c r="I15" s="117"/>
    </row>
  </sheetData>
  <mergeCells count="4">
    <mergeCell ref="E2:G2"/>
    <mergeCell ref="H2:I2"/>
    <mergeCell ref="F7:G7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2022-05-30T08:19:10Z</cp:lastPrinted>
  <dcterms:created xsi:type="dcterms:W3CDTF">2003-05-16T10:10:29Z</dcterms:created>
  <dcterms:modified xsi:type="dcterms:W3CDTF">2023-09-29T09:57:59Z</dcterms:modified>
</cp:coreProperties>
</file>