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2. ZAMÓWIENIA PUBLICZNE\5 PRZETARGI 2024\4. Dostawa sortów mundurowych leśnika w latach 2024-2025 dla pracowników Nadleśnictwa Sieniawa\"/>
    </mc:Choice>
  </mc:AlternateContent>
  <bookViews>
    <workbookView xWindow="-120" yWindow="-120" windowWidth="29040" windowHeight="1584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G43" i="1"/>
  <c r="G44" i="1"/>
  <c r="G45" i="1"/>
  <c r="G46" i="1"/>
  <c r="G47" i="1"/>
  <c r="G41" i="1"/>
  <c r="G28" i="1"/>
  <c r="G29" i="1"/>
  <c r="G30" i="1"/>
  <c r="G31" i="1"/>
  <c r="G32" i="1"/>
  <c r="G33" i="1"/>
  <c r="G34" i="1"/>
  <c r="G35" i="1"/>
  <c r="G36" i="1"/>
  <c r="G37" i="1"/>
  <c r="G38" i="1"/>
  <c r="G39" i="1"/>
  <c r="G27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9" i="1"/>
  <c r="E48" i="1" l="1"/>
  <c r="E42" i="1"/>
  <c r="E43" i="1"/>
  <c r="E44" i="1"/>
  <c r="E45" i="1"/>
  <c r="E46" i="1"/>
  <c r="E47" i="1"/>
  <c r="E41" i="1"/>
  <c r="E28" i="1"/>
  <c r="E29" i="1"/>
  <c r="E30" i="1"/>
  <c r="E31" i="1"/>
  <c r="E32" i="1"/>
  <c r="E33" i="1"/>
  <c r="E34" i="1"/>
  <c r="E35" i="1"/>
  <c r="E36" i="1"/>
  <c r="E37" i="1"/>
  <c r="E38" i="1"/>
  <c r="E39" i="1"/>
  <c r="E27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10" i="1"/>
  <c r="E11" i="1"/>
  <c r="E9" i="1"/>
  <c r="I38" i="1" l="1"/>
  <c r="J38" i="1" s="1"/>
  <c r="I46" i="1" l="1"/>
  <c r="I45" i="1"/>
  <c r="J45" i="1" s="1"/>
  <c r="I44" i="1"/>
  <c r="J44" i="1" s="1"/>
  <c r="I42" i="1"/>
  <c r="I41" i="1"/>
  <c r="J41" i="1" s="1"/>
  <c r="I39" i="1"/>
  <c r="J39" i="1" s="1"/>
  <c r="I36" i="1"/>
  <c r="I35" i="1"/>
  <c r="J35" i="1" s="1"/>
  <c r="I34" i="1"/>
  <c r="J34" i="1" s="1"/>
  <c r="I32" i="1"/>
  <c r="I30" i="1"/>
  <c r="J30" i="1" s="1"/>
  <c r="I28" i="1"/>
  <c r="I25" i="1"/>
  <c r="J25" i="1" s="1"/>
  <c r="I23" i="1"/>
  <c r="I22" i="1"/>
  <c r="J22" i="1" s="1"/>
  <c r="I21" i="1"/>
  <c r="J21" i="1" s="1"/>
  <c r="I19" i="1"/>
  <c r="I18" i="1"/>
  <c r="I17" i="1"/>
  <c r="J17" i="1" s="1"/>
  <c r="I15" i="1"/>
  <c r="I13" i="1"/>
  <c r="J13" i="1" s="1"/>
  <c r="I11" i="1"/>
  <c r="I10" i="1"/>
  <c r="J10" i="1" s="1"/>
  <c r="I9" i="1"/>
  <c r="J9" i="1" s="1"/>
  <c r="I27" i="1" l="1"/>
  <c r="J27" i="1" s="1"/>
  <c r="I14" i="1"/>
  <c r="J14" i="1" s="1"/>
  <c r="J18" i="1"/>
  <c r="I31" i="1"/>
  <c r="J31" i="1" s="1"/>
  <c r="I16" i="1"/>
  <c r="J16" i="1" s="1"/>
  <c r="I24" i="1"/>
  <c r="J24" i="1" s="1"/>
  <c r="I33" i="1"/>
  <c r="J33" i="1" s="1"/>
  <c r="I37" i="1"/>
  <c r="J37" i="1" s="1"/>
  <c r="I43" i="1"/>
  <c r="J43" i="1" s="1"/>
  <c r="J11" i="1"/>
  <c r="J15" i="1"/>
  <c r="J19" i="1"/>
  <c r="J23" i="1"/>
  <c r="J28" i="1"/>
  <c r="J32" i="1"/>
  <c r="J36" i="1"/>
  <c r="J42" i="1"/>
  <c r="J46" i="1"/>
  <c r="I47" i="1"/>
  <c r="J47" i="1" s="1"/>
  <c r="I12" i="1"/>
  <c r="J12" i="1" s="1"/>
  <c r="I20" i="1"/>
  <c r="J20" i="1" s="1"/>
  <c r="I29" i="1"/>
  <c r="J29" i="1" s="1"/>
</calcChain>
</file>

<file path=xl/sharedStrings.xml><?xml version="1.0" encoding="utf-8"?>
<sst xmlns="http://schemas.openxmlformats.org/spreadsheetml/2006/main" count="91" uniqueCount="90">
  <si>
    <t>Rodzaj elementu umundurowania</t>
  </si>
  <si>
    <t>Cena jednostk. netto w PLN</t>
  </si>
  <si>
    <t>Wartość całkowita netto w PLN</t>
  </si>
  <si>
    <t>Stawka VAT</t>
  </si>
  <si>
    <t>Wartość</t>
  </si>
  <si>
    <t>Pkt</t>
  </si>
  <si>
    <t>VAT w PLN</t>
  </si>
  <si>
    <t xml:space="preserve"> całkowita brutto</t>
  </si>
  <si>
    <t>w PLN</t>
  </si>
  <si>
    <t xml:space="preserve">                     Mundur wyjściowy leśnika</t>
  </si>
  <si>
    <t>1.</t>
  </si>
  <si>
    <t>Marynarka damska i męska w kolorze oliwkowozielonym</t>
  </si>
  <si>
    <t>2.</t>
  </si>
  <si>
    <t>Spodnie damskie i męski w kolorze oliwkowozielonym</t>
  </si>
  <si>
    <t>3.</t>
  </si>
  <si>
    <t>Spódnica w kolorze oliwkowozielonym</t>
  </si>
  <si>
    <t>4.</t>
  </si>
  <si>
    <t>Płaszcz z podpinką damski i męski w kolorze ciemnooliwkowym</t>
  </si>
  <si>
    <t>5.</t>
  </si>
  <si>
    <t>Koszula damska i męska z długim rękawem w kolorze białym</t>
  </si>
  <si>
    <t>6.</t>
  </si>
  <si>
    <t>Koszula damska i męska z krótkim rękawem w kolorze białym (z oznakami)*</t>
  </si>
  <si>
    <t>7.</t>
  </si>
  <si>
    <t>Czapka typu maciejówka w kolorze oliwkowozielonym (z wizerunkiem godła)**</t>
  </si>
  <si>
    <t>8.</t>
  </si>
  <si>
    <t>Kapelusz w kolorze ciemnozielonym (z gałązką modrzewiową)***</t>
  </si>
  <si>
    <t>9.</t>
  </si>
  <si>
    <t>Pasek wąski skórzany do spodni lub spódnicy w kolorze brązowym</t>
  </si>
  <si>
    <t>10.</t>
  </si>
  <si>
    <t>Krawat w kolorze ciemnozielonym</t>
  </si>
  <si>
    <t>11.</t>
  </si>
  <si>
    <t>Rękawice skórzane damski i męskie w kolorze brązowym</t>
  </si>
  <si>
    <t>12.</t>
  </si>
  <si>
    <t>Szalik w kolorze ciemnooliwkowym</t>
  </si>
  <si>
    <t>13.</t>
  </si>
  <si>
    <t>Skarpety do munduru wyjściowego w kolorze oliwkowym</t>
  </si>
  <si>
    <t>14.</t>
  </si>
  <si>
    <t>Czółenka damskie w kolorze brązowym</t>
  </si>
  <si>
    <t>15.</t>
  </si>
  <si>
    <t>Półbuty męskie w kolorze brązowym</t>
  </si>
  <si>
    <t>16.</t>
  </si>
  <si>
    <t>Kozaki zimowe damskie w kolorze brązowym</t>
  </si>
  <si>
    <t>17.</t>
  </si>
  <si>
    <t>Trzewiki zimowe męskie w kolorze brązowym</t>
  </si>
  <si>
    <t>Mundur codzienny leśnika</t>
  </si>
  <si>
    <t>18.</t>
  </si>
  <si>
    <t>Koszula damska i męska z długim rękawem w kolorze oliwkowym z oznakami)*</t>
  </si>
  <si>
    <t>19.</t>
  </si>
  <si>
    <t>Koszula damska i męska z krótkim rękawem w kolorze oliwkowym (z oznakami)*</t>
  </si>
  <si>
    <t>20.</t>
  </si>
  <si>
    <t>Spodnie damskie i męskie z kieszenią w kolorze ciemnooliwkowym</t>
  </si>
  <si>
    <t>21.</t>
  </si>
  <si>
    <t>Kamizelka letnia damska i męska w kolorze ciemnooliwkowym</t>
  </si>
  <si>
    <t>22.</t>
  </si>
  <si>
    <t>Bluza damska i męska typu polar z membraną w kolorze ciemnozielonym</t>
  </si>
  <si>
    <t>23.</t>
  </si>
  <si>
    <t xml:space="preserve">Kurtka damska i męska </t>
  </si>
  <si>
    <t>24.</t>
  </si>
  <si>
    <t>Czapka przejściowa, ocieplana z membraną w kolorze ciemnozielonym z wizerunkiem godła</t>
  </si>
  <si>
    <t>25.</t>
  </si>
  <si>
    <t xml:space="preserve">Sweter damski i męski w kolorze ciemnozielonym </t>
  </si>
  <si>
    <t>26.</t>
  </si>
  <si>
    <t xml:space="preserve">Pasek szeroki skórzany do spodni lub spódnicy w kolorze brązowym </t>
  </si>
  <si>
    <t>27.</t>
  </si>
  <si>
    <t>Skarpety przejściowe termoaktywne w kolorze oliwkowym</t>
  </si>
  <si>
    <t>28.</t>
  </si>
  <si>
    <t>Skarpety zimowe termoaktywne w kolorze oliwkowym</t>
  </si>
  <si>
    <t>29.</t>
  </si>
  <si>
    <t xml:space="preserve">Trzewiki ocieplane z membraną w kolorze oliwkowym </t>
  </si>
  <si>
    <t>Oznaki służbowe</t>
  </si>
  <si>
    <t>30.</t>
  </si>
  <si>
    <t>Oznaki noszone na klapach marynarki do munduru wyjściowego</t>
  </si>
  <si>
    <t>31.</t>
  </si>
  <si>
    <t>Oznaki noszone nad lewą kieszenią koszuli*</t>
  </si>
  <si>
    <t>32.</t>
  </si>
  <si>
    <t>Naszywka „Lasy Państwowe”</t>
  </si>
  <si>
    <t>33.</t>
  </si>
  <si>
    <t>Naszywka „Straż Leśna”</t>
  </si>
  <si>
    <t>34.</t>
  </si>
  <si>
    <t>Oznaka „Straż Leśna” i  „Służba Leśna”</t>
  </si>
  <si>
    <t>35.</t>
  </si>
  <si>
    <t>Godło leśników do czapki do munduru wyjściowego **</t>
  </si>
  <si>
    <t>36.</t>
  </si>
  <si>
    <t>Gałązka modrzewiowa do kapelusza do munduru wyjściowego***</t>
  </si>
  <si>
    <t>Nazwa producenta</t>
  </si>
  <si>
    <t>Półbuty codzienne damskie i męskie w kolorze oliwkowym</t>
  </si>
  <si>
    <t>37.</t>
  </si>
  <si>
    <t>Razem:</t>
  </si>
  <si>
    <t xml:space="preserve">Ilość sztuk </t>
  </si>
  <si>
    <t xml:space="preserve">Ilość punktów razem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</si>
</sst>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Cambria"/>
      <family val="1"/>
      <charset val="238"/>
    </font>
    <font>
      <b/>
      <sz val="9"/>
      <color rgb="FF000000"/>
      <name val="Cambria"/>
      <family val="1"/>
      <charset val="238"/>
    </font>
    <font>
      <b/>
      <sz val="10"/>
      <color rgb="FF333333"/>
      <name val="Cambria"/>
      <family val="1"/>
      <charset val="238"/>
    </font>
    <font>
      <sz val="10"/>
      <color rgb="FF333333"/>
      <name val="Cambria"/>
      <family val="1"/>
      <charset val="238"/>
    </font>
    <font>
      <b/>
      <sz val="10"/>
      <color theme="1"/>
      <name val="Cambri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2" fontId="4" fillId="3" borderId="9" xfId="0" applyNumberFormat="1" applyFont="1" applyFill="1" applyBorder="1" applyAlignment="1">
      <alignment horizontal="center" vertical="center"/>
    </xf>
    <xf numFmtId="9" fontId="4" fillId="3" borderId="9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4" fillId="3" borderId="11" xfId="0" applyNumberFormat="1" applyFont="1" applyFill="1" applyBorder="1" applyAlignment="1">
      <alignment horizontal="center" vertical="center"/>
    </xf>
    <xf numFmtId="9" fontId="3" fillId="3" borderId="11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2" fontId="4" fillId="4" borderId="11" xfId="0" applyNumberFormat="1" applyFont="1" applyFill="1" applyBorder="1" applyAlignment="1">
      <alignment horizontal="center" vertical="center"/>
    </xf>
    <xf numFmtId="9" fontId="3" fillId="4" borderId="11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0" borderId="14" xfId="0" applyBorder="1"/>
    <xf numFmtId="0" fontId="1" fillId="2" borderId="15" xfId="0" applyFont="1" applyFill="1" applyBorder="1" applyAlignment="1">
      <alignment horizontal="center" vertical="center" wrapText="1"/>
    </xf>
    <xf numFmtId="2" fontId="4" fillId="3" borderId="13" xfId="0" applyNumberFormat="1" applyFont="1" applyFill="1" applyBorder="1" applyAlignment="1">
      <alignment horizontal="center" vertical="center"/>
    </xf>
    <xf numFmtId="2" fontId="4" fillId="3" borderId="14" xfId="0" applyNumberFormat="1" applyFont="1" applyFill="1" applyBorder="1" applyAlignment="1">
      <alignment horizontal="center" vertical="center"/>
    </xf>
    <xf numFmtId="2" fontId="4" fillId="4" borderId="14" xfId="0" applyNumberFormat="1" applyFont="1" applyFill="1" applyBorder="1" applyAlignment="1">
      <alignment horizontal="center" vertical="center"/>
    </xf>
    <xf numFmtId="2" fontId="4" fillId="3" borderId="17" xfId="0" applyNumberFormat="1" applyFont="1" applyFill="1" applyBorder="1" applyAlignment="1">
      <alignment horizontal="center" vertical="center"/>
    </xf>
    <xf numFmtId="2" fontId="4" fillId="3" borderId="10" xfId="0" applyNumberFormat="1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/>
    </xf>
    <xf numFmtId="2" fontId="4" fillId="4" borderId="10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vertical="center" wrapText="1"/>
    </xf>
    <xf numFmtId="2" fontId="4" fillId="5" borderId="11" xfId="0" applyNumberFormat="1" applyFont="1" applyFill="1" applyBorder="1" applyAlignment="1">
      <alignment horizontal="center" vertical="center"/>
    </xf>
    <xf numFmtId="9" fontId="3" fillId="5" borderId="11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10" xfId="0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left" vertical="center" wrapText="1"/>
    </xf>
    <xf numFmtId="0" fontId="0" fillId="0" borderId="8" xfId="0" applyBorder="1"/>
    <xf numFmtId="0" fontId="1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5" fillId="5" borderId="13" xfId="0" applyFont="1" applyFill="1" applyBorder="1" applyAlignment="1">
      <alignment horizontal="right"/>
    </xf>
    <xf numFmtId="0" fontId="5" fillId="5" borderId="9" xfId="0" applyFont="1" applyFill="1" applyBorder="1"/>
    <xf numFmtId="0" fontId="5" fillId="5" borderId="18" xfId="0" applyFont="1" applyFill="1" applyBorder="1" applyAlignment="1">
      <alignment horizontal="right"/>
    </xf>
    <xf numFmtId="0" fontId="5" fillId="5" borderId="13" xfId="0" applyFont="1" applyFill="1" applyBorder="1" applyAlignment="1">
      <alignment horizontal="right"/>
    </xf>
    <xf numFmtId="0" fontId="2" fillId="5" borderId="6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48"/>
  <sheetViews>
    <sheetView tabSelected="1" workbookViewId="0">
      <selection activeCell="G41" sqref="G41"/>
    </sheetView>
  </sheetViews>
  <sheetFormatPr defaultRowHeight="15" x14ac:dyDescent="0.25"/>
  <cols>
    <col min="2" max="2" width="42.5703125" customWidth="1"/>
    <col min="3" max="4" width="9.5703125" customWidth="1"/>
    <col min="6" max="6" width="14" customWidth="1"/>
    <col min="7" max="7" width="14.28515625" customWidth="1"/>
    <col min="8" max="8" width="12.7109375" customWidth="1"/>
    <col min="9" max="9" width="14.7109375" customWidth="1"/>
    <col min="10" max="11" width="18" customWidth="1"/>
  </cols>
  <sheetData>
    <row r="4" spans="1:11" ht="15.75" thickBot="1" x14ac:dyDescent="0.3">
      <c r="K4" s="28"/>
    </row>
    <row r="5" spans="1:11" x14ac:dyDescent="0.25">
      <c r="A5" s="61"/>
      <c r="B5" s="64" t="s">
        <v>0</v>
      </c>
      <c r="C5" s="1"/>
      <c r="D5" s="38"/>
      <c r="E5" s="61" t="s">
        <v>89</v>
      </c>
      <c r="F5" s="61" t="s">
        <v>1</v>
      </c>
      <c r="G5" s="61" t="s">
        <v>2</v>
      </c>
      <c r="H5" s="61" t="s">
        <v>3</v>
      </c>
      <c r="I5" s="2" t="s">
        <v>4</v>
      </c>
      <c r="J5" s="29" t="s">
        <v>4</v>
      </c>
      <c r="K5" s="58" t="s">
        <v>84</v>
      </c>
    </row>
    <row r="6" spans="1:11" ht="25.5" x14ac:dyDescent="0.25">
      <c r="A6" s="62"/>
      <c r="B6" s="65"/>
      <c r="C6" s="3" t="s">
        <v>5</v>
      </c>
      <c r="D6" s="37" t="s">
        <v>88</v>
      </c>
      <c r="E6" s="62"/>
      <c r="F6" s="62"/>
      <c r="G6" s="62"/>
      <c r="H6" s="62"/>
      <c r="I6" s="4" t="s">
        <v>6</v>
      </c>
      <c r="J6" s="27" t="s">
        <v>7</v>
      </c>
      <c r="K6" s="59"/>
    </row>
    <row r="7" spans="1:11" ht="15.75" thickBot="1" x14ac:dyDescent="0.3">
      <c r="A7" s="63"/>
      <c r="B7" s="66"/>
      <c r="C7" s="5"/>
      <c r="D7" s="39"/>
      <c r="E7" s="63"/>
      <c r="F7" s="63"/>
      <c r="G7" s="63"/>
      <c r="H7" s="63"/>
      <c r="I7" s="6"/>
      <c r="J7" s="27" t="s">
        <v>8</v>
      </c>
      <c r="K7" s="60"/>
    </row>
    <row r="8" spans="1:11" ht="15.75" thickBot="1" x14ac:dyDescent="0.3">
      <c r="A8" s="56" t="s">
        <v>9</v>
      </c>
      <c r="B8" s="57"/>
      <c r="C8" s="57"/>
      <c r="D8" s="57"/>
      <c r="E8" s="57"/>
      <c r="F8" s="57"/>
      <c r="G8" s="57"/>
      <c r="H8" s="57"/>
      <c r="I8" s="57"/>
      <c r="J8" s="57"/>
      <c r="K8" s="46"/>
    </row>
    <row r="9" spans="1:11" ht="26.25" thickBot="1" x14ac:dyDescent="0.3">
      <c r="A9" s="7" t="s">
        <v>10</v>
      </c>
      <c r="B9" s="8" t="s">
        <v>11</v>
      </c>
      <c r="C9" s="9">
        <v>25</v>
      </c>
      <c r="D9" s="9">
        <v>15</v>
      </c>
      <c r="E9" s="10">
        <f>C9*D9</f>
        <v>375</v>
      </c>
      <c r="F9" s="11"/>
      <c r="G9" s="11">
        <f>D9*F9</f>
        <v>0</v>
      </c>
      <c r="H9" s="12">
        <v>0.23</v>
      </c>
      <c r="I9" s="11">
        <f>G9*0.23</f>
        <v>0</v>
      </c>
      <c r="J9" s="30">
        <f>G9+I9</f>
        <v>0</v>
      </c>
      <c r="K9" s="34"/>
    </row>
    <row r="10" spans="1:11" ht="26.25" thickBot="1" x14ac:dyDescent="0.3">
      <c r="A10" s="13" t="s">
        <v>12</v>
      </c>
      <c r="B10" s="14" t="s">
        <v>13</v>
      </c>
      <c r="C10" s="15">
        <v>15</v>
      </c>
      <c r="D10" s="15">
        <v>17</v>
      </c>
      <c r="E10" s="10">
        <f t="shared" ref="E10:E25" si="0">C10*D10</f>
        <v>255</v>
      </c>
      <c r="F10" s="16"/>
      <c r="G10" s="11">
        <f t="shared" ref="G10:G25" si="1">D10*F10</f>
        <v>0</v>
      </c>
      <c r="H10" s="17">
        <v>0.23</v>
      </c>
      <c r="I10" s="16">
        <f>G10*0.23</f>
        <v>0</v>
      </c>
      <c r="J10" s="31">
        <f>G10+I10</f>
        <v>0</v>
      </c>
      <c r="K10" s="33"/>
    </row>
    <row r="11" spans="1:11" ht="15.75" thickBot="1" x14ac:dyDescent="0.3">
      <c r="A11" s="13" t="s">
        <v>14</v>
      </c>
      <c r="B11" s="18" t="s">
        <v>15</v>
      </c>
      <c r="C11" s="19">
        <v>15</v>
      </c>
      <c r="D11" s="19">
        <v>5</v>
      </c>
      <c r="E11" s="10">
        <f t="shared" si="0"/>
        <v>75</v>
      </c>
      <c r="F11" s="16"/>
      <c r="G11" s="11">
        <f t="shared" si="1"/>
        <v>0</v>
      </c>
      <c r="H11" s="17">
        <v>0.23</v>
      </c>
      <c r="I11" s="16">
        <f t="shared" ref="I11:I47" si="2">G11*0.23</f>
        <v>0</v>
      </c>
      <c r="J11" s="31">
        <f t="shared" ref="J11:J47" si="3">G11+I11</f>
        <v>0</v>
      </c>
      <c r="K11" s="35"/>
    </row>
    <row r="12" spans="1:11" ht="26.25" thickBot="1" x14ac:dyDescent="0.3">
      <c r="A12" s="13" t="s">
        <v>16</v>
      </c>
      <c r="B12" s="14" t="s">
        <v>17</v>
      </c>
      <c r="C12" s="19">
        <v>55</v>
      </c>
      <c r="D12" s="19">
        <v>15</v>
      </c>
      <c r="E12" s="10">
        <f t="shared" si="0"/>
        <v>825</v>
      </c>
      <c r="F12" s="16"/>
      <c r="G12" s="11">
        <f t="shared" si="1"/>
        <v>0</v>
      </c>
      <c r="H12" s="17">
        <v>0.23</v>
      </c>
      <c r="I12" s="16">
        <f t="shared" si="2"/>
        <v>0</v>
      </c>
      <c r="J12" s="31">
        <f t="shared" si="3"/>
        <v>0</v>
      </c>
      <c r="K12" s="35"/>
    </row>
    <row r="13" spans="1:11" ht="26.25" thickBot="1" x14ac:dyDescent="0.3">
      <c r="A13" s="13" t="s">
        <v>18</v>
      </c>
      <c r="B13" s="14" t="s">
        <v>19</v>
      </c>
      <c r="C13" s="19">
        <v>8</v>
      </c>
      <c r="D13" s="19">
        <v>20</v>
      </c>
      <c r="E13" s="10">
        <f t="shared" si="0"/>
        <v>160</v>
      </c>
      <c r="F13" s="16"/>
      <c r="G13" s="11">
        <f t="shared" si="1"/>
        <v>0</v>
      </c>
      <c r="H13" s="17">
        <v>0.23</v>
      </c>
      <c r="I13" s="16">
        <f t="shared" si="2"/>
        <v>0</v>
      </c>
      <c r="J13" s="31">
        <f t="shared" si="3"/>
        <v>0</v>
      </c>
      <c r="K13" s="35"/>
    </row>
    <row r="14" spans="1:11" ht="26.25" thickBot="1" x14ac:dyDescent="0.3">
      <c r="A14" s="13" t="s">
        <v>20</v>
      </c>
      <c r="B14" s="14" t="s">
        <v>21</v>
      </c>
      <c r="C14" s="19">
        <v>9</v>
      </c>
      <c r="D14" s="19">
        <v>17</v>
      </c>
      <c r="E14" s="10">
        <f t="shared" si="0"/>
        <v>153</v>
      </c>
      <c r="F14" s="16"/>
      <c r="G14" s="11">
        <f t="shared" si="1"/>
        <v>0</v>
      </c>
      <c r="H14" s="17">
        <v>0.23</v>
      </c>
      <c r="I14" s="16">
        <f t="shared" si="2"/>
        <v>0</v>
      </c>
      <c r="J14" s="31">
        <f t="shared" si="3"/>
        <v>0</v>
      </c>
      <c r="K14" s="35"/>
    </row>
    <row r="15" spans="1:11" ht="26.25" thickBot="1" x14ac:dyDescent="0.3">
      <c r="A15" s="13" t="s">
        <v>22</v>
      </c>
      <c r="B15" s="14" t="s">
        <v>23</v>
      </c>
      <c r="C15" s="19">
        <v>9</v>
      </c>
      <c r="D15" s="19">
        <v>10</v>
      </c>
      <c r="E15" s="10">
        <f t="shared" si="0"/>
        <v>90</v>
      </c>
      <c r="F15" s="16"/>
      <c r="G15" s="11">
        <f t="shared" si="1"/>
        <v>0</v>
      </c>
      <c r="H15" s="17">
        <v>0.23</v>
      </c>
      <c r="I15" s="16">
        <f t="shared" si="2"/>
        <v>0</v>
      </c>
      <c r="J15" s="31">
        <f t="shared" si="3"/>
        <v>0</v>
      </c>
      <c r="K15" s="33"/>
    </row>
    <row r="16" spans="1:11" ht="26.25" thickBot="1" x14ac:dyDescent="0.3">
      <c r="A16" s="13" t="s">
        <v>24</v>
      </c>
      <c r="B16" s="14" t="s">
        <v>25</v>
      </c>
      <c r="C16" s="19">
        <v>11</v>
      </c>
      <c r="D16" s="19">
        <v>5</v>
      </c>
      <c r="E16" s="10">
        <f t="shared" si="0"/>
        <v>55</v>
      </c>
      <c r="F16" s="16"/>
      <c r="G16" s="11">
        <f t="shared" si="1"/>
        <v>0</v>
      </c>
      <c r="H16" s="17">
        <v>0.23</v>
      </c>
      <c r="I16" s="16">
        <f t="shared" si="2"/>
        <v>0</v>
      </c>
      <c r="J16" s="31">
        <f t="shared" si="3"/>
        <v>0</v>
      </c>
      <c r="K16" s="35"/>
    </row>
    <row r="17" spans="1:11" ht="26.25" thickBot="1" x14ac:dyDescent="0.3">
      <c r="A17" s="13" t="s">
        <v>26</v>
      </c>
      <c r="B17" s="14" t="s">
        <v>27</v>
      </c>
      <c r="C17" s="19">
        <v>7</v>
      </c>
      <c r="D17" s="19">
        <v>15</v>
      </c>
      <c r="E17" s="10">
        <f t="shared" si="0"/>
        <v>105</v>
      </c>
      <c r="F17" s="16"/>
      <c r="G17" s="11">
        <f t="shared" si="1"/>
        <v>0</v>
      </c>
      <c r="H17" s="17">
        <v>0.23</v>
      </c>
      <c r="I17" s="16">
        <f t="shared" si="2"/>
        <v>0</v>
      </c>
      <c r="J17" s="31">
        <f t="shared" si="3"/>
        <v>0</v>
      </c>
      <c r="K17" s="35"/>
    </row>
    <row r="18" spans="1:11" ht="15.75" thickBot="1" x14ac:dyDescent="0.3">
      <c r="A18" s="13" t="s">
        <v>28</v>
      </c>
      <c r="B18" s="18" t="s">
        <v>29</v>
      </c>
      <c r="C18" s="19">
        <v>3</v>
      </c>
      <c r="D18" s="19">
        <v>15</v>
      </c>
      <c r="E18" s="10">
        <f t="shared" si="0"/>
        <v>45</v>
      </c>
      <c r="F18" s="16"/>
      <c r="G18" s="11">
        <f t="shared" si="1"/>
        <v>0</v>
      </c>
      <c r="H18" s="17">
        <v>0.23</v>
      </c>
      <c r="I18" s="16">
        <f t="shared" si="2"/>
        <v>0</v>
      </c>
      <c r="J18" s="31">
        <f t="shared" si="3"/>
        <v>0</v>
      </c>
      <c r="K18" s="35"/>
    </row>
    <row r="19" spans="1:11" ht="26.25" thickBot="1" x14ac:dyDescent="0.3">
      <c r="A19" s="13" t="s">
        <v>30</v>
      </c>
      <c r="B19" s="14" t="s">
        <v>31</v>
      </c>
      <c r="C19" s="19">
        <v>6</v>
      </c>
      <c r="D19" s="19">
        <v>12</v>
      </c>
      <c r="E19" s="10">
        <f t="shared" si="0"/>
        <v>72</v>
      </c>
      <c r="F19" s="16"/>
      <c r="G19" s="11">
        <f t="shared" si="1"/>
        <v>0</v>
      </c>
      <c r="H19" s="17">
        <v>0.23</v>
      </c>
      <c r="I19" s="16">
        <f t="shared" si="2"/>
        <v>0</v>
      </c>
      <c r="J19" s="31">
        <f t="shared" si="3"/>
        <v>0</v>
      </c>
      <c r="K19" s="33"/>
    </row>
    <row r="20" spans="1:11" ht="15.75" thickBot="1" x14ac:dyDescent="0.3">
      <c r="A20" s="13" t="s">
        <v>32</v>
      </c>
      <c r="B20" s="18" t="s">
        <v>33</v>
      </c>
      <c r="C20" s="19">
        <v>2</v>
      </c>
      <c r="D20" s="19">
        <v>20</v>
      </c>
      <c r="E20" s="10">
        <f t="shared" si="0"/>
        <v>40</v>
      </c>
      <c r="F20" s="16"/>
      <c r="G20" s="11">
        <f t="shared" si="1"/>
        <v>0</v>
      </c>
      <c r="H20" s="17">
        <v>0.23</v>
      </c>
      <c r="I20" s="16">
        <f t="shared" si="2"/>
        <v>0</v>
      </c>
      <c r="J20" s="31">
        <f t="shared" si="3"/>
        <v>0</v>
      </c>
      <c r="K20" s="35"/>
    </row>
    <row r="21" spans="1:11" ht="26.25" thickBot="1" x14ac:dyDescent="0.3">
      <c r="A21" s="13" t="s">
        <v>34</v>
      </c>
      <c r="B21" s="14" t="s">
        <v>35</v>
      </c>
      <c r="C21" s="19">
        <v>1</v>
      </c>
      <c r="D21" s="19">
        <v>40</v>
      </c>
      <c r="E21" s="10">
        <f t="shared" si="0"/>
        <v>40</v>
      </c>
      <c r="F21" s="16"/>
      <c r="G21" s="11">
        <f t="shared" si="1"/>
        <v>0</v>
      </c>
      <c r="H21" s="17">
        <v>0.23</v>
      </c>
      <c r="I21" s="16">
        <f t="shared" si="2"/>
        <v>0</v>
      </c>
      <c r="J21" s="31">
        <f t="shared" si="3"/>
        <v>0</v>
      </c>
      <c r="K21" s="35"/>
    </row>
    <row r="22" spans="1:11" ht="15.75" thickBot="1" x14ac:dyDescent="0.3">
      <c r="A22" s="13" t="s">
        <v>36</v>
      </c>
      <c r="B22" s="18" t="s">
        <v>37</v>
      </c>
      <c r="C22" s="19">
        <v>15</v>
      </c>
      <c r="D22" s="19">
        <v>3</v>
      </c>
      <c r="E22" s="10">
        <f t="shared" si="0"/>
        <v>45</v>
      </c>
      <c r="F22" s="16"/>
      <c r="G22" s="11">
        <f t="shared" si="1"/>
        <v>0</v>
      </c>
      <c r="H22" s="17">
        <v>0.23</v>
      </c>
      <c r="I22" s="16">
        <f t="shared" si="2"/>
        <v>0</v>
      </c>
      <c r="J22" s="31">
        <f t="shared" si="3"/>
        <v>0</v>
      </c>
      <c r="K22" s="34"/>
    </row>
    <row r="23" spans="1:11" ht="15.75" thickBot="1" x14ac:dyDescent="0.3">
      <c r="A23" s="13" t="s">
        <v>38</v>
      </c>
      <c r="B23" s="18" t="s">
        <v>39</v>
      </c>
      <c r="C23" s="19">
        <v>17</v>
      </c>
      <c r="D23" s="19">
        <v>25</v>
      </c>
      <c r="E23" s="10">
        <f t="shared" si="0"/>
        <v>425</v>
      </c>
      <c r="F23" s="16"/>
      <c r="G23" s="11">
        <f t="shared" si="1"/>
        <v>0</v>
      </c>
      <c r="H23" s="17">
        <v>0.23</v>
      </c>
      <c r="I23" s="16">
        <f t="shared" si="2"/>
        <v>0</v>
      </c>
      <c r="J23" s="31">
        <f t="shared" si="3"/>
        <v>0</v>
      </c>
      <c r="K23" s="34"/>
    </row>
    <row r="24" spans="1:11" ht="15.75" thickBot="1" x14ac:dyDescent="0.3">
      <c r="A24" s="13" t="s">
        <v>40</v>
      </c>
      <c r="B24" s="18" t="s">
        <v>41</v>
      </c>
      <c r="C24" s="19">
        <v>21</v>
      </c>
      <c r="D24" s="19">
        <v>3</v>
      </c>
      <c r="E24" s="10">
        <f t="shared" si="0"/>
        <v>63</v>
      </c>
      <c r="F24" s="16"/>
      <c r="G24" s="11">
        <f t="shared" si="1"/>
        <v>0</v>
      </c>
      <c r="H24" s="17">
        <v>0.23</v>
      </c>
      <c r="I24" s="16">
        <f t="shared" si="2"/>
        <v>0</v>
      </c>
      <c r="J24" s="31">
        <f t="shared" si="3"/>
        <v>0</v>
      </c>
      <c r="K24" s="33"/>
    </row>
    <row r="25" spans="1:11" ht="15.75" thickBot="1" x14ac:dyDescent="0.3">
      <c r="A25" s="13" t="s">
        <v>42</v>
      </c>
      <c r="B25" s="18" t="s">
        <v>43</v>
      </c>
      <c r="C25" s="19">
        <v>15</v>
      </c>
      <c r="D25" s="19">
        <v>25</v>
      </c>
      <c r="E25" s="10">
        <f t="shared" si="0"/>
        <v>375</v>
      </c>
      <c r="F25" s="16"/>
      <c r="G25" s="11">
        <f t="shared" si="1"/>
        <v>0</v>
      </c>
      <c r="H25" s="17">
        <v>0.23</v>
      </c>
      <c r="I25" s="16">
        <f t="shared" si="2"/>
        <v>0</v>
      </c>
      <c r="J25" s="31">
        <f t="shared" si="3"/>
        <v>0</v>
      </c>
      <c r="K25" s="35"/>
    </row>
    <row r="26" spans="1:11" ht="15.75" thickBot="1" x14ac:dyDescent="0.3">
      <c r="A26" s="41"/>
      <c r="B26" s="40" t="s">
        <v>44</v>
      </c>
      <c r="C26" s="40"/>
      <c r="D26" s="40"/>
      <c r="E26" s="40"/>
      <c r="F26" s="42"/>
      <c r="G26" s="42"/>
      <c r="H26" s="43"/>
      <c r="I26" s="42"/>
      <c r="J26" s="44"/>
      <c r="K26" s="45"/>
    </row>
    <row r="27" spans="1:11" ht="26.25" thickBot="1" x14ac:dyDescent="0.3">
      <c r="A27" s="7" t="s">
        <v>45</v>
      </c>
      <c r="B27" s="8" t="s">
        <v>46</v>
      </c>
      <c r="C27" s="9">
        <v>12</v>
      </c>
      <c r="D27" s="9">
        <v>27</v>
      </c>
      <c r="E27" s="20">
        <f>C27*D27</f>
        <v>324</v>
      </c>
      <c r="F27" s="16"/>
      <c r="G27" s="11">
        <f>D27*F27</f>
        <v>0</v>
      </c>
      <c r="H27" s="17">
        <v>0.23</v>
      </c>
      <c r="I27" s="16">
        <f t="shared" si="2"/>
        <v>0</v>
      </c>
      <c r="J27" s="31">
        <f t="shared" si="3"/>
        <v>0</v>
      </c>
      <c r="K27" s="34"/>
    </row>
    <row r="28" spans="1:11" ht="26.25" thickBot="1" x14ac:dyDescent="0.3">
      <c r="A28" s="13" t="s">
        <v>47</v>
      </c>
      <c r="B28" s="14" t="s">
        <v>48</v>
      </c>
      <c r="C28" s="15">
        <v>10</v>
      </c>
      <c r="D28" s="15">
        <v>30</v>
      </c>
      <c r="E28" s="20">
        <f t="shared" ref="E28:E39" si="4">C28*D28</f>
        <v>300</v>
      </c>
      <c r="F28" s="16"/>
      <c r="G28" s="11">
        <f t="shared" ref="G28:G47" si="5">D28*F28</f>
        <v>0</v>
      </c>
      <c r="H28" s="17">
        <v>0.23</v>
      </c>
      <c r="I28" s="16">
        <f t="shared" si="2"/>
        <v>0</v>
      </c>
      <c r="J28" s="31">
        <f t="shared" si="3"/>
        <v>0</v>
      </c>
      <c r="K28" s="33"/>
    </row>
    <row r="29" spans="1:11" ht="26.25" thickBot="1" x14ac:dyDescent="0.3">
      <c r="A29" s="13" t="s">
        <v>49</v>
      </c>
      <c r="B29" s="14" t="s">
        <v>50</v>
      </c>
      <c r="C29" s="15">
        <v>20</v>
      </c>
      <c r="D29" s="15">
        <v>30</v>
      </c>
      <c r="E29" s="20">
        <f t="shared" si="4"/>
        <v>600</v>
      </c>
      <c r="F29" s="16"/>
      <c r="G29" s="11">
        <f t="shared" si="5"/>
        <v>0</v>
      </c>
      <c r="H29" s="17">
        <v>0.23</v>
      </c>
      <c r="I29" s="16">
        <f t="shared" si="2"/>
        <v>0</v>
      </c>
      <c r="J29" s="31">
        <f t="shared" si="3"/>
        <v>0</v>
      </c>
      <c r="K29" s="35"/>
    </row>
    <row r="30" spans="1:11" ht="26.25" thickBot="1" x14ac:dyDescent="0.3">
      <c r="A30" s="13" t="s">
        <v>51</v>
      </c>
      <c r="B30" s="14" t="s">
        <v>52</v>
      </c>
      <c r="C30" s="15">
        <v>12</v>
      </c>
      <c r="D30" s="15">
        <v>19</v>
      </c>
      <c r="E30" s="20">
        <f t="shared" si="4"/>
        <v>228</v>
      </c>
      <c r="F30" s="16"/>
      <c r="G30" s="11">
        <f t="shared" si="5"/>
        <v>0</v>
      </c>
      <c r="H30" s="17">
        <v>0.23</v>
      </c>
      <c r="I30" s="16">
        <f t="shared" si="2"/>
        <v>0</v>
      </c>
      <c r="J30" s="31">
        <f t="shared" si="3"/>
        <v>0</v>
      </c>
      <c r="K30" s="33"/>
    </row>
    <row r="31" spans="1:11" ht="26.25" thickBot="1" x14ac:dyDescent="0.3">
      <c r="A31" s="13" t="s">
        <v>53</v>
      </c>
      <c r="B31" s="14" t="s">
        <v>54</v>
      </c>
      <c r="C31" s="15">
        <v>20</v>
      </c>
      <c r="D31" s="15">
        <v>27</v>
      </c>
      <c r="E31" s="20">
        <f t="shared" si="4"/>
        <v>540</v>
      </c>
      <c r="F31" s="16"/>
      <c r="G31" s="11">
        <f t="shared" si="5"/>
        <v>0</v>
      </c>
      <c r="H31" s="17">
        <v>0.23</v>
      </c>
      <c r="I31" s="16">
        <f t="shared" si="2"/>
        <v>0</v>
      </c>
      <c r="J31" s="31">
        <f t="shared" si="3"/>
        <v>0</v>
      </c>
      <c r="K31" s="35"/>
    </row>
    <row r="32" spans="1:11" ht="15.75" thickBot="1" x14ac:dyDescent="0.3">
      <c r="A32" s="13" t="s">
        <v>55</v>
      </c>
      <c r="B32" s="18" t="s">
        <v>56</v>
      </c>
      <c r="C32" s="15">
        <v>45</v>
      </c>
      <c r="D32" s="15">
        <v>22</v>
      </c>
      <c r="E32" s="20">
        <f t="shared" si="4"/>
        <v>990</v>
      </c>
      <c r="F32" s="16"/>
      <c r="G32" s="11">
        <f t="shared" si="5"/>
        <v>0</v>
      </c>
      <c r="H32" s="17">
        <v>0.23</v>
      </c>
      <c r="I32" s="16">
        <f t="shared" si="2"/>
        <v>0</v>
      </c>
      <c r="J32" s="31">
        <f t="shared" si="3"/>
        <v>0</v>
      </c>
      <c r="K32" s="34"/>
    </row>
    <row r="33" spans="1:11" ht="26.25" thickBot="1" x14ac:dyDescent="0.3">
      <c r="A33" s="13" t="s">
        <v>57</v>
      </c>
      <c r="B33" s="14" t="s">
        <v>58</v>
      </c>
      <c r="C33" s="15">
        <v>4</v>
      </c>
      <c r="D33" s="15">
        <v>22</v>
      </c>
      <c r="E33" s="20">
        <f t="shared" si="4"/>
        <v>88</v>
      </c>
      <c r="F33" s="16"/>
      <c r="G33" s="11">
        <f t="shared" si="5"/>
        <v>0</v>
      </c>
      <c r="H33" s="17">
        <v>0.23</v>
      </c>
      <c r="I33" s="16">
        <f t="shared" si="2"/>
        <v>0</v>
      </c>
      <c r="J33" s="31">
        <f t="shared" si="3"/>
        <v>0</v>
      </c>
      <c r="K33" s="34"/>
    </row>
    <row r="34" spans="1:11" ht="26.25" thickBot="1" x14ac:dyDescent="0.3">
      <c r="A34" s="13" t="s">
        <v>59</v>
      </c>
      <c r="B34" s="14" t="s">
        <v>60</v>
      </c>
      <c r="C34" s="15">
        <v>13</v>
      </c>
      <c r="D34" s="15">
        <v>17</v>
      </c>
      <c r="E34" s="20">
        <f t="shared" si="4"/>
        <v>221</v>
      </c>
      <c r="F34" s="16"/>
      <c r="G34" s="11">
        <f t="shared" si="5"/>
        <v>0</v>
      </c>
      <c r="H34" s="17">
        <v>0.23</v>
      </c>
      <c r="I34" s="16">
        <f t="shared" si="2"/>
        <v>0</v>
      </c>
      <c r="J34" s="31">
        <f t="shared" si="3"/>
        <v>0</v>
      </c>
      <c r="K34" s="34"/>
    </row>
    <row r="35" spans="1:11" ht="26.25" thickBot="1" x14ac:dyDescent="0.3">
      <c r="A35" s="13" t="s">
        <v>61</v>
      </c>
      <c r="B35" s="14" t="s">
        <v>62</v>
      </c>
      <c r="C35" s="15">
        <v>10</v>
      </c>
      <c r="D35" s="15">
        <v>10</v>
      </c>
      <c r="E35" s="20">
        <f t="shared" si="4"/>
        <v>100</v>
      </c>
      <c r="F35" s="16"/>
      <c r="G35" s="11">
        <f t="shared" si="5"/>
        <v>0</v>
      </c>
      <c r="H35" s="17">
        <v>0.23</v>
      </c>
      <c r="I35" s="16">
        <f t="shared" si="2"/>
        <v>0</v>
      </c>
      <c r="J35" s="31">
        <f t="shared" si="3"/>
        <v>0</v>
      </c>
      <c r="K35" s="34"/>
    </row>
    <row r="36" spans="1:11" ht="26.25" thickBot="1" x14ac:dyDescent="0.3">
      <c r="A36" s="13" t="s">
        <v>63</v>
      </c>
      <c r="B36" s="14" t="s">
        <v>64</v>
      </c>
      <c r="C36" s="15">
        <v>2</v>
      </c>
      <c r="D36" s="15">
        <v>30</v>
      </c>
      <c r="E36" s="20">
        <f t="shared" si="4"/>
        <v>60</v>
      </c>
      <c r="F36" s="16"/>
      <c r="G36" s="11">
        <f t="shared" si="5"/>
        <v>0</v>
      </c>
      <c r="H36" s="17">
        <v>0.23</v>
      </c>
      <c r="I36" s="16">
        <f t="shared" si="2"/>
        <v>0</v>
      </c>
      <c r="J36" s="31">
        <f t="shared" si="3"/>
        <v>0</v>
      </c>
      <c r="K36" s="34"/>
    </row>
    <row r="37" spans="1:11" ht="26.25" thickBot="1" x14ac:dyDescent="0.3">
      <c r="A37" s="21" t="s">
        <v>65</v>
      </c>
      <c r="B37" s="22" t="s">
        <v>66</v>
      </c>
      <c r="C37" s="23">
        <v>2</v>
      </c>
      <c r="D37" s="23">
        <v>24</v>
      </c>
      <c r="E37" s="20">
        <f t="shared" si="4"/>
        <v>48</v>
      </c>
      <c r="F37" s="24"/>
      <c r="G37" s="11">
        <f t="shared" si="5"/>
        <v>0</v>
      </c>
      <c r="H37" s="25">
        <v>0.23</v>
      </c>
      <c r="I37" s="24">
        <f>G37*0.23</f>
        <v>0</v>
      </c>
      <c r="J37" s="32">
        <f>G37+I37</f>
        <v>0</v>
      </c>
      <c r="K37" s="36"/>
    </row>
    <row r="38" spans="1:11" ht="26.25" thickBot="1" x14ac:dyDescent="0.3">
      <c r="A38" s="21" t="s">
        <v>67</v>
      </c>
      <c r="B38" s="48" t="s">
        <v>85</v>
      </c>
      <c r="C38" s="49">
        <v>35</v>
      </c>
      <c r="D38" s="15">
        <v>24</v>
      </c>
      <c r="E38" s="20">
        <f t="shared" si="4"/>
        <v>840</v>
      </c>
      <c r="F38" s="47"/>
      <c r="G38" s="11">
        <f t="shared" si="5"/>
        <v>0</v>
      </c>
      <c r="H38" s="25">
        <v>0.23</v>
      </c>
      <c r="I38" s="24">
        <f>G38*0.23</f>
        <v>0</v>
      </c>
      <c r="J38" s="32">
        <f>G38+I38</f>
        <v>0</v>
      </c>
      <c r="K38" s="47"/>
    </row>
    <row r="39" spans="1:11" ht="26.25" thickBot="1" x14ac:dyDescent="0.3">
      <c r="A39" s="21" t="s">
        <v>70</v>
      </c>
      <c r="B39" s="14" t="s">
        <v>68</v>
      </c>
      <c r="C39" s="15">
        <v>45</v>
      </c>
      <c r="D39" s="15">
        <v>27</v>
      </c>
      <c r="E39" s="20">
        <f t="shared" si="4"/>
        <v>1215</v>
      </c>
      <c r="F39" s="16"/>
      <c r="G39" s="11">
        <f t="shared" si="5"/>
        <v>0</v>
      </c>
      <c r="H39" s="17">
        <v>0.23</v>
      </c>
      <c r="I39" s="16">
        <f t="shared" si="2"/>
        <v>0</v>
      </c>
      <c r="J39" s="31">
        <f t="shared" si="3"/>
        <v>0</v>
      </c>
      <c r="K39" s="34"/>
    </row>
    <row r="40" spans="1:11" ht="15.75" thickBot="1" x14ac:dyDescent="0.3">
      <c r="A40" s="50"/>
      <c r="B40" s="51" t="s">
        <v>69</v>
      </c>
      <c r="C40" s="51"/>
      <c r="D40" s="51"/>
      <c r="E40" s="51"/>
      <c r="F40" s="42"/>
      <c r="G40" s="42"/>
      <c r="H40" s="43"/>
      <c r="I40" s="42"/>
      <c r="J40" s="44"/>
      <c r="K40" s="45"/>
    </row>
    <row r="41" spans="1:11" ht="26.25" thickBot="1" x14ac:dyDescent="0.3">
      <c r="A41" s="7" t="s">
        <v>72</v>
      </c>
      <c r="B41" s="8" t="s">
        <v>71</v>
      </c>
      <c r="C41" s="9">
        <v>6</v>
      </c>
      <c r="D41" s="9">
        <v>20</v>
      </c>
      <c r="E41" s="26">
        <f>C41*D41</f>
        <v>120</v>
      </c>
      <c r="F41" s="16"/>
      <c r="G41" s="11">
        <f t="shared" si="5"/>
        <v>0</v>
      </c>
      <c r="H41" s="17">
        <v>0.23</v>
      </c>
      <c r="I41" s="16">
        <f t="shared" si="2"/>
        <v>0</v>
      </c>
      <c r="J41" s="31">
        <f t="shared" si="3"/>
        <v>0</v>
      </c>
      <c r="K41" s="34"/>
    </row>
    <row r="42" spans="1:11" ht="15.75" thickBot="1" x14ac:dyDescent="0.3">
      <c r="A42" s="7" t="s">
        <v>74</v>
      </c>
      <c r="B42" s="18" t="s">
        <v>73</v>
      </c>
      <c r="C42" s="19">
        <v>1</v>
      </c>
      <c r="D42" s="19">
        <v>25</v>
      </c>
      <c r="E42" s="26">
        <f t="shared" ref="E42:E47" si="6">C42*D42</f>
        <v>25</v>
      </c>
      <c r="F42" s="16"/>
      <c r="G42" s="11">
        <f t="shared" si="5"/>
        <v>0</v>
      </c>
      <c r="H42" s="17">
        <v>0.23</v>
      </c>
      <c r="I42" s="16">
        <f t="shared" si="2"/>
        <v>0</v>
      </c>
      <c r="J42" s="31">
        <f t="shared" si="3"/>
        <v>0</v>
      </c>
      <c r="K42" s="34"/>
    </row>
    <row r="43" spans="1:11" ht="15.75" thickBot="1" x14ac:dyDescent="0.3">
      <c r="A43" s="7" t="s">
        <v>76</v>
      </c>
      <c r="B43" s="18" t="s">
        <v>75</v>
      </c>
      <c r="C43" s="19">
        <v>1</v>
      </c>
      <c r="D43" s="19">
        <v>25</v>
      </c>
      <c r="E43" s="26">
        <f t="shared" si="6"/>
        <v>25</v>
      </c>
      <c r="F43" s="16"/>
      <c r="G43" s="11">
        <f t="shared" si="5"/>
        <v>0</v>
      </c>
      <c r="H43" s="17">
        <v>0.23</v>
      </c>
      <c r="I43" s="16">
        <f t="shared" si="2"/>
        <v>0</v>
      </c>
      <c r="J43" s="31">
        <f t="shared" si="3"/>
        <v>0</v>
      </c>
      <c r="K43" s="33"/>
    </row>
    <row r="44" spans="1:11" ht="15.75" thickBot="1" x14ac:dyDescent="0.3">
      <c r="A44" s="7" t="s">
        <v>78</v>
      </c>
      <c r="B44" s="18" t="s">
        <v>77</v>
      </c>
      <c r="C44" s="19">
        <v>1</v>
      </c>
      <c r="D44" s="19">
        <v>4</v>
      </c>
      <c r="E44" s="26">
        <f t="shared" si="6"/>
        <v>4</v>
      </c>
      <c r="F44" s="16"/>
      <c r="G44" s="11">
        <f t="shared" si="5"/>
        <v>0</v>
      </c>
      <c r="H44" s="17">
        <v>0.23</v>
      </c>
      <c r="I44" s="16">
        <f t="shared" si="2"/>
        <v>0</v>
      </c>
      <c r="J44" s="31">
        <f t="shared" si="3"/>
        <v>0</v>
      </c>
      <c r="K44" s="35"/>
    </row>
    <row r="45" spans="1:11" ht="15.75" thickBot="1" x14ac:dyDescent="0.3">
      <c r="A45" s="7" t="s">
        <v>80</v>
      </c>
      <c r="B45" s="18" t="s">
        <v>79</v>
      </c>
      <c r="C45" s="19">
        <v>1</v>
      </c>
      <c r="D45" s="19">
        <v>30</v>
      </c>
      <c r="E45" s="26">
        <f t="shared" si="6"/>
        <v>30</v>
      </c>
      <c r="F45" s="16"/>
      <c r="G45" s="11">
        <f t="shared" si="5"/>
        <v>0</v>
      </c>
      <c r="H45" s="17">
        <v>0.23</v>
      </c>
      <c r="I45" s="16">
        <f t="shared" si="2"/>
        <v>0</v>
      </c>
      <c r="J45" s="31">
        <f t="shared" si="3"/>
        <v>0</v>
      </c>
      <c r="K45" s="34"/>
    </row>
    <row r="46" spans="1:11" ht="26.25" thickBot="1" x14ac:dyDescent="0.3">
      <c r="A46" s="7" t="s">
        <v>82</v>
      </c>
      <c r="B46" s="14" t="s">
        <v>81</v>
      </c>
      <c r="C46" s="19">
        <v>1</v>
      </c>
      <c r="D46" s="19">
        <v>10</v>
      </c>
      <c r="E46" s="26">
        <f t="shared" si="6"/>
        <v>10</v>
      </c>
      <c r="F46" s="16"/>
      <c r="G46" s="11">
        <f t="shared" si="5"/>
        <v>0</v>
      </c>
      <c r="H46" s="17">
        <v>0.23</v>
      </c>
      <c r="I46" s="16">
        <f t="shared" si="2"/>
        <v>0</v>
      </c>
      <c r="J46" s="31">
        <f t="shared" si="3"/>
        <v>0</v>
      </c>
      <c r="K46" s="33"/>
    </row>
    <row r="47" spans="1:11" ht="26.25" thickBot="1" x14ac:dyDescent="0.3">
      <c r="A47" s="7" t="s">
        <v>86</v>
      </c>
      <c r="B47" s="14" t="s">
        <v>83</v>
      </c>
      <c r="C47" s="19">
        <v>1</v>
      </c>
      <c r="D47" s="19">
        <v>5</v>
      </c>
      <c r="E47" s="26">
        <f t="shared" si="6"/>
        <v>5</v>
      </c>
      <c r="F47" s="16"/>
      <c r="G47" s="11">
        <f t="shared" si="5"/>
        <v>0</v>
      </c>
      <c r="H47" s="17">
        <v>0.23</v>
      </c>
      <c r="I47" s="16">
        <f t="shared" si="2"/>
        <v>0</v>
      </c>
      <c r="J47" s="31">
        <f t="shared" si="3"/>
        <v>0</v>
      </c>
      <c r="K47" s="35"/>
    </row>
    <row r="48" spans="1:11" ht="15.75" thickBot="1" x14ac:dyDescent="0.3">
      <c r="A48" s="54" t="s">
        <v>87</v>
      </c>
      <c r="B48" s="55"/>
      <c r="C48" s="55"/>
      <c r="D48" s="52"/>
      <c r="E48" s="53">
        <f>SUM(E9:E25,E27:E39,E41:E47)</f>
        <v>8971</v>
      </c>
    </row>
  </sheetData>
  <mergeCells count="9">
    <mergeCell ref="A48:C48"/>
    <mergeCell ref="A8:J8"/>
    <mergeCell ref="K5:K7"/>
    <mergeCell ref="A5:A7"/>
    <mergeCell ref="B5:B7"/>
    <mergeCell ref="E5:E7"/>
    <mergeCell ref="F5:F7"/>
    <mergeCell ref="G5:G7"/>
    <mergeCell ref="H5:H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</dc:creator>
  <cp:lastModifiedBy>Bartłomiej Szkamruk - Nadleśnictwo Sieniawa</cp:lastModifiedBy>
  <cp:lastPrinted>2024-10-21T10:32:03Z</cp:lastPrinted>
  <dcterms:created xsi:type="dcterms:W3CDTF">2024-10-21T10:25:38Z</dcterms:created>
  <dcterms:modified xsi:type="dcterms:W3CDTF">2024-10-22T07:00:18Z</dcterms:modified>
</cp:coreProperties>
</file>