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Kasia K\POSTĘPOWANIA\UNIJNE\2. NZ\NZ.261.14.2025\3. SWZ\"/>
    </mc:Choice>
  </mc:AlternateContent>
  <xr:revisionPtr revIDLastSave="0" documentId="13_ncr:1_{C0C45D99-40FE-4C07-BD17-C6367779B29B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11" sheetId="11" r:id="rId1"/>
  </sheets>
  <definedNames>
    <definedName name="_xlnm.Print_Area" localSheetId="0">'11'!$A$1:$M$22</definedName>
  </definedNames>
  <calcPr calcId="181029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H17" i="11" l="1"/>
  <c r="K17" i="11" s="1"/>
  <c r="J17" i="11" s="1"/>
  <c r="H20" i="11" l="1"/>
  <c r="K20" i="11" s="1"/>
  <c r="J20" i="11" s="1"/>
  <c r="H18" i="11" l="1"/>
  <c r="H19" i="11"/>
  <c r="K19" i="11" s="1"/>
  <c r="J19" i="11" s="1"/>
  <c r="H13" i="11"/>
  <c r="K13" i="11" s="1"/>
  <c r="J13" i="11" s="1"/>
  <c r="H10" i="11"/>
  <c r="K10" i="11" s="1"/>
  <c r="J10" i="11" s="1"/>
  <c r="H11" i="11"/>
  <c r="K11" i="11" s="1"/>
  <c r="J11" i="11" s="1"/>
  <c r="H12" i="11"/>
  <c r="K12" i="11" s="1"/>
  <c r="J12" i="11" s="1"/>
  <c r="H14" i="11"/>
  <c r="K14" i="11" s="1"/>
  <c r="J14" i="11" s="1"/>
  <c r="H15" i="11"/>
  <c r="K15" i="11" s="1"/>
  <c r="J15" i="11" s="1"/>
  <c r="H16" i="11"/>
  <c r="K16" i="11" s="1"/>
  <c r="J16" i="11" s="1"/>
  <c r="H9" i="11"/>
  <c r="K9" i="11" s="1"/>
  <c r="J9" i="11" s="1"/>
  <c r="A9" i="11"/>
  <c r="H8" i="11"/>
  <c r="K18" i="11" l="1"/>
  <c r="J18" i="11" s="1"/>
  <c r="K8" i="11"/>
  <c r="J8" i="11" l="1"/>
</calcChain>
</file>

<file path=xl/sharedStrings.xml><?xml version="1.0" encoding="utf-8"?>
<sst xmlns="http://schemas.openxmlformats.org/spreadsheetml/2006/main" count="46" uniqueCount="34">
  <si>
    <t>Lp.</t>
  </si>
  <si>
    <t>Przedmiot zamówienia</t>
  </si>
  <si>
    <t>Jedn. miary</t>
  </si>
  <si>
    <t>Ilość</t>
  </si>
  <si>
    <t>Cena jednostkowa netto</t>
  </si>
  <si>
    <t>Stawka VAT
%</t>
  </si>
  <si>
    <t>PRODUCENT/ Nazwa własna lub inne określenie identyfikujące wyrób w sposób jednoznaczny, np. numer katalogowy</t>
  </si>
  <si>
    <t>RAZEM :</t>
  </si>
  <si>
    <t>Wartość netto</t>
  </si>
  <si>
    <t>Cena jednostkowa brutto</t>
  </si>
  <si>
    <t>Wartość
brutto</t>
  </si>
  <si>
    <t>6=4x5</t>
  </si>
  <si>
    <t>8=9/4</t>
  </si>
  <si>
    <t>9= 6+7</t>
  </si>
  <si>
    <t>Laparoskopowa Elektroda Drutowa, Haczyk L lub J typu CleanCoat, 36 cm, powlekana</t>
  </si>
  <si>
    <t>Ilość 
op.</t>
  </si>
  <si>
    <r>
      <rPr>
        <b/>
        <sz val="12"/>
        <color rgb="FF000000"/>
        <rFont val="Calibri"/>
        <family val="2"/>
        <charset val="238"/>
        <scheme val="minor"/>
      </rPr>
      <t>Narzędzie do zabiegów klasycznych do uszczelniania i rozdzielania naczyń oraz pęczków tkankowych w systemie zamykania naczyń do 7 mm włącznie</t>
    </r>
    <r>
      <rPr>
        <sz val="12"/>
        <color rgb="FF000000"/>
        <rFont val="Calibri"/>
        <family val="2"/>
        <charset val="238"/>
        <scheme val="minor"/>
      </rPr>
      <t>,</t>
    </r>
    <r>
      <rPr>
        <b/>
        <sz val="12"/>
        <color rgb="FF000000"/>
        <rFont val="Calibri"/>
        <family val="2"/>
        <charset val="238"/>
        <scheme val="minor"/>
      </rPr>
      <t xml:space="preserve"> długość 18 cm</t>
    </r>
    <r>
      <rPr>
        <sz val="12"/>
        <color rgb="FF000000"/>
        <rFont val="Calibri"/>
        <family val="2"/>
        <charset val="238"/>
        <scheme val="minor"/>
      </rPr>
      <t>, trzon obracany o 180 stopni, szczęki zakrzywione pod kątem 14 stopni, uruchamianie systemu zamykania naczyń włącznikiem ręcznym lub nożnym, szczęki z wbudowanym nożem, narzędzie z wbudowanym przewodem, kompatybilne z posiadanym przez zmawiającego generatorem Force Triad</t>
    </r>
  </si>
  <si>
    <r>
      <rPr>
        <b/>
        <sz val="12"/>
        <color rgb="FF000000"/>
        <rFont val="Calibri"/>
        <family val="2"/>
        <charset val="238"/>
        <scheme val="minor"/>
      </rPr>
      <t>Narzędzie do posiadanego przez zamawiającego generatora Force Triad. Jednorazowe, sterylne, długość elektrody 20-21 mm, długość 21 cm,</t>
    </r>
    <r>
      <rPr>
        <sz val="12"/>
        <color rgb="FF000000"/>
        <rFont val="Calibri"/>
        <family val="2"/>
        <charset val="238"/>
        <scheme val="minor"/>
      </rPr>
      <t xml:space="preserve"> z przewodem, wbudowanym nożem, aktywowany ręcznie</t>
    </r>
  </si>
  <si>
    <r>
      <rPr>
        <b/>
        <sz val="12"/>
        <color rgb="FF000000"/>
        <rFont val="Calibri"/>
        <family val="2"/>
        <charset val="238"/>
        <scheme val="minor"/>
      </rPr>
      <t>Zestaw do histerektomii waginalnej kompatybilny z generatorem Force triad składający się z:</t>
    </r>
    <r>
      <rPr>
        <sz val="12"/>
        <color rgb="FF000000"/>
        <rFont val="Calibri"/>
        <family val="2"/>
        <charset val="238"/>
        <scheme val="minor"/>
      </rPr>
      <t xml:space="preserve">
-elektroda jednokrotnego użytku wpinana do wielarozowych kleszczyków o długości 25cm z przewodem, kompatybilna z systemem zamykania naczyń do 7mm z nożem wbudowanym w elektrodę. Długość linii cięcia 22,3mm
- elektroda jednokrotnego użytku czynna z trzema przyciskami aktywacji energii monopolarnej i regulatorem suwakom do zmiany mocy. Ostrze elektrody powleczone silikonem ze złączem szcześciokątnym. Długość przewodu 4,6m
- elektroda jednoktrotnego użytku bierna z kablem  2,7m</t>
    </r>
  </si>
  <si>
    <r>
      <rPr>
        <b/>
        <sz val="12"/>
        <color rgb="FF000000"/>
        <rFont val="Calibri"/>
        <family val="2"/>
        <charset val="238"/>
        <scheme val="minor"/>
      </rPr>
      <t>Trokar do zabiegów torakochirurgicznych 5,5 mm</t>
    </r>
    <r>
      <rPr>
        <sz val="12"/>
        <color rgb="FF000000"/>
        <rFont val="Calibri"/>
        <family val="2"/>
        <charset val="238"/>
        <scheme val="minor"/>
      </rPr>
      <t xml:space="preserve"> do narzędzi laparaskopowych- trokar jednorazowego użytku</t>
    </r>
  </si>
  <si>
    <r>
      <rPr>
        <b/>
        <sz val="12"/>
        <color rgb="FF000000"/>
        <rFont val="Calibri"/>
        <family val="2"/>
        <charset val="238"/>
        <scheme val="minor"/>
      </rPr>
      <t>Trokar do zabiegów torakochirurgicznych 10,5 mm</t>
    </r>
    <r>
      <rPr>
        <sz val="12"/>
        <color rgb="FF000000"/>
        <rFont val="Calibri"/>
        <family val="2"/>
        <charset val="238"/>
        <scheme val="minor"/>
      </rPr>
      <t xml:space="preserve"> do narzędzi laparaskopowych- trokar jednorazowego użytku </t>
    </r>
  </si>
  <si>
    <t>Załącznik nr 2 do SWZ</t>
  </si>
  <si>
    <t>Załącznik nr 1 do umowy nr NZ.261.14.2025</t>
  </si>
  <si>
    <t xml:space="preserve"> Formularz cenowo- techniczny </t>
  </si>
  <si>
    <t>szt.</t>
  </si>
  <si>
    <r>
      <rPr>
        <b/>
        <sz val="12"/>
        <color rgb="FF000000"/>
        <rFont val="Calibri"/>
        <family val="2"/>
        <charset val="238"/>
        <scheme val="minor"/>
      </rPr>
      <t>Narzędzie do zabiegów laparoskopowych jak
i otwartych, do uszczelniania i rozdzielania naczyń oraz pęczków tkankowych</t>
    </r>
    <r>
      <rPr>
        <sz val="12"/>
        <color rgb="FF000000"/>
        <rFont val="Calibri"/>
        <family val="2"/>
        <charset val="238"/>
        <scheme val="minor"/>
      </rPr>
      <t xml:space="preserve"> w systemie </t>
    </r>
    <r>
      <rPr>
        <b/>
        <sz val="12"/>
        <color rgb="FF000000"/>
        <rFont val="Calibri"/>
        <family val="2"/>
        <charset val="238"/>
        <scheme val="minor"/>
      </rPr>
      <t>zamykania naczyń do 7 mm włącznie</t>
    </r>
    <r>
      <rPr>
        <sz val="12"/>
        <color rgb="FF000000"/>
        <rFont val="Calibri"/>
        <family val="2"/>
        <charset val="238"/>
        <scheme val="minor"/>
      </rPr>
      <t xml:space="preserve">, długość do wyboru 37cm, 23 cm oraz 44 cm, trzon obracany o 350 stopni, uruchamianie systemu zamykania naczyń włącznikiem ręcznym lub nożnym, szczęki zagięte o dł. 20 mm z wbudowanym nożem, narzędzie z wbudowanym przewodem, kompatybilne z posiadanym przez zamawiajacego generatorem Force Triad </t>
    </r>
  </si>
  <si>
    <t>wielkość op. 
(ilość jm.
 w op.)</t>
  </si>
  <si>
    <r>
      <t>1.</t>
    </r>
    <r>
      <rPr>
        <sz val="12"/>
        <rFont val="Calibri"/>
        <family val="2"/>
        <charset val="238"/>
        <scheme val="minor"/>
      </rPr>
      <t xml:space="preserve"> Przedmiotem zamówienia są sukcesywne dostawy do siedziby zmawiającego </t>
    </r>
    <r>
      <rPr>
        <b/>
        <sz val="12"/>
        <rFont val="Calibri"/>
        <family val="2"/>
        <charset val="238"/>
        <scheme val="minor"/>
      </rPr>
      <t>akcesoriów jednokrotnego użytku do posiadanego przez zamawiającego generatora Force Triad z systemem zamykania naczyń Ligasure</t>
    </r>
    <r>
      <rPr>
        <sz val="12"/>
        <rFont val="Calibri"/>
        <family val="2"/>
        <charset val="238"/>
        <scheme val="minor"/>
      </rPr>
      <t>, zwanych dalej wyrobami.</t>
    </r>
    <r>
      <rPr>
        <sz val="12"/>
        <color rgb="FF000000"/>
        <rFont val="Calibri"/>
        <family val="2"/>
        <charset val="238"/>
        <scheme val="minor"/>
      </rPr>
      <t xml:space="preserve">
2. Ponadto Wykonawca zobowiązuje się w ramach przedmiotu zamówienia:
- dostarczyć Zamawiającemu do nieodpłatnego używania generator z systemem zamykania naczyń do 7 mm włącznie na Centralny Blok Operacyjny - 2 szt.
- dostarczyć Zamawiającemu do nieodpłatnego używania generator z systemem zamykania naczyń do 7 mm włącznie na Centralny Blok Operacyjny Położniczo- Ginekologiczny - 1 szt.
- dostarczyć Zamawiającemu do nieodpłatnego używania generator z systemem zamykania naczyń do 7 mm włącznie na Blok operacyjny Otolaryngologii - 1 szt.
3. Wykonawca gwarantuje, że wyroby oraz urządzenia objęte przedmiotem zamówienia spełniać będą wszystkie – wskazane w niniejszym załączniku – wymagania eksploatacyjno – techniczne i jakościowe.
4.Wykonawca oświadcza , że dostarczone zamawiającemu wyroby oraz urządzenia spełniać będą właściwe, ustalone w obowiązujących przepisach prawa wymagania odnośnie dopuszczenia do użytkowania przedmiotowych wyrobów w polskich zakładach opieki zdrowotnej.
5. Dostarczane zamawiającemu wyroby powinny być umieszczone w trwałych - odpornych na uszkodzenia mechaniczne oraz zabezpieczonych przed działaniem szkodliwych czynników zewnętrznych - opakowaniach, na których należy zamieścić co najmniej następujące informacje:
- nazwa wyrobu, nazwa producenta,
- kod partii lub serii wyrobu,
- wyraźnie oznakowany rozmiar,
- oznaczenie daty, przed upływem, której wyrób może być używany bezpiecznie, wyrażonej w latach i miesiącach,
- oznakowanie CE,
- inne oznaczenia i informacje wymagane na podstawie odrębnych przepisów.
</t>
    </r>
    <r>
      <rPr>
        <b/>
        <sz val="12"/>
        <color rgb="FF000000"/>
        <rFont val="Calibri"/>
        <family val="2"/>
        <charset val="238"/>
        <scheme val="minor"/>
      </rPr>
      <t>Uwaga:</t>
    </r>
    <r>
      <rPr>
        <sz val="12"/>
        <color rgb="FF000000"/>
        <rFont val="Calibri"/>
        <family val="2"/>
        <charset val="238"/>
        <scheme val="minor"/>
      </rPr>
      <t xml:space="preserve"> Okres ważności wyrobów powinien wynosić minimum 12 miesięcy od dnia dostawy do siedziby zamawiającego.
6.Wykonawca zapewnia , że na potwierdzenie stanu faktycznego , o którym mowa w pkt. 2 i 4 posiada stosowne dokumenty, które zostaną niezwłocznie przekazane zamawiającemu, na jego pisemny wiosek na etapie realizacji zamówienia.
7. Poszczególne dostawy częściowe wyrobów będą realizowane w terminie do …..  dni roboczych od daty złożenia zamówienia za pośrednictwem poczty elektronicznej na adres e-mail: …………….
</t>
    </r>
    <r>
      <rPr>
        <b/>
        <sz val="12"/>
        <color rgb="FF000000"/>
        <rFont val="Calibri"/>
        <family val="2"/>
        <charset val="238"/>
        <scheme val="minor"/>
      </rPr>
      <t>8.  Dopuszcza się składania ofert na asortyment w innych opakowaniach jednostkowych z przeliczeniem oferowanych ilości do wartości sumarycznej wymaganej przez Zamawiającego, w zaokrągleniu do pełnego opakowania w górę.</t>
    </r>
    <r>
      <rPr>
        <sz val="12"/>
        <color rgb="FF000000"/>
        <rFont val="Calibri"/>
        <family val="2"/>
        <charset val="238"/>
        <scheme val="minor"/>
      </rPr>
      <t xml:space="preserve">
9. Wykonawca oferuje realizację niniejszego zadania zgodnie z następującą kalkulacją:
</t>
    </r>
  </si>
  <si>
    <r>
      <rPr>
        <b/>
        <sz val="12"/>
        <color rgb="FF000000"/>
        <rFont val="Calibri"/>
        <family val="2"/>
        <charset val="238"/>
        <scheme val="minor"/>
      </rPr>
      <t>Narzędzie  do posiadanego przez zamawiającego generatora Force Triad.</t>
    </r>
    <r>
      <rPr>
        <sz val="12"/>
        <color rgb="FF000000"/>
        <rFont val="Calibri"/>
        <family val="2"/>
        <charset val="238"/>
        <scheme val="minor"/>
      </rPr>
      <t xml:space="preserve"> Jednorazowe, sterylne, długość elektrody 16-17mm, długość 18,8cm, z przewodem, wbudowanym nożem, aktywowany ręcznie lub nożnie, pakowane pojedynczo</t>
    </r>
  </si>
  <si>
    <r>
      <rPr>
        <b/>
        <sz val="12"/>
        <color rgb="FF000000"/>
        <rFont val="Calibri"/>
        <family val="2"/>
        <charset val="238"/>
        <scheme val="minor"/>
      </rPr>
      <t>Uchwyt monopolarny z elektrodą nożową powleczoną silikonem, trzema przyciskami: cięcie, koagulacja i trybem typu Valleylab</t>
    </r>
    <r>
      <rPr>
        <sz val="12"/>
        <color rgb="FF000000"/>
        <rFont val="Calibri"/>
        <family val="2"/>
        <charset val="238"/>
        <scheme val="minor"/>
      </rPr>
      <t xml:space="preserve"> pozwalającym na jednoczesne cięcie z koagulacją przy zachowaniu minimalnego rozprzestrzenienia termicznego, regulacją mocy z uchwytu, z przewodem o </t>
    </r>
    <r>
      <rPr>
        <b/>
        <sz val="12"/>
        <color rgb="FF000000"/>
        <rFont val="Calibri"/>
        <family val="2"/>
        <charset val="238"/>
        <scheme val="minor"/>
      </rPr>
      <t>długości 4,6 m</t>
    </r>
    <r>
      <rPr>
        <sz val="12"/>
        <color rgb="FF000000"/>
        <rFont val="Calibri"/>
        <family val="2"/>
        <charset val="238"/>
        <scheme val="minor"/>
      </rPr>
      <t>, złączem kompatybilnym z posiadanym przez zamawiającego generatorem  Force Triad oraz elektrodami z typowym trzonkiem 2,4 mm</t>
    </r>
  </si>
  <si>
    <r>
      <rPr>
        <b/>
        <sz val="12"/>
        <color rgb="FF000000"/>
        <rFont val="Calibri"/>
        <family val="2"/>
        <charset val="238"/>
        <scheme val="minor"/>
      </rPr>
      <t>Bezpieczna elektroda neutralna z klejem elektroprzewodzącym, jednokrotnego użytku, z dzielonym stykiem o szerokości 4 cm</t>
    </r>
    <r>
      <rPr>
        <sz val="12"/>
        <color rgb="FF000000"/>
        <rFont val="Calibri"/>
        <family val="2"/>
        <charset val="238"/>
        <scheme val="minor"/>
      </rPr>
      <t>, kompatybilna z systemem kontroli przylegania do ciała pacjenta zapobiegającym poparzeniu pacjenta w miejscu jej przylegania, zawierająca grubą warstwę żelu co doskonale wypełnia wszelkie nierówności skóry dopasowując się całą swoją powierzchnią do ciała pacjenta i zapewniającą prawidłowe przyleganie do skóry pacjenta.
Wymiary płytki: wysokość 12 cm, szerokość 18,50 cm, duża powierzchnia przylegania o wysokim wskaźniku rozpraszania ciepła 222,00 cm</t>
    </r>
    <r>
      <rPr>
        <vertAlign val="superscript"/>
        <sz val="12"/>
        <color rgb="FF000000"/>
        <rFont val="Calibri"/>
        <family val="2"/>
        <charset val="238"/>
        <scheme val="minor"/>
      </rPr>
      <t>2</t>
    </r>
    <r>
      <rPr>
        <sz val="12"/>
        <color rgb="FF000000"/>
        <rFont val="Calibri"/>
        <family val="2"/>
        <charset val="238"/>
        <scheme val="minor"/>
      </rPr>
      <t xml:space="preserve">
Dla pacjentów &gt;13,6kg, z przewodem 2,7m</t>
    </r>
  </si>
  <si>
    <r>
      <rPr>
        <b/>
        <sz val="12"/>
        <color rgb="FF000000"/>
        <rFont val="Calibri"/>
        <family val="2"/>
        <charset val="238"/>
        <scheme val="minor"/>
      </rPr>
      <t xml:space="preserve">Narzędzie do posiadanego przez Zamawiajacego generatora Force Triad. </t>
    </r>
    <r>
      <rPr>
        <sz val="12"/>
        <color rgb="FF000000"/>
        <rFont val="Calibri"/>
        <family val="2"/>
        <charset val="238"/>
        <scheme val="minor"/>
      </rPr>
      <t>Jednorazowe, sterylne, długość elektrody 16-17 mm, długość 18,8 cm, z przewodem, wbudowanym nożem, aktywowany ręcznie lub nożnie.</t>
    </r>
  </si>
  <si>
    <r>
      <rPr>
        <b/>
        <sz val="12"/>
        <color rgb="FF000000"/>
        <rFont val="Calibri"/>
        <family val="2"/>
        <charset val="238"/>
        <scheme val="minor"/>
      </rPr>
      <t>Jednorazowe narzędzie do zamykania naczyń krwionośnych płucnych i limfatycznych do 7 mm włącznie</t>
    </r>
    <r>
      <rPr>
        <sz val="12"/>
        <color rgb="FF000000"/>
        <rFont val="Calibri"/>
        <family val="2"/>
        <charset val="238"/>
        <scheme val="minor"/>
      </rPr>
      <t xml:space="preserve"> (potwierdzone w IFU), długości 30 cm, szczęki zagięte 20 mm, z nożem, bez blokady szczęk, pokryte powłoką w nanotechnologi w celu mniejszej przywieralności tkanki.</t>
    </r>
  </si>
  <si>
    <r>
      <rPr>
        <b/>
        <sz val="12"/>
        <color rgb="FF000000"/>
        <rFont val="Calibri"/>
        <family val="2"/>
        <charset val="238"/>
        <scheme val="minor"/>
      </rPr>
      <t>Narzędzie do zespalania i rozdzielania tkanek (naczyń krwionośnych tętniczych, żylnych oraz limfatycznych do 7 mm włącznie</t>
    </r>
    <r>
      <rPr>
        <sz val="12"/>
        <color rgb="FF000000"/>
        <rFont val="Calibri"/>
        <family val="2"/>
        <charset val="238"/>
        <scheme val="minor"/>
      </rPr>
      <t xml:space="preserve"> </t>
    </r>
    <r>
      <rPr>
        <b/>
        <sz val="12"/>
        <color rgb="FF000000"/>
        <rFont val="Calibri"/>
        <family val="2"/>
        <charset val="238"/>
        <scheme val="minor"/>
      </rPr>
      <t>i grubych pęczków tkankowych</t>
    </r>
    <r>
      <rPr>
        <sz val="12"/>
        <color rgb="FF000000"/>
        <rFont val="Calibri"/>
        <family val="2"/>
        <charset val="238"/>
        <scheme val="minor"/>
      </rPr>
      <t>), długość trzonu 23 cm, 37 cm lub 44 cm, średnica trzonu 5 mm, powierzchnia elektrod z powłoką antyadhezyjną w nanotechnologii, długość elektrod 22,6 mm, długość cięcia 21,8 mm, aktywacja energii ręczna z wbudowanym nożem aktywowanym spustem, z przewodem, z obracanym trzonem 360°, z szczękami unilateralnie otwieranymi typu Maryland, kompatybilny z generatorem Valleylab FT10, produkt sterylny, jednorazowy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</si>
</sst>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[$€-407];[Red]\-#,##0.00\ [$€-407]"/>
    <numFmt numFmtId="165" formatCode="#,##0.00\ [$zł-415];[Red]\-#,##0.00\ [$zł-415]"/>
  </numFmts>
  <fonts count="9" x14ac:knownFonts="1">
    <font>
      <sz val="10"/>
      <name val="Arial"/>
      <family val="2"/>
      <charset val="238"/>
    </font>
    <font>
      <b/>
      <i/>
      <sz val="16"/>
      <name val="Arial"/>
      <family val="2"/>
      <charset val="238"/>
    </font>
    <font>
      <b/>
      <i/>
      <u/>
      <sz val="1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2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vertAlign val="superscript"/>
      <sz val="12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" fillId="0" borderId="0" applyBorder="0" applyProtection="0">
      <alignment horizontal="center" textRotation="90"/>
    </xf>
    <xf numFmtId="164" fontId="2" fillId="0" borderId="0" applyBorder="0" applyProtection="0"/>
    <xf numFmtId="0" fontId="3" fillId="0" borderId="0" applyNumberFormat="0" applyBorder="0" applyProtection="0"/>
  </cellStyleXfs>
  <cellXfs count="37">
    <xf numFmtId="0" fontId="0" fillId="0" borderId="0" xfId="0"/>
    <xf numFmtId="0" fontId="0" fillId="2" borderId="0" xfId="0" applyFill="1"/>
    <xf numFmtId="0" fontId="4" fillId="0" borderId="0" xfId="0" applyFont="1" applyAlignment="1">
      <alignment horizontal="left" vertical="top"/>
    </xf>
    <xf numFmtId="1" fontId="7" fillId="0" borderId="1" xfId="0" applyNumberFormat="1" applyFont="1" applyBorder="1" applyAlignment="1">
      <alignment horizontal="left" vertical="top" shrinkToFit="1"/>
    </xf>
    <xf numFmtId="1" fontId="7" fillId="4" borderId="1" xfId="0" applyNumberFormat="1" applyFont="1" applyFill="1" applyBorder="1" applyAlignment="1">
      <alignment horizontal="left" vertical="top" shrinkToFit="1"/>
    </xf>
    <xf numFmtId="0" fontId="4" fillId="4" borderId="1" xfId="0" applyFont="1" applyFill="1" applyBorder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165" fontId="4" fillId="0" borderId="2" xfId="0" applyNumberFormat="1" applyFont="1" applyBorder="1" applyAlignment="1">
      <alignment horizontal="left" vertical="top"/>
    </xf>
    <xf numFmtId="165" fontId="4" fillId="0" borderId="0" xfId="0" applyNumberFormat="1" applyFont="1" applyAlignment="1">
      <alignment horizontal="left" vertical="top"/>
    </xf>
    <xf numFmtId="0" fontId="6" fillId="4" borderId="0" xfId="0" applyFont="1" applyFill="1" applyAlignment="1">
      <alignment horizontal="left" vertical="top"/>
    </xf>
    <xf numFmtId="1" fontId="7" fillId="0" borderId="1" xfId="0" applyNumberFormat="1" applyFont="1" applyBorder="1" applyAlignment="1">
      <alignment horizontal="left" vertical="center" shrinkToFit="1"/>
    </xf>
    <xf numFmtId="0" fontId="0" fillId="0" borderId="0" xfId="0" applyAlignment="1">
      <alignment vertical="center"/>
    </xf>
    <xf numFmtId="0" fontId="4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3" fontId="5" fillId="3" borderId="1" xfId="0" applyNumberFormat="1" applyFont="1" applyFill="1" applyBorder="1" applyAlignment="1">
      <alignment horizontal="left" vertical="center" wrapText="1"/>
    </xf>
    <xf numFmtId="2" fontId="5" fillId="3" borderId="1" xfId="0" applyNumberFormat="1" applyFont="1" applyFill="1" applyBorder="1" applyAlignment="1">
      <alignment horizontal="left" vertical="center" wrapText="1"/>
    </xf>
    <xf numFmtId="165" fontId="6" fillId="3" borderId="1" xfId="0" applyNumberFormat="1" applyFont="1" applyFill="1" applyBorder="1" applyAlignment="1">
      <alignment horizontal="left" vertical="center"/>
    </xf>
    <xf numFmtId="9" fontId="5" fillId="3" borderId="1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left" vertical="center" wrapText="1"/>
    </xf>
    <xf numFmtId="165" fontId="6" fillId="0" borderId="1" xfId="0" applyNumberFormat="1" applyFont="1" applyBorder="1" applyAlignment="1">
      <alignment horizontal="left" vertical="center"/>
    </xf>
    <xf numFmtId="9" fontId="5" fillId="0" borderId="1" xfId="0" applyNumberFormat="1" applyFont="1" applyBorder="1" applyAlignment="1">
      <alignment horizontal="left" vertical="center" wrapText="1"/>
    </xf>
    <xf numFmtId="2" fontId="5" fillId="0" borderId="1" xfId="0" applyNumberFormat="1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4" fontId="5" fillId="3" borderId="1" xfId="0" applyNumberFormat="1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5" fillId="4" borderId="1" xfId="0" applyFont="1" applyFill="1" applyBorder="1" applyAlignment="1">
      <alignment horizontal="left" vertical="center" wrapText="1"/>
    </xf>
    <xf numFmtId="3" fontId="7" fillId="3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0" fillId="0" borderId="0" xfId="0" applyFill="1"/>
    <xf numFmtId="0" fontId="0" fillId="0" borderId="0" xfId="0" applyFill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3" xfId="0" applyFont="1" applyBorder="1" applyAlignment="1">
      <alignment vertical="center" wrapText="1"/>
    </xf>
  </cellXfs>
  <cellStyles count="4">
    <cellStyle name="Nagłówek1" xfId="1" xr:uid="{00000000-0005-0000-0000-000006000000}"/>
    <cellStyle name="Normalny" xfId="0" builtinId="0"/>
    <cellStyle name="Normalny 2" xfId="3" xr:uid="{9948CB43-0D96-489A-8DA6-E4D9E49847B5}"/>
    <cellStyle name="Wynik2" xfId="2" xr:uid="{00000000-0005-0000-0000-000007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0001"/>
      <rgbColor rgb="FF333300"/>
      <rgbColor rgb="FF993300"/>
      <rgbColor rgb="FF993366"/>
      <rgbColor rgb="FF333399"/>
      <rgbColor rgb="FF343434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AFD7A-2CDE-4332-9AC2-0B4CFDE8FA8C}">
  <dimension ref="A1:M23"/>
  <sheetViews>
    <sheetView tabSelected="1" view="pageBreakPreview" topLeftCell="A15" zoomScale="85" zoomScaleNormal="100" zoomScaleSheetLayoutView="85" workbookViewId="0">
      <selection activeCell="K21" sqref="K21"/>
    </sheetView>
  </sheetViews>
  <sheetFormatPr defaultColWidth="11.7109375" defaultRowHeight="12.75" x14ac:dyDescent="0.2"/>
  <cols>
    <col min="1" max="1" width="5" style="12" customWidth="1"/>
    <col min="2" max="2" width="53.28515625" style="12" customWidth="1"/>
    <col min="3" max="3" width="9" customWidth="1"/>
    <col min="4" max="4" width="8.5703125" customWidth="1"/>
    <col min="5" max="5" width="12.140625" customWidth="1"/>
    <col min="6" max="6" width="7.28515625" customWidth="1"/>
    <col min="7" max="8" width="13.28515625" customWidth="1"/>
    <col min="9" max="9" width="8.28515625" customWidth="1"/>
    <col min="10" max="10" width="13.5703125" customWidth="1"/>
    <col min="11" max="11" width="12.7109375" customWidth="1"/>
    <col min="12" max="12" width="26.7109375" customWidth="1"/>
    <col min="13" max="13" width="11.7109375" style="32"/>
  </cols>
  <sheetData>
    <row r="1" spans="1:13" s="12" customFormat="1" ht="15.75" x14ac:dyDescent="0.2">
      <c r="A1" s="34" t="s">
        <v>21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3"/>
    </row>
    <row r="2" spans="1:13" s="12" customFormat="1" ht="15.75" x14ac:dyDescent="0.2">
      <c r="A2" s="34" t="s">
        <v>22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3"/>
    </row>
    <row r="3" spans="1:13" s="12" customFormat="1" ht="21.75" customHeight="1" x14ac:dyDescent="0.2">
      <c r="A3" s="34" t="s">
        <v>23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3"/>
    </row>
    <row r="4" spans="1:13" s="12" customFormat="1" ht="57.75" customHeight="1" x14ac:dyDescent="0.2">
      <c r="A4" s="35" t="s">
        <v>27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3"/>
    </row>
    <row r="5" spans="1:13" s="12" customFormat="1" ht="384.75" customHeight="1" x14ac:dyDescent="0.2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3"/>
    </row>
    <row r="6" spans="1:13" s="12" customFormat="1" ht="97.5" customHeight="1" x14ac:dyDescent="0.2">
      <c r="A6" s="20" t="s">
        <v>0</v>
      </c>
      <c r="B6" s="20" t="s">
        <v>1</v>
      </c>
      <c r="C6" s="20" t="s">
        <v>2</v>
      </c>
      <c r="D6" s="20" t="s">
        <v>3</v>
      </c>
      <c r="E6" s="20" t="s">
        <v>26</v>
      </c>
      <c r="F6" s="20" t="s">
        <v>15</v>
      </c>
      <c r="G6" s="20" t="s">
        <v>4</v>
      </c>
      <c r="H6" s="20" t="s">
        <v>8</v>
      </c>
      <c r="I6" s="20" t="s">
        <v>5</v>
      </c>
      <c r="J6" s="20" t="s">
        <v>9</v>
      </c>
      <c r="K6" s="20" t="s">
        <v>10</v>
      </c>
      <c r="L6" s="28" t="s">
        <v>6</v>
      </c>
      <c r="M6" s="33"/>
    </row>
    <row r="7" spans="1:13" ht="15.75" x14ac:dyDescent="0.2">
      <c r="A7" s="11">
        <v>1</v>
      </c>
      <c r="B7" s="11">
        <v>2</v>
      </c>
      <c r="C7" s="3">
        <v>3</v>
      </c>
      <c r="D7" s="3">
        <v>4</v>
      </c>
      <c r="E7" s="3"/>
      <c r="F7" s="3"/>
      <c r="G7" s="3">
        <v>5</v>
      </c>
      <c r="H7" s="3" t="s">
        <v>11</v>
      </c>
      <c r="I7" s="3">
        <v>7</v>
      </c>
      <c r="J7" s="3" t="s">
        <v>12</v>
      </c>
      <c r="K7" s="3" t="s">
        <v>13</v>
      </c>
      <c r="L7" s="4">
        <v>10</v>
      </c>
    </row>
    <row r="8" spans="1:13" s="1" customFormat="1" ht="157.5" customHeight="1" x14ac:dyDescent="0.2">
      <c r="A8" s="13">
        <v>1</v>
      </c>
      <c r="B8" s="14" t="s">
        <v>29</v>
      </c>
      <c r="C8" s="13" t="s">
        <v>24</v>
      </c>
      <c r="D8" s="29">
        <v>1050</v>
      </c>
      <c r="E8" s="15"/>
      <c r="F8" s="15"/>
      <c r="G8" s="16"/>
      <c r="H8" s="17">
        <f>ROUND(G8*D8,2)</f>
        <v>0</v>
      </c>
      <c r="I8" s="18"/>
      <c r="J8" s="17">
        <f>ROUND(K8/D8,2)</f>
        <v>0</v>
      </c>
      <c r="K8" s="17">
        <f>ROUND(H8+(H8*I8),2)</f>
        <v>0</v>
      </c>
      <c r="L8" s="5"/>
      <c r="M8" s="32"/>
    </row>
    <row r="9" spans="1:13" ht="159.75" customHeight="1" x14ac:dyDescent="0.2">
      <c r="A9" s="19">
        <f>A8+1</f>
        <v>2</v>
      </c>
      <c r="B9" s="20" t="s">
        <v>16</v>
      </c>
      <c r="C9" s="13" t="s">
        <v>24</v>
      </c>
      <c r="D9" s="25">
        <v>420</v>
      </c>
      <c r="E9" s="20"/>
      <c r="F9" s="20"/>
      <c r="G9" s="21"/>
      <c r="H9" s="22">
        <f t="shared" ref="H9:H20" si="0">ROUND(G9*D9,2)</f>
        <v>0</v>
      </c>
      <c r="I9" s="23"/>
      <c r="J9" s="22">
        <f t="shared" ref="J9:J20" si="1">ROUND(K9/D9,2)</f>
        <v>0</v>
      </c>
      <c r="K9" s="22">
        <f t="shared" ref="K9:K20" si="2">ROUND(H9+(H9*I9),2)</f>
        <v>0</v>
      </c>
      <c r="L9" s="5"/>
    </row>
    <row r="10" spans="1:13" ht="179.25" customHeight="1" x14ac:dyDescent="0.2">
      <c r="A10" s="19">
        <v>3</v>
      </c>
      <c r="B10" s="20" t="s">
        <v>25</v>
      </c>
      <c r="C10" s="13" t="s">
        <v>24</v>
      </c>
      <c r="D10" s="25">
        <v>380</v>
      </c>
      <c r="E10" s="20"/>
      <c r="F10" s="20"/>
      <c r="G10" s="21"/>
      <c r="H10" s="22">
        <f t="shared" si="0"/>
        <v>0</v>
      </c>
      <c r="I10" s="23"/>
      <c r="J10" s="22">
        <f t="shared" si="1"/>
        <v>0</v>
      </c>
      <c r="K10" s="22">
        <f t="shared" si="2"/>
        <v>0</v>
      </c>
      <c r="L10" s="5"/>
    </row>
    <row r="11" spans="1:13" ht="236.25" customHeight="1" x14ac:dyDescent="0.2">
      <c r="A11" s="19">
        <v>4</v>
      </c>
      <c r="B11" s="20" t="s">
        <v>30</v>
      </c>
      <c r="C11" s="13" t="s">
        <v>24</v>
      </c>
      <c r="D11" s="25">
        <v>350</v>
      </c>
      <c r="E11" s="20"/>
      <c r="F11" s="20"/>
      <c r="G11" s="24"/>
      <c r="H11" s="22">
        <f t="shared" si="0"/>
        <v>0</v>
      </c>
      <c r="I11" s="23"/>
      <c r="J11" s="22">
        <f t="shared" si="1"/>
        <v>0</v>
      </c>
      <c r="K11" s="22">
        <f t="shared" si="2"/>
        <v>0</v>
      </c>
      <c r="L11" s="5"/>
    </row>
    <row r="12" spans="1:13" ht="45" customHeight="1" x14ac:dyDescent="0.2">
      <c r="A12" s="19">
        <v>5</v>
      </c>
      <c r="B12" s="25" t="s">
        <v>14</v>
      </c>
      <c r="C12" s="13" t="s">
        <v>24</v>
      </c>
      <c r="D12" s="25">
        <v>70</v>
      </c>
      <c r="E12" s="20"/>
      <c r="F12" s="20"/>
      <c r="G12" s="24"/>
      <c r="H12" s="22">
        <f t="shared" si="0"/>
        <v>0</v>
      </c>
      <c r="I12" s="23"/>
      <c r="J12" s="22">
        <f t="shared" si="1"/>
        <v>0</v>
      </c>
      <c r="K12" s="22">
        <f t="shared" si="2"/>
        <v>0</v>
      </c>
      <c r="L12" s="5"/>
    </row>
    <row r="13" spans="1:13" ht="87" customHeight="1" x14ac:dyDescent="0.2">
      <c r="A13" s="19">
        <v>6</v>
      </c>
      <c r="B13" s="20" t="s">
        <v>17</v>
      </c>
      <c r="C13" s="13" t="s">
        <v>24</v>
      </c>
      <c r="D13" s="25">
        <v>180</v>
      </c>
      <c r="E13" s="20"/>
      <c r="F13" s="20"/>
      <c r="G13" s="21"/>
      <c r="H13" s="22">
        <f>ROUND(G13*D13,2)</f>
        <v>0</v>
      </c>
      <c r="I13" s="23"/>
      <c r="J13" s="22">
        <f t="shared" si="1"/>
        <v>0</v>
      </c>
      <c r="K13" s="22">
        <f t="shared" si="2"/>
        <v>0</v>
      </c>
      <c r="L13" s="5"/>
    </row>
    <row r="14" spans="1:13" s="1" customFormat="1" ht="234.75" customHeight="1" x14ac:dyDescent="0.2">
      <c r="A14" s="13">
        <v>7</v>
      </c>
      <c r="B14" s="14" t="s">
        <v>18</v>
      </c>
      <c r="C14" s="13" t="s">
        <v>24</v>
      </c>
      <c r="D14" s="30">
        <v>30</v>
      </c>
      <c r="E14" s="14"/>
      <c r="F14" s="14"/>
      <c r="G14" s="26"/>
      <c r="H14" s="17">
        <f t="shared" si="0"/>
        <v>0</v>
      </c>
      <c r="I14" s="18"/>
      <c r="J14" s="17">
        <f t="shared" si="1"/>
        <v>0</v>
      </c>
      <c r="K14" s="17">
        <f t="shared" si="2"/>
        <v>0</v>
      </c>
      <c r="L14" s="5"/>
      <c r="M14" s="32"/>
    </row>
    <row r="15" spans="1:13" s="1" customFormat="1" ht="66.75" customHeight="1" x14ac:dyDescent="0.2">
      <c r="A15" s="13">
        <v>8</v>
      </c>
      <c r="B15" s="14" t="s">
        <v>19</v>
      </c>
      <c r="C15" s="13" t="s">
        <v>24</v>
      </c>
      <c r="D15" s="31">
        <v>30</v>
      </c>
      <c r="E15" s="14"/>
      <c r="F15" s="14"/>
      <c r="G15" s="16"/>
      <c r="H15" s="17">
        <f t="shared" si="0"/>
        <v>0</v>
      </c>
      <c r="I15" s="18"/>
      <c r="J15" s="17">
        <f t="shared" si="1"/>
        <v>0</v>
      </c>
      <c r="K15" s="17">
        <f t="shared" si="2"/>
        <v>0</v>
      </c>
      <c r="L15" s="5"/>
      <c r="M15" s="32"/>
    </row>
    <row r="16" spans="1:13" s="1" customFormat="1" ht="60.75" customHeight="1" x14ac:dyDescent="0.2">
      <c r="A16" s="13">
        <v>9</v>
      </c>
      <c r="B16" s="14" t="s">
        <v>20</v>
      </c>
      <c r="C16" s="13" t="s">
        <v>24</v>
      </c>
      <c r="D16" s="30">
        <v>14</v>
      </c>
      <c r="E16" s="14"/>
      <c r="F16" s="14"/>
      <c r="G16" s="16"/>
      <c r="H16" s="17">
        <f t="shared" si="0"/>
        <v>0</v>
      </c>
      <c r="I16" s="18"/>
      <c r="J16" s="17">
        <f t="shared" si="1"/>
        <v>0</v>
      </c>
      <c r="K16" s="17">
        <f t="shared" si="2"/>
        <v>0</v>
      </c>
      <c r="L16" s="5"/>
      <c r="M16" s="32"/>
    </row>
    <row r="17" spans="1:13" s="1" customFormat="1" ht="93" customHeight="1" x14ac:dyDescent="0.2">
      <c r="A17" s="13">
        <v>10</v>
      </c>
      <c r="B17" s="14" t="s">
        <v>31</v>
      </c>
      <c r="C17" s="13" t="s">
        <v>24</v>
      </c>
      <c r="D17" s="30">
        <v>60</v>
      </c>
      <c r="E17" s="14"/>
      <c r="F17" s="14"/>
      <c r="G17" s="26"/>
      <c r="H17" s="17">
        <f t="shared" si="0"/>
        <v>0</v>
      </c>
      <c r="I17" s="18"/>
      <c r="J17" s="17">
        <f t="shared" si="1"/>
        <v>0</v>
      </c>
      <c r="K17" s="17">
        <f t="shared" si="2"/>
        <v>0</v>
      </c>
      <c r="L17" s="5"/>
      <c r="M17" s="32"/>
    </row>
    <row r="18" spans="1:13" s="1" customFormat="1" ht="201" customHeight="1" x14ac:dyDescent="0.2">
      <c r="A18" s="13">
        <v>11</v>
      </c>
      <c r="B18" s="14" t="s">
        <v>33</v>
      </c>
      <c r="C18" s="13" t="s">
        <v>24</v>
      </c>
      <c r="D18" s="30">
        <v>6</v>
      </c>
      <c r="E18" s="14"/>
      <c r="F18" s="14"/>
      <c r="G18" s="26"/>
      <c r="H18" s="17">
        <f t="shared" si="0"/>
        <v>0</v>
      </c>
      <c r="I18" s="18"/>
      <c r="J18" s="17">
        <f t="shared" si="1"/>
        <v>0</v>
      </c>
      <c r="K18" s="17">
        <f t="shared" si="2"/>
        <v>0</v>
      </c>
      <c r="L18" s="5"/>
      <c r="M18" s="32"/>
    </row>
    <row r="19" spans="1:13" s="1" customFormat="1" ht="105.75" customHeight="1" x14ac:dyDescent="0.2">
      <c r="A19" s="13">
        <v>12</v>
      </c>
      <c r="B19" s="14" t="s">
        <v>32</v>
      </c>
      <c r="C19" s="13" t="s">
        <v>24</v>
      </c>
      <c r="D19" s="30">
        <v>6</v>
      </c>
      <c r="E19" s="14"/>
      <c r="F19" s="14"/>
      <c r="G19" s="26"/>
      <c r="H19" s="17">
        <f t="shared" si="0"/>
        <v>0</v>
      </c>
      <c r="I19" s="18"/>
      <c r="J19" s="17">
        <f t="shared" si="1"/>
        <v>0</v>
      </c>
      <c r="K19" s="17">
        <f t="shared" si="2"/>
        <v>0</v>
      </c>
      <c r="L19" s="5"/>
      <c r="M19" s="32"/>
    </row>
    <row r="20" spans="1:13" s="1" customFormat="1" ht="87.75" customHeight="1" x14ac:dyDescent="0.2">
      <c r="A20" s="13">
        <v>13</v>
      </c>
      <c r="B20" s="14" t="s">
        <v>28</v>
      </c>
      <c r="C20" s="13" t="s">
        <v>24</v>
      </c>
      <c r="D20" s="30">
        <v>7</v>
      </c>
      <c r="E20" s="14"/>
      <c r="F20" s="14"/>
      <c r="G20" s="26"/>
      <c r="H20" s="17">
        <f t="shared" si="0"/>
        <v>0</v>
      </c>
      <c r="I20" s="18"/>
      <c r="J20" s="17">
        <f t="shared" si="1"/>
        <v>0</v>
      </c>
      <c r="K20" s="17">
        <f t="shared" si="2"/>
        <v>0</v>
      </c>
      <c r="L20" s="5"/>
      <c r="M20" s="32"/>
    </row>
    <row r="21" spans="1:13" ht="15.75" x14ac:dyDescent="0.2">
      <c r="A21" s="27"/>
      <c r="B21" s="27"/>
      <c r="C21" s="6"/>
      <c r="D21" s="6"/>
      <c r="E21" s="6"/>
      <c r="F21" s="6"/>
      <c r="G21" s="7" t="s">
        <v>7</v>
      </c>
      <c r="H21" s="8"/>
      <c r="I21" s="2"/>
      <c r="J21" s="9"/>
      <c r="K21" s="8"/>
      <c r="L21" s="10"/>
    </row>
    <row r="22" spans="1:13" ht="15.75" x14ac:dyDescent="0.2">
      <c r="A22" s="27"/>
      <c r="B22" s="27"/>
      <c r="C22" s="6"/>
      <c r="D22" s="6"/>
      <c r="E22" s="6"/>
      <c r="F22" s="6"/>
      <c r="G22" s="6"/>
      <c r="H22" s="6"/>
      <c r="I22" s="6"/>
      <c r="J22" s="6"/>
      <c r="K22" s="6"/>
      <c r="L22" s="6"/>
    </row>
    <row r="23" spans="1:13" ht="15.75" x14ac:dyDescent="0.2">
      <c r="A23" s="27"/>
      <c r="B23" s="27"/>
      <c r="C23" s="6"/>
      <c r="D23" s="6"/>
      <c r="E23" s="6"/>
      <c r="F23" s="6"/>
      <c r="G23" s="6"/>
      <c r="H23" s="6"/>
      <c r="I23" s="6"/>
      <c r="J23" s="6"/>
      <c r="K23" s="6"/>
      <c r="L23" s="6"/>
    </row>
  </sheetData>
  <mergeCells count="4">
    <mergeCell ref="A4:L5"/>
    <mergeCell ref="A1:L1"/>
    <mergeCell ref="A2:L2"/>
    <mergeCell ref="A3:L3"/>
  </mergeCells>
  <printOptions horizontalCentered="1"/>
  <pageMargins left="0.11811023622047245" right="0.11811023622047245" top="0.74803149606299213" bottom="0.35433070866141736" header="0.11811023622047245" footer="0.11811023622047245"/>
  <pageSetup paperSize="9" scale="75" orientation="landscape" r:id="rId1"/>
  <rowBreaks count="1" manualBreakCount="1">
    <brk id="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10787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11</vt:lpstr>
      <vt:lpstr>'11'!Obszar_wydruku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Katarzyna Michalska</dc:creator>
  <dc:description/>
  <cp:lastModifiedBy>Zamówienia Publiczne</cp:lastModifiedBy>
  <cp:revision>63</cp:revision>
  <cp:lastPrinted>2025-02-20T08:28:20Z</cp:lastPrinted>
  <dcterms:created xsi:type="dcterms:W3CDTF">2009-04-16T11:32:48Z</dcterms:created>
  <dcterms:modified xsi:type="dcterms:W3CDTF">2025-02-20T08:31:59Z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Info 1">
    <vt:lpwstr/>
  </property>
  <property fmtid="{D5CDD505-2E9C-101B-9397-08002B2CF9AE}" pid="4" name="Info 2">
    <vt:lpwstr/>
  </property>
  <property fmtid="{D5CDD505-2E9C-101B-9397-08002B2CF9AE}" pid="5" name="Info 3">
    <vt:lpwstr/>
  </property>
  <property fmtid="{D5CDD505-2E9C-101B-9397-08002B2CF9AE}" pid="6" name="Info 4">
    <vt:lpwstr/>
  </property>
  <property fmtid="{D5CDD505-2E9C-101B-9397-08002B2CF9AE}" pid="7" name="LinksUpToDate">
    <vt:bool>false</vt:bool>
  </property>
  <property fmtid="{D5CDD505-2E9C-101B-9397-08002B2CF9AE}" pid="8" name="ScaleCrop">
    <vt:bool>false</vt:bool>
  </property>
  <property fmtid="{D5CDD505-2E9C-101B-9397-08002B2CF9AE}" pid="9" name="ShareDoc">
    <vt:bool>false</vt:bool>
  </property>
</Properties>
</file>