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KOŁOBRZEG POWIAT\PRZETARG 2025 - 2028\SWZ\2024_11_04\"/>
    </mc:Choice>
  </mc:AlternateContent>
  <bookViews>
    <workbookView xWindow="-120" yWindow="-120" windowWidth="29040" windowHeight="15840"/>
  </bookViews>
  <sheets>
    <sheet name="Zał. A_część I_wykaz jednostek" sheetId="6" r:id="rId1"/>
    <sheet name="Zał. B_cz.I_wykaz budyn i budow" sheetId="1" r:id="rId2"/>
    <sheet name="Zał. C_cz. I_allrisk" sheetId="2" r:id="rId3"/>
    <sheet name="Zał. D_cz.I_elektronika" sheetId="4" r:id="rId4"/>
  </sheets>
  <definedNames>
    <definedName name="_xlnm.Print_Area" localSheetId="0">'Zał. A_część I_wykaz jednostek'!$A$1:$F$20</definedName>
    <definedName name="_xlnm.Print_Area" localSheetId="1">'Zał. B_cz.I_wykaz budyn i budow'!$A$1:$M$160</definedName>
    <definedName name="_xlnm.Print_Area" localSheetId="2">'Zał. C_cz. I_allrisk'!$A$1:$H$21</definedName>
    <definedName name="_xlnm.Print_Area" localSheetId="3">'Zał. D_cz.I_elektronika'!$A$1:$E$1243</definedName>
    <definedName name="_xlnm.Print_Titles" localSheetId="1">'Zał. B_cz.I_wykaz budyn i budow'!$1:$2</definedName>
    <definedName name="_xlnm.Print_Titles" localSheetId="3">'Zał. D_cz.I_elektronika'!$1:$2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2" l="1"/>
  <c r="D155" i="1"/>
  <c r="D1243" i="4"/>
  <c r="D1242" i="4"/>
  <c r="D1241" i="4"/>
  <c r="D341" i="4"/>
  <c r="D336" i="4"/>
  <c r="D331" i="4"/>
  <c r="G155" i="1"/>
  <c r="E145" i="1"/>
  <c r="D145" i="1"/>
  <c r="G145" i="1"/>
  <c r="E136" i="1"/>
  <c r="D136" i="1"/>
  <c r="G136" i="1"/>
  <c r="F129" i="1"/>
  <c r="D129" i="1"/>
  <c r="G129" i="1"/>
  <c r="D114" i="1"/>
  <c r="G114" i="1"/>
  <c r="E107" i="1"/>
  <c r="G107" i="1"/>
  <c r="D103" i="1"/>
  <c r="G103" i="1"/>
  <c r="E55" i="1"/>
  <c r="D55" i="1"/>
  <c r="G55" i="1"/>
  <c r="E29" i="1"/>
  <c r="G29" i="1"/>
  <c r="D26" i="1"/>
  <c r="E26" i="1"/>
  <c r="G26" i="1"/>
  <c r="E18" i="1"/>
  <c r="D18" i="1"/>
  <c r="G18" i="1"/>
  <c r="G7" i="1"/>
  <c r="G6" i="1"/>
  <c r="G5" i="1"/>
  <c r="G4" i="1"/>
  <c r="G157" i="1" l="1"/>
  <c r="G151" i="1"/>
  <c r="G148" i="1"/>
  <c r="G147" i="1"/>
  <c r="G149" i="1" s="1"/>
  <c r="G140" i="1"/>
  <c r="G139" i="1"/>
  <c r="G138" i="1"/>
  <c r="G135" i="1"/>
  <c r="G132" i="1"/>
  <c r="G131" i="1"/>
  <c r="G128" i="1"/>
  <c r="G127" i="1"/>
  <c r="G125" i="1"/>
  <c r="G124" i="1"/>
  <c r="G123" i="1"/>
  <c r="G112" i="1"/>
  <c r="G111" i="1"/>
  <c r="G110" i="1"/>
  <c r="G109" i="1"/>
  <c r="G106" i="1"/>
  <c r="G105" i="1"/>
  <c r="G87" i="1"/>
  <c r="G86" i="1"/>
  <c r="G77" i="1"/>
  <c r="G76" i="1"/>
  <c r="G75" i="1"/>
  <c r="G74" i="1"/>
  <c r="G69" i="1"/>
  <c r="G68" i="1"/>
  <c r="G67" i="1"/>
  <c r="G66" i="1"/>
  <c r="G65" i="1"/>
  <c r="G62" i="1"/>
  <c r="G61" i="1"/>
  <c r="G60" i="1"/>
  <c r="G57" i="1"/>
  <c r="G34" i="1"/>
  <c r="G33" i="1"/>
  <c r="G32" i="1"/>
  <c r="G31" i="1"/>
  <c r="G28" i="1"/>
  <c r="G24" i="1"/>
  <c r="G23" i="1"/>
  <c r="G22" i="1"/>
  <c r="G21" i="1"/>
  <c r="G20" i="1"/>
  <c r="G8" i="1"/>
  <c r="C21" i="2"/>
  <c r="F21" i="2"/>
  <c r="D21" i="2"/>
  <c r="F26" i="1"/>
  <c r="D776" i="4"/>
  <c r="D1153" i="4"/>
  <c r="D1151" i="4"/>
  <c r="D1147" i="4"/>
  <c r="D778" i="4"/>
  <c r="D785" i="4"/>
  <c r="D159" i="1"/>
  <c r="E159" i="1"/>
  <c r="F159" i="1"/>
  <c r="D1240" i="4"/>
  <c r="D1191" i="4"/>
  <c r="G159" i="1"/>
  <c r="D708" i="4"/>
  <c r="D701" i="4"/>
  <c r="F107" i="1" l="1"/>
  <c r="E129" i="1"/>
  <c r="G21" i="2"/>
  <c r="H21" i="2"/>
  <c r="F155" i="1"/>
  <c r="E63" i="1"/>
  <c r="D280" i="4"/>
  <c r="D1166" i="4"/>
  <c r="D1156" i="4"/>
  <c r="E155" i="1"/>
  <c r="D1029" i="4"/>
  <c r="D1116" i="4"/>
  <c r="D1018" i="4"/>
  <c r="F145" i="1"/>
  <c r="D1163" i="4" l="1"/>
  <c r="D904" i="4"/>
  <c r="D890" i="4"/>
  <c r="F136" i="1"/>
  <c r="D879" i="4"/>
  <c r="D864" i="4"/>
  <c r="D599" i="4"/>
  <c r="D649" i="4"/>
  <c r="E103" i="1"/>
  <c r="F103" i="1"/>
  <c r="G89" i="1"/>
  <c r="G88" i="1"/>
  <c r="D529" i="4"/>
  <c r="D523" i="4"/>
  <c r="E82" i="1"/>
  <c r="F82" i="1"/>
  <c r="D82" i="1"/>
  <c r="D513" i="4"/>
  <c r="D509" i="4"/>
  <c r="E72" i="1"/>
  <c r="F72" i="1"/>
  <c r="D72" i="1"/>
  <c r="D482" i="4"/>
  <c r="D478" i="4"/>
  <c r="F63" i="1"/>
  <c r="E6" i="2"/>
  <c r="E21" i="2" s="1"/>
  <c r="D413" i="4"/>
  <c r="D423" i="4"/>
  <c r="F55" i="1"/>
  <c r="G63" i="1" l="1"/>
  <c r="G82" i="1"/>
  <c r="G72" i="1"/>
  <c r="D461" i="4"/>
  <c r="D447" i="4"/>
  <c r="E58" i="1"/>
  <c r="F58" i="1"/>
  <c r="D58" i="1"/>
  <c r="G58" i="1"/>
  <c r="F29" i="1"/>
  <c r="D29" i="1"/>
  <c r="D294" i="4"/>
  <c r="D292" i="4"/>
  <c r="D269" i="4"/>
  <c r="D68" i="4"/>
  <c r="F18" i="1"/>
  <c r="D160" i="1"/>
  <c r="F160" i="1" l="1"/>
  <c r="G160" i="1"/>
</calcChain>
</file>

<file path=xl/sharedStrings.xml><?xml version="1.0" encoding="utf-8"?>
<sst xmlns="http://schemas.openxmlformats.org/spreadsheetml/2006/main" count="4904" uniqueCount="1912">
  <si>
    <t xml:space="preserve">Lp. </t>
  </si>
  <si>
    <t>Miejsce ubezpieczenia</t>
  </si>
  <si>
    <t>Budowle</t>
  </si>
  <si>
    <t>Suma ubezpieczenia wg WKB</t>
  </si>
  <si>
    <t>m2</t>
  </si>
  <si>
    <t>Rok budowy</t>
  </si>
  <si>
    <t>Opis / przeznaczenie</t>
  </si>
  <si>
    <t>Zabezpieczenia przeciwpożarowe</t>
  </si>
  <si>
    <t>Zabezpieczenia przeciwkradzieżowe</t>
  </si>
  <si>
    <t>Pokrycie / konstrukcja dachu</t>
  </si>
  <si>
    <t>Konstrukcja budynku i stropów</t>
  </si>
  <si>
    <t>OPIS</t>
  </si>
  <si>
    <t>BUDOWLE</t>
  </si>
  <si>
    <t>BUDYNKI</t>
  </si>
  <si>
    <t>UBEZPIECZENIE OD WSZYSTKICH RYZYK</t>
  </si>
  <si>
    <t>Środki Trwałe</t>
  </si>
  <si>
    <t>Niskocenne składniki majątku</t>
  </si>
  <si>
    <t>Ksiązki i zbiory</t>
  </si>
  <si>
    <t>Instalacja fotowoltaiczna</t>
  </si>
  <si>
    <t>Jednostka</t>
  </si>
  <si>
    <t>UBEZPIECZENIE SPRZĘTU ELEKTRONICZNEGO</t>
  </si>
  <si>
    <t>Nazwa sprzętu</t>
  </si>
  <si>
    <t>Rok produkcji</t>
  </si>
  <si>
    <t>Nr inwentarzowy</t>
  </si>
  <si>
    <t>Wartość odtworzeniowa w PLN</t>
  </si>
  <si>
    <t>Rodzaj sprzętu</t>
  </si>
  <si>
    <t>Budynki WKB</t>
  </si>
  <si>
    <t>Budynki WO</t>
  </si>
  <si>
    <t>Lp.</t>
  </si>
  <si>
    <t>Nazwa jednostki</t>
  </si>
  <si>
    <t>Adres jednostki</t>
  </si>
  <si>
    <t>NIP</t>
  </si>
  <si>
    <t>REGON</t>
  </si>
  <si>
    <t>PKD - podstawowe</t>
  </si>
  <si>
    <t>x</t>
  </si>
  <si>
    <t>Powiat Kołobrzeski</t>
  </si>
  <si>
    <t>pl. Ratuszowy 1, 78-100 Kołobrzeg</t>
  </si>
  <si>
    <t xml:space="preserve">330920794 </t>
  </si>
  <si>
    <t>Starostwo Powiatowe w Kołobrzegu</t>
  </si>
  <si>
    <t>330927282</t>
  </si>
  <si>
    <t>84.11.Z</t>
  </si>
  <si>
    <t>Zarząd Dróg Powiatowych</t>
  </si>
  <si>
    <t>ul. Gryfitów 8, 78 - 100 Kołobrzeg</t>
  </si>
  <si>
    <t>330980879</t>
  </si>
  <si>
    <t>84.13.Z</t>
  </si>
  <si>
    <t>Powiatowy Urząd Pracy</t>
  </si>
  <si>
    <t>ul. Katedralna 46-48, 78 - 100 Kołobrzeg</t>
  </si>
  <si>
    <t>331036881</t>
  </si>
  <si>
    <t>Muzeum Oręża Polskiego</t>
  </si>
  <si>
    <t>ul. Armii Krajowej 13, 78-100 Kołobrzeg</t>
  </si>
  <si>
    <t>000282116</t>
  </si>
  <si>
    <t>91.02.Z</t>
  </si>
  <si>
    <t>Poradnia Psychologiczno - Pedagogiczna</t>
  </si>
  <si>
    <t>ul. Piastowska 9, 78 - 100 Kołobrzeg</t>
  </si>
  <si>
    <t>330037298</t>
  </si>
  <si>
    <t>85.32.</t>
  </si>
  <si>
    <t>Powiatowe Centrum Pomocy Rodzinie</t>
  </si>
  <si>
    <t>ul. Artura Grottgera 11, 78-100 Kołobrzeg</t>
  </si>
  <si>
    <t>331012774</t>
  </si>
  <si>
    <t>88.99.Z</t>
  </si>
  <si>
    <t>Dom Pomocy Społecznej Włościbórz</t>
  </si>
  <si>
    <t>78 - 114 Wrzosowo</t>
  </si>
  <si>
    <t>000310427</t>
  </si>
  <si>
    <t>87.90.Z</t>
  </si>
  <si>
    <t>Dom Pomocy Społecznej w Gościnie</t>
  </si>
  <si>
    <t>ul. Karlińska 1, 78-120 Gościno</t>
  </si>
  <si>
    <t>87.30.Z</t>
  </si>
  <si>
    <t xml:space="preserve">Placówka Opiekuńczo-Wychowawcza w Gościnie </t>
  </si>
  <si>
    <t>ul. Zacisze 2, 78-120 Gościno</t>
  </si>
  <si>
    <t>528107835</t>
  </si>
  <si>
    <t>Zespół Szkół Nr 1 im. Henryka Sienkiewicza</t>
  </si>
  <si>
    <t>ul.1 Maja 47, 78-100 Kołobrzeg</t>
  </si>
  <si>
    <t>000186789</t>
  </si>
  <si>
    <t>85.31.B</t>
  </si>
  <si>
    <t>Zespół Szkół Nr 2 im. Bolesława III Krzywoustego</t>
  </si>
  <si>
    <t>ul. Piastowska 5, 78-100 Kołobrzeg</t>
  </si>
  <si>
    <t>331337750</t>
  </si>
  <si>
    <t>85.60.Z</t>
  </si>
  <si>
    <t>Zespół Szkół Morskich im. Polskich Rybaków i Marynarzy</t>
  </si>
  <si>
    <t>ul.Arciszewskiego 21, 78-100 Kołobrzeg</t>
  </si>
  <si>
    <t>000144791</t>
  </si>
  <si>
    <t>I Liceum Ogólnokształcące Dwujęzyczne im. M. Kopernika w Kołobrzegu</t>
  </si>
  <si>
    <t>ul. Łopuskiego 42-44, 78-100 Kołobrzeg</t>
  </si>
  <si>
    <t>331406378</t>
  </si>
  <si>
    <t>Zespół Szkół im. Macieja Rataja</t>
  </si>
  <si>
    <t>ul. IV Dywizji Wojska Polskiego 72, 78-120 Gościno</t>
  </si>
  <si>
    <t>000115708</t>
  </si>
  <si>
    <t>85.60.Z </t>
  </si>
  <si>
    <t>Zespół Szkół Ekonomiczno-Hotelarskich im.Emilii Gierczak</t>
  </si>
  <si>
    <t>ul.Łopuskiego 13, 78-100 Kołobrzeg</t>
  </si>
  <si>
    <t>331444611</t>
  </si>
  <si>
    <t>Zespół Szkół Policealnych</t>
  </si>
  <si>
    <t>ul. Grottgera 12, 78-100 Kołobrzeg</t>
  </si>
  <si>
    <t>320880163</t>
  </si>
  <si>
    <t>85.41.Z</t>
  </si>
  <si>
    <t>Ognisko Pracy Pozaszkolnej</t>
  </si>
  <si>
    <t>330390652</t>
  </si>
  <si>
    <t>90.04.Z</t>
  </si>
  <si>
    <t>Specjalny Ośrodek Szkolno-Wychowawczy "OKRUSZEK"</t>
  </si>
  <si>
    <t>001257244</t>
  </si>
  <si>
    <t>85.59.B</t>
  </si>
  <si>
    <t>Starostwo Powiatowe w Kołobrzegu, pl. Ratuszowy 1, 78-100 Kołobrzeg, NIP 6711567359, REGON 330927282</t>
  </si>
  <si>
    <t>Zarząd Dróg Powiatowych, ul. Gryfitów 8, 78 - 100 Kołobrzeg, NIP 6711581431, REGON 330980879</t>
  </si>
  <si>
    <t>Powiatowy Urząd Pracy, ul. Katedralna 46-48, 78 - 100 Kołobrzeg, NIP 6711600401, REGON 331036881</t>
  </si>
  <si>
    <t>Muzeum Oręża Polskiego, ul. Armii Krajowej 13, 78-100 Kołobrzeg, NIP 6710200272, REGON 000282116</t>
  </si>
  <si>
    <t>Poradnia Psychologiczno - Pedagogiczna, ul. Piastowska 9, 78 - 100 Kołobrzeg, NIP 6711030085, REGON 330037298</t>
  </si>
  <si>
    <t>Powiatowe Centrum Pomocy Rodzinie, ul. Artura Grottgera 11, 78-100 Kołobrzeg, NIP 6711598868, REGON 331012774</t>
  </si>
  <si>
    <t>Dom Pomocy Społecznej Włościbórz, 78 - 114 Wrzosowo, NIP 6711061105, REGON 000310427</t>
  </si>
  <si>
    <t>Dom Pomocy Społecznej w Gościnie, ul. Karlińska 1, 78-120 Gościno, NIP 6711397124, REGON 331012774</t>
  </si>
  <si>
    <t>Placówka Opiekuńczo-Wychowawcza w Gościnie, ul. Zacisze 2, 78-120 Gościno, NIP 6711860817, REGON 528107835</t>
  </si>
  <si>
    <t>Zespół Szkół Nr 1 im. Henryka Sienkiewicza, ul.1 Maja 47, 78-100 Kołobrzeg, NIP 6711029834, REGON 000186789</t>
  </si>
  <si>
    <t>Zespół Szkół Nr 2 im. Bolesława III Krzywoustego, ul. Piastowska 5, 78-100 Kołobrzeg, NIP 6711043923, REGON 331337750</t>
  </si>
  <si>
    <t>Zespół Szkół Morskich im. Polskich Rybaków i Marynarzy, ul.Arciszewskiego 21, 78-100 Kołobrzeg, NIP 6711049067, REGON 000144791</t>
  </si>
  <si>
    <t>I Liceum Ogólnokształcące Dwujęzyczne im. M. Kopernika w Kołobrzegu, ul. Łopuskiego 42-44, 78-100 Kołobrzeg, NIP 6711833973, REGON 331406378</t>
  </si>
  <si>
    <t>Zespół Szkół im. Macieja Rataja, ul. IV Dywizji Wojska Polskiego 72, 78-120 Gościno, NIP 6711365331, REGON 000115708</t>
  </si>
  <si>
    <t>Zespół Szkół Ekonomiczno-Hotelarskich im.Emilii Gierczak, ul.Łopuskiego 13, 78-100 Kołobrzeg, NIP 6711702998, REGON 331444611</t>
  </si>
  <si>
    <t>Zespół Szkół Policealnych, ul. Grottgera 12, 78-100 Kołobrzeg, NIP 6711795126, REGON 320880163</t>
  </si>
  <si>
    <t>Ognisko Pracy Pozaszkolnej, ul.Mazowiecka 1, 78-100 Kołobrzeg, NIP 6711045046, REGON 330390652</t>
  </si>
  <si>
    <t>Specjalny Ośrodek Szkolno-Wychowawczy "OKRUSZEK", ul.Brzozowa 2, 78-100 Kołobrzeg, NIP 6711043573, REGON 001257244</t>
  </si>
  <si>
    <t>BUDYNEK BURSY MIĘDZYSZKOLNEJ</t>
  </si>
  <si>
    <t>BUDYNEK INTERNATU</t>
  </si>
  <si>
    <t>PORTIERNIA UL.GRYFóW 4-6</t>
  </si>
  <si>
    <t>budynek administracyjny</t>
  </si>
  <si>
    <t>portiernia</t>
  </si>
  <si>
    <t>Suma</t>
  </si>
  <si>
    <t>GARAŻ</t>
  </si>
  <si>
    <t>GARAŻ BLASZANY</t>
  </si>
  <si>
    <t>INWESTYCJA-BUDOWA CIĄGU PIESZO ROWER. PRZY DR.POW.ROŚCIĘCINO-RZESZNIKOWO NA ODC.OS.VILLA PARK DO MSC.CHARZYNO</t>
  </si>
  <si>
    <t>ŚCIEŻKA ROWEROWA - DŁUGOŚĆ 1264,38 MB</t>
  </si>
  <si>
    <t>CHODNIKI - DŁUGOŚĆ 1250,88 MB</t>
  </si>
  <si>
    <t>PARKINGI - 30 SZTUK</t>
  </si>
  <si>
    <t>ZATOKI AUTOBUSOWE - 2 SZT.</t>
  </si>
  <si>
    <t>OŚWIETLENIE</t>
  </si>
  <si>
    <t>TABLET HUAWEI MEDIA PAD T3 10 WIFI</t>
  </si>
  <si>
    <t>4/364</t>
  </si>
  <si>
    <t>NOTEBOOK DELL LATITUDE</t>
  </si>
  <si>
    <t>8/2532</t>
  </si>
  <si>
    <t>NOTEBOOK LENOVO E550 16GB RAM, 512SSD, 3 LATA NBD</t>
  </si>
  <si>
    <t>4/323</t>
  </si>
  <si>
    <t>4/2581/1</t>
  </si>
  <si>
    <t>4/2582</t>
  </si>
  <si>
    <t>4/258</t>
  </si>
  <si>
    <t>4/2579</t>
  </si>
  <si>
    <t>4/363</t>
  </si>
  <si>
    <t>8/2533</t>
  </si>
  <si>
    <t>4/2508</t>
  </si>
  <si>
    <t>4/365</t>
  </si>
  <si>
    <t>4/2519</t>
  </si>
  <si>
    <t>4/2498</t>
  </si>
  <si>
    <t>4/2499</t>
  </si>
  <si>
    <t>4/2500</t>
  </si>
  <si>
    <t>4/2501</t>
  </si>
  <si>
    <t>4/2502</t>
  </si>
  <si>
    <t>4/2581/2</t>
  </si>
  <si>
    <t>6/2362</t>
  </si>
  <si>
    <t>6/2363</t>
  </si>
  <si>
    <t>6/2560/1</t>
  </si>
  <si>
    <t>6/2560/2</t>
  </si>
  <si>
    <t>6/2560/3</t>
  </si>
  <si>
    <t>6/2560/4</t>
  </si>
  <si>
    <t>6/2560/5</t>
  </si>
  <si>
    <t>6/57/1</t>
  </si>
  <si>
    <t>6/57/2</t>
  </si>
  <si>
    <t>6/57/3</t>
  </si>
  <si>
    <t>6/58/1</t>
  </si>
  <si>
    <t>6/58/2</t>
  </si>
  <si>
    <t>6/2559/1</t>
  </si>
  <si>
    <t>6/2559/2</t>
  </si>
  <si>
    <t>6/2559/3</t>
  </si>
  <si>
    <t>6/2559/4</t>
  </si>
  <si>
    <t>6/2559/5</t>
  </si>
  <si>
    <t>8/2433</t>
  </si>
  <si>
    <t>8/2434</t>
  </si>
  <si>
    <t>8/2435</t>
  </si>
  <si>
    <t>8/2436</t>
  </si>
  <si>
    <t>8/2437</t>
  </si>
  <si>
    <t>8/2438</t>
  </si>
  <si>
    <t>8/2439</t>
  </si>
  <si>
    <t>8/2440</t>
  </si>
  <si>
    <t>8/2441</t>
  </si>
  <si>
    <t>8/2442</t>
  </si>
  <si>
    <t>6/2558/1</t>
  </si>
  <si>
    <t>6/2558/2</t>
  </si>
  <si>
    <t>6/2555</t>
  </si>
  <si>
    <t>8/2152</t>
  </si>
  <si>
    <t>6/2466</t>
  </si>
  <si>
    <t>6/2561</t>
  </si>
  <si>
    <t>8/2151</t>
  </si>
  <si>
    <t>6/2292</t>
  </si>
  <si>
    <t>6/2293</t>
  </si>
  <si>
    <t>6/2296</t>
  </si>
  <si>
    <t>6/2364</t>
  </si>
  <si>
    <t>6/2472</t>
  </si>
  <si>
    <t>6/2475</t>
  </si>
  <si>
    <t>6/2469</t>
  </si>
  <si>
    <t>6/2470</t>
  </si>
  <si>
    <t>6/2471</t>
  </si>
  <si>
    <t>8/2576</t>
  </si>
  <si>
    <t>8/2141</t>
  </si>
  <si>
    <t>8/2683</t>
  </si>
  <si>
    <t>DELL LATITUDE 5430 "CYFROWY POWIAT"</t>
  </si>
  <si>
    <t>DELL POWER EDGE RX750 XS CYFROWY POWIAT</t>
  </si>
  <si>
    <t>DELL NOTEBOOK VOSTRO 3700</t>
  </si>
  <si>
    <t>LAPTOP DELL NOTEBOOK LATITUDE 3520</t>
  </si>
  <si>
    <t>LAPTOP DELL VOSTRO</t>
  </si>
  <si>
    <t>TABLET LENOVO Z ETUI</t>
  </si>
  <si>
    <t>TELEFON SAMSUNG GALAXY A20</t>
  </si>
  <si>
    <t>RADIOTELEFON PMR 446 Z MIKROFONEM I SŁUCHAWKĄ</t>
  </si>
  <si>
    <t>RADIOTELEFON GP 360</t>
  </si>
  <si>
    <t>RADIOTELEFON GM 360</t>
  </si>
  <si>
    <t>FOTOPUŁAPKA GSM 3.0CG KAMERA LEŚNA</t>
  </si>
  <si>
    <t>FOTOPUŁAPKA</t>
  </si>
  <si>
    <t>ZESTAW MONITORUJĄCY LAS5</t>
  </si>
  <si>
    <t>KAMERA DO BEZZAŁOGOWEGO STATKU POWIETRZNEGO DJI ZENMUSE Z30</t>
  </si>
  <si>
    <t>SMARTFON XIAOMI Mi A2 64GB  CZARNY</t>
  </si>
  <si>
    <t>TELEFON SYSTEMOWY Z KONSOLĄ</t>
  </si>
  <si>
    <t>SMARTFON APPLE IPHONE 15 PRO 128 GB</t>
  </si>
  <si>
    <t>SMARTFON APPLE iPhone</t>
  </si>
  <si>
    <t>SMARTFON MOTO</t>
  </si>
  <si>
    <t>KAMERA TERMOWIZYJNA</t>
  </si>
  <si>
    <t>SMARTHONE XIAOMI REDMI NOTE 9</t>
  </si>
  <si>
    <t>FOTOPUŁAPKA 3G</t>
  </si>
  <si>
    <t>KAMERA KOPUŁOWA</t>
  </si>
  <si>
    <t>KAMERA TUBA BCS</t>
  </si>
  <si>
    <t>KAMERA BCS WANDALOODPORNA</t>
  </si>
  <si>
    <t>DRUKARKA PARAGONOWA NPOS C-300 BLACK RS+USB+ETH</t>
  </si>
  <si>
    <t>SMARTFON SAMSUNG SM-G950 GALAXY S8 64GB MIDNIGHT BLACK</t>
  </si>
  <si>
    <t>APARAT NIKON Z5 + Z 24-50 MM + SANDISK MICRO SD EXTREME PRO 128 GB</t>
  </si>
  <si>
    <t>DRUKARKA EPSON ECOTANK L6290</t>
  </si>
  <si>
    <t>KOMPUTER DELL</t>
  </si>
  <si>
    <t>MONITOR DELL</t>
  </si>
  <si>
    <t>Zestaw Komputerowy typu All In One</t>
  </si>
  <si>
    <t>URZĄDZENIE WIELOFUNKCYJNE LEXMARK XM1246</t>
  </si>
  <si>
    <t>ZESTAW KOMPUTEROWY</t>
  </si>
  <si>
    <t>KOMPUTER NTT BUSINESS W 572M</t>
  </si>
  <si>
    <t>MONITOLCD 21,5" PHILIPS 223V5LSB</t>
  </si>
  <si>
    <t>KOMPUTER DELL AIO i5-8500/8 GB/256GBSSD,21,5"W1 OP</t>
  </si>
  <si>
    <t>ZESTAW KOPUTEROWY - STACJA KOMPUTEROWA HP PRODESK 600 G3 SFF + MONITOR AOC</t>
  </si>
  <si>
    <t>SKANER HP</t>
  </si>
  <si>
    <t>MONITOR HP L1950</t>
  </si>
  <si>
    <t>URZĄDZENIE NETASQ UTM U70</t>
  </si>
  <si>
    <t>ROUTER URZĄDZENIE UTM</t>
  </si>
  <si>
    <t>KOMPUTER DELL 43L I5-750 4GB 500GB DVDRW 19IN1 GT220_1GB</t>
  </si>
  <si>
    <t>URZĄDZENIE NASQNAP TS-H1887XU-RP-E2334 - CYFROWY POWIAT</t>
  </si>
  <si>
    <t>SYSTEM QMATIC - URZĄDZENIA</t>
  </si>
  <si>
    <t>URZĄDZENIE NAS QNAP TS-473A-8G - CYFROWY POWIAT</t>
  </si>
  <si>
    <t>DYSK TWARDY HDD 3,5 SATA WD RED PRO 4TB WD4003FFBX - CYFROWY POWIAT</t>
  </si>
  <si>
    <t>URZĄDZENIE WIELOFUNKCYJNE BROTHER</t>
  </si>
  <si>
    <t>KOMPUTER NTT BISINESS W 572M</t>
  </si>
  <si>
    <t>MONITOR LCD 21,5" PHILIPS 223V5LSB</t>
  </si>
  <si>
    <t>KOMPUTER DELL OPTI PIEX 3240 AIO</t>
  </si>
  <si>
    <t>URZĄDZENIE WIELOFUNKCYJNE EPSON WF-C5790DWF</t>
  </si>
  <si>
    <t>KOMPUTER DELL L3490 14,0 FHD i5-8250U 8GN 256SSD W10P</t>
  </si>
  <si>
    <t>KOMUTER DELL OPTIPLEX 5090 SFF</t>
  </si>
  <si>
    <t>MONITOR DELL LCD P2422H 24'</t>
  </si>
  <si>
    <t>DYSK TWARDY HDD 3,5 SATA WD ULTRASTAR DC HC330 10TB - CYFROWY POWIAT</t>
  </si>
  <si>
    <t>NAPĘD ZEWNĘTRZNY RDX USB Z OBSŁUGĄ DYSKÓW 4 TB TANDBERG 8782-RDX - CYFROWY POWIAT</t>
  </si>
  <si>
    <t>KASETA TYPU RDX O POJEMNOŚCI 2 TB TANDBERG 8731-RDX - CYFROWY POWIAT</t>
  </si>
  <si>
    <t>DYSK TWARDY NVME WD RED SSD NVME M.2500 GB - CYFROWY POWIAT</t>
  </si>
  <si>
    <t>MONITOR LCD 22" IIYAMA B2209HDS-B1</t>
  </si>
  <si>
    <t>MONITOR LCG 21,5" PHILIPS 223V5LSB</t>
  </si>
  <si>
    <t>STACJA DOKUJĄCA DELL</t>
  </si>
  <si>
    <t>SKANER</t>
  </si>
  <si>
    <t>DRUKARKA EPSON L6290 ECOTANK</t>
  </si>
  <si>
    <t>URZĄDZENIE WIELOFUNKCYJNE IM2702 Z KASETĄ NA PAPIER (nr seryjny: 3292Z320772)</t>
  </si>
  <si>
    <t>2.3 LASER PRINTER A4 - LEXMARK E232</t>
  </si>
  <si>
    <t>KOMPUTER HP ELITEONE 870 27INCH G9 NUMER SERYJNY: CZC3477KYR</t>
  </si>
  <si>
    <t>MONITOR DELL P2419H</t>
  </si>
  <si>
    <t>KOMPUTER ADS S27</t>
  </si>
  <si>
    <t>MONITOR AOC 23,8'</t>
  </si>
  <si>
    <t>ROUTER</t>
  </si>
  <si>
    <t>KASETA TYPU RDX O POJEMNOŚCI 4 TB TANDBERG 8824-RDX - CYFROWY POWIAT</t>
  </si>
  <si>
    <t>MONITOR DELL E2214H</t>
  </si>
  <si>
    <t>DRUKARKA EPSON EOTANK L6290</t>
  </si>
  <si>
    <t>MONITOR AOC 27</t>
  </si>
  <si>
    <t>DELL KOMPUTER OPTI PLEX 7060 SFF</t>
  </si>
  <si>
    <t>SKANER DOKUMENTACYJNY AVISION AD8120U</t>
  </si>
  <si>
    <t>DELL KOMPUTER OPTI PLEX 7060 DFF</t>
  </si>
  <si>
    <t>PRZEŁĄCZNIK ARUBA ION 1930 - INWESTYCJA - BUDOWA REGIONALNEJ INFRASTRUKTURY INFORMATYCZNEJ</t>
  </si>
  <si>
    <t>ZASILACZ SMART - UPS 1500VA - INWESTYCJA - BUDOWA REGIONALNEJ INFRASTRUKTURY INFORMATYCZNEJ</t>
  </si>
  <si>
    <t>URZĄDZENIE WIELOATRAMENTOWE - DRUKARKA BROTHER MFC-J3940DW</t>
  </si>
  <si>
    <t>SYSTEM SYGNALIZACJI WŁAMANIA I NAPADU</t>
  </si>
  <si>
    <t>DRUKARKA LASERJET PRO 400 M402 DNE</t>
  </si>
  <si>
    <t>Urządzenie MP301SPF z szafką i kasetą na papier (kserokopiarka)</t>
  </si>
  <si>
    <t>URZĄDZENIE MFP MP 161 SPF /KOPIARKA/</t>
  </si>
  <si>
    <t>STACJA POGODY (TERMOMETR DO MIERZENIA TEMPERATURY I WILGOTNOŚCI POWIETRZA)</t>
  </si>
  <si>
    <t>SWITCH TP - LINK SG3428 - CYFROWY POWIAT</t>
  </si>
  <si>
    <t>EVER UPS POWERLINE RT PLUS 3000 T/PWPLRT-113K00/00 - CYFROWY POWIAT</t>
  </si>
  <si>
    <t>ATEN KVM CS1734B CYFROWY POWIAT</t>
  </si>
  <si>
    <t>URZĄDZENIE WIELOFUNKCYJNE BROTHER MFC-J2330DW</t>
  </si>
  <si>
    <t>DRUKARKA BROTHER DCP-L5500DN</t>
  </si>
  <si>
    <t>DRUKARKA LASERJET PRO400 M402 DNE C5J91A</t>
  </si>
  <si>
    <t>DRUKARKA BROTHER HL- L5000D</t>
  </si>
  <si>
    <t>URZĄDZENIE WIELOFUNKCYJNE IM2702 RICOH IM2702  Z SZAFKĄ PODSTAWNĄ</t>
  </si>
  <si>
    <t>URZĄDZENIE DO DEZYNFEKCJI DOKUMENTÓW I BANKNOTÓW</t>
  </si>
  <si>
    <t>GENERATOR OZONU X-PRO AIR 20 P</t>
  </si>
  <si>
    <t>URZĄDZENIE DO DEZYNFEKCJI DOKUMENTÓW</t>
  </si>
  <si>
    <t>GENERATOR OZONU</t>
  </si>
  <si>
    <t>OZONATOR</t>
  </si>
  <si>
    <t>LAMPA DO STERYLIZACJI I DEZYNFEKCJI</t>
  </si>
  <si>
    <t>GENERATOR OZONU X-PRO AIR 20P</t>
  </si>
  <si>
    <t>4/2537</t>
  </si>
  <si>
    <t>4/2197</t>
  </si>
  <si>
    <t>4/2198</t>
  </si>
  <si>
    <t>4/2527</t>
  </si>
  <si>
    <t>4/2528</t>
  </si>
  <si>
    <t>4/2529</t>
  </si>
  <si>
    <t>4/2566</t>
  </si>
  <si>
    <t>4/2280</t>
  </si>
  <si>
    <t>4/2522</t>
  </si>
  <si>
    <t>4/2523</t>
  </si>
  <si>
    <t>4/2524</t>
  </si>
  <si>
    <t>4/2525</t>
  </si>
  <si>
    <t>4/2526</t>
  </si>
  <si>
    <t>4/289-1</t>
  </si>
  <si>
    <t>4/299</t>
  </si>
  <si>
    <t>4/2591/17</t>
  </si>
  <si>
    <t>4/347</t>
  </si>
  <si>
    <t>4/2282</t>
  </si>
  <si>
    <t>4/2591/14</t>
  </si>
  <si>
    <t>4/349</t>
  </si>
  <si>
    <t>4/2295</t>
  </si>
  <si>
    <t>4/2531</t>
  </si>
  <si>
    <t>4/200/7</t>
  </si>
  <si>
    <t>4/228</t>
  </si>
  <si>
    <t>4/2367</t>
  </si>
  <si>
    <t>4/249</t>
  </si>
  <si>
    <t>4/2584/2</t>
  </si>
  <si>
    <t>4/2279</t>
  </si>
  <si>
    <t>4/2283</t>
  </si>
  <si>
    <t>4/2592</t>
  </si>
  <si>
    <t>4/2591/13</t>
  </si>
  <si>
    <t>4/2583</t>
  </si>
  <si>
    <t>4/2585/1</t>
  </si>
  <si>
    <t>4/2585/2</t>
  </si>
  <si>
    <t>4/2585/3</t>
  </si>
  <si>
    <t>4/2585/4</t>
  </si>
  <si>
    <t>4/2601</t>
  </si>
  <si>
    <t>4/276-1</t>
  </si>
  <si>
    <t>4/295-1</t>
  </si>
  <si>
    <t>4/327/4</t>
  </si>
  <si>
    <t>4/2173</t>
  </si>
  <si>
    <t>4/2591/12</t>
  </si>
  <si>
    <t>4/356</t>
  </si>
  <si>
    <t>4/2532</t>
  </si>
  <si>
    <t>4/2533</t>
  </si>
  <si>
    <t>4/2591/19</t>
  </si>
  <si>
    <t>4/2577</t>
  </si>
  <si>
    <t>4/2591/15</t>
  </si>
  <si>
    <t>4/2459</t>
  </si>
  <si>
    <t>4/2586/10</t>
  </si>
  <si>
    <t>4/2586/11</t>
  </si>
  <si>
    <t>4/2586/12</t>
  </si>
  <si>
    <t>4/2586/13</t>
  </si>
  <si>
    <t>4/2586/14</t>
  </si>
  <si>
    <t>4/2586/15</t>
  </si>
  <si>
    <t>4/2586/16</t>
  </si>
  <si>
    <t>4/2586/17</t>
  </si>
  <si>
    <t>4/2586/6</t>
  </si>
  <si>
    <t>4/2586/7</t>
  </si>
  <si>
    <t>4/2586/8</t>
  </si>
  <si>
    <t>4/2586/9</t>
  </si>
  <si>
    <t>4/2588/2</t>
  </si>
  <si>
    <t>4/2589/1</t>
  </si>
  <si>
    <t>4/2589/2</t>
  </si>
  <si>
    <t>4/2591/2</t>
  </si>
  <si>
    <t>4/2587/3</t>
  </si>
  <si>
    <t>4/2587/4</t>
  </si>
  <si>
    <t>4/253</t>
  </si>
  <si>
    <t>4/300-1</t>
  </si>
  <si>
    <t>4/2580</t>
  </si>
  <si>
    <t>4/345</t>
  </si>
  <si>
    <t>4/2289</t>
  </si>
  <si>
    <t>4/2567</t>
  </si>
  <si>
    <t>4/2591/8</t>
  </si>
  <si>
    <t>4/2591/4</t>
  </si>
  <si>
    <t>4/2591/3</t>
  </si>
  <si>
    <t>4/2538</t>
  </si>
  <si>
    <t>4/2591/5</t>
  </si>
  <si>
    <t>4/2591/6</t>
  </si>
  <si>
    <t>4/2591/7</t>
  </si>
  <si>
    <t>4/85</t>
  </si>
  <si>
    <t>4/2591/9</t>
  </si>
  <si>
    <t>4/2568</t>
  </si>
  <si>
    <t>4/2569</t>
  </si>
  <si>
    <t>4/2570</t>
  </si>
  <si>
    <t>4/2572</t>
  </si>
  <si>
    <t>4/2600</t>
  </si>
  <si>
    <t>4/2571</t>
  </si>
  <si>
    <t>4/2573</t>
  </si>
  <si>
    <t>4/2575</t>
  </si>
  <si>
    <t>4/2576</t>
  </si>
  <si>
    <t>4/2574</t>
  </si>
  <si>
    <t>4/2493</t>
  </si>
  <si>
    <t>4/2201</t>
  </si>
  <si>
    <t>4/2492</t>
  </si>
  <si>
    <t>4/2494</t>
  </si>
  <si>
    <t>4/2548</t>
  </si>
  <si>
    <t>4/2549</t>
  </si>
  <si>
    <t>4/2550</t>
  </si>
  <si>
    <t>4/2392</t>
  </si>
  <si>
    <t>4/2535</t>
  </si>
  <si>
    <t>4/2586/1</t>
  </si>
  <si>
    <t>4/2586/18</t>
  </si>
  <si>
    <t>4/2586/19</t>
  </si>
  <si>
    <t>4/2586/2</t>
  </si>
  <si>
    <t>4/2586/20</t>
  </si>
  <si>
    <t>4/2586/21</t>
  </si>
  <si>
    <t>4/2586/22</t>
  </si>
  <si>
    <t>4/2586/23</t>
  </si>
  <si>
    <t>4/2586/24</t>
  </si>
  <si>
    <t>4/2586/3</t>
  </si>
  <si>
    <t>4/2586/4</t>
  </si>
  <si>
    <t>4/2586/5</t>
  </si>
  <si>
    <t>4/2588/1</t>
  </si>
  <si>
    <t>4/2590/1</t>
  </si>
  <si>
    <t>4/2590/2</t>
  </si>
  <si>
    <t>4/2590/3</t>
  </si>
  <si>
    <t>4/2590/4</t>
  </si>
  <si>
    <t>4/2591/1</t>
  </si>
  <si>
    <t>4/2591/18</t>
  </si>
  <si>
    <t>4/2587/1</t>
  </si>
  <si>
    <t>4/2587/2</t>
  </si>
  <si>
    <t>4/307</t>
  </si>
  <si>
    <t>4/2496</t>
  </si>
  <si>
    <t>4/2497</t>
  </si>
  <si>
    <t>4/2536</t>
  </si>
  <si>
    <t>4/2578</t>
  </si>
  <si>
    <t>4/2591/10</t>
  </si>
  <si>
    <t>4/2591/11</t>
  </si>
  <si>
    <t>4/2563</t>
  </si>
  <si>
    <t>4/2564</t>
  </si>
  <si>
    <t>4/2565</t>
  </si>
  <si>
    <t>4/2495</t>
  </si>
  <si>
    <t>4/367</t>
  </si>
  <si>
    <t>4/2520</t>
  </si>
  <si>
    <t>4/2200</t>
  </si>
  <si>
    <t>4/2199</t>
  </si>
  <si>
    <t>4/2539</t>
  </si>
  <si>
    <t>4/2540</t>
  </si>
  <si>
    <t>4/2541</t>
  </si>
  <si>
    <t>4/2542</t>
  </si>
  <si>
    <t>4/2543</t>
  </si>
  <si>
    <t>4/2544</t>
  </si>
  <si>
    <t>4/2554</t>
  </si>
  <si>
    <t>4/2555</t>
  </si>
  <si>
    <t>4/2556</t>
  </si>
  <si>
    <t>4/366</t>
  </si>
  <si>
    <t>4/2545</t>
  </si>
  <si>
    <t>4/2546</t>
  </si>
  <si>
    <t>4/2547</t>
  </si>
  <si>
    <t>4/2551</t>
  </si>
  <si>
    <t>4/2552</t>
  </si>
  <si>
    <t>4/2553</t>
  </si>
  <si>
    <t>4/2560</t>
  </si>
  <si>
    <t>4/2561</t>
  </si>
  <si>
    <t>4/2562</t>
  </si>
  <si>
    <t>4/2490</t>
  </si>
  <si>
    <t>4/2491</t>
  </si>
  <si>
    <t>4/2557</t>
  </si>
  <si>
    <t>4/2558</t>
  </si>
  <si>
    <t>4/2559</t>
  </si>
  <si>
    <t>4/2521</t>
  </si>
  <si>
    <t>4/2257</t>
  </si>
  <si>
    <t>4/2455</t>
  </si>
  <si>
    <t>4/2456</t>
  </si>
  <si>
    <t>4/2294</t>
  </si>
  <si>
    <t>4/2591/16</t>
  </si>
  <si>
    <t>4/2281</t>
  </si>
  <si>
    <t>4/2599</t>
  </si>
  <si>
    <t>4/2584/1</t>
  </si>
  <si>
    <t>4/2598</t>
  </si>
  <si>
    <t>4/2593</t>
  </si>
  <si>
    <t>4/2530</t>
  </si>
  <si>
    <t>6/2242</t>
  </si>
  <si>
    <t>6/2243</t>
  </si>
  <si>
    <t>8/2101</t>
  </si>
  <si>
    <t>8/2556</t>
  </si>
  <si>
    <t>8/1261/1</t>
  </si>
  <si>
    <t>8/2172</t>
  </si>
  <si>
    <t>8/2624/1</t>
  </si>
  <si>
    <t>8/2624/2</t>
  </si>
  <si>
    <t>8/2624/3</t>
  </si>
  <si>
    <t>8/2626/1</t>
  </si>
  <si>
    <t>8/2626/2</t>
  </si>
  <si>
    <t>8/2627/1</t>
  </si>
  <si>
    <t>8/2145</t>
  </si>
  <si>
    <t>8/2640</t>
  </si>
  <si>
    <t>8/2153</t>
  </si>
  <si>
    <t>8/2590</t>
  </si>
  <si>
    <t>8/2567</t>
  </si>
  <si>
    <t>8/2454</t>
  </si>
  <si>
    <t>8/2489</t>
  </si>
  <si>
    <t>8/2510</t>
  </si>
  <si>
    <t>8/2334</t>
  </si>
  <si>
    <t>8/2472</t>
  </si>
  <si>
    <t>8/2333</t>
  </si>
  <si>
    <t>8/2390</t>
  </si>
  <si>
    <t>8/2392</t>
  </si>
  <si>
    <t>8/2481</t>
  </si>
  <si>
    <t>8/2626/3</t>
  </si>
  <si>
    <t>stacjonarny</t>
  </si>
  <si>
    <t>SERWER DELL POWEREDGE R340</t>
  </si>
  <si>
    <t>SERWER HP ZESTAW-4913000242 - PODZESPOŁY</t>
  </si>
  <si>
    <t>SERWER DELL PE R430 2xE5-2620, 4x4gb, 4x300GB, D VD, WinSvr 2012r2, 2x5CAL WinSvr 2012</t>
  </si>
  <si>
    <t>SERWER DELL POWER EDGE R730</t>
  </si>
  <si>
    <t>SERWER HP ML350PR08 Z UPS-EM</t>
  </si>
  <si>
    <t>SERWER HEWLETT-PACARD ML</t>
  </si>
  <si>
    <t>SERWER LENOWO TS RD450</t>
  </si>
  <si>
    <t>SERWER DELL R640 - INWESTYCJA - BUDOWA REGIONALNEJ INFRASTRUKTURY INFORMATYCZNEJ</t>
  </si>
  <si>
    <t>MACIERZ SAS DELL ME4024 - INWESTYCJA - BUDOWA REGIONALNEJ INFRASTRUKTURY INFORMATYCZNEJ</t>
  </si>
  <si>
    <t>SUMA</t>
  </si>
  <si>
    <t>4/2298</t>
  </si>
  <si>
    <t>4/260</t>
  </si>
  <si>
    <t>4/315</t>
  </si>
  <si>
    <t>4/333</t>
  </si>
  <si>
    <t>4/2534</t>
  </si>
  <si>
    <t>4/217</t>
  </si>
  <si>
    <t>4/317</t>
  </si>
  <si>
    <t>4/2595</t>
  </si>
  <si>
    <t>4/2596</t>
  </si>
  <si>
    <t>4/2597</t>
  </si>
  <si>
    <t>serwery</t>
  </si>
  <si>
    <t>przenośny</t>
  </si>
  <si>
    <t>Adres</t>
  </si>
  <si>
    <t>Budynek warsztatowy (Magazyn murowany)</t>
  </si>
  <si>
    <t>ZDP w Kołobrzegu, ul. Gryfitów 8, 78-100 Kołobrzeg</t>
  </si>
  <si>
    <t>Budynek administracyjny + nakłady inwestycyjne</t>
  </si>
  <si>
    <t>Budynek socjalny</t>
  </si>
  <si>
    <t>Portiernia murowana</t>
  </si>
  <si>
    <t>Magazyn (wiata) znaków</t>
  </si>
  <si>
    <t>1975 / 2026 / 2021 elewacja</t>
  </si>
  <si>
    <t>Gaśnice pianowe 3 szt.</t>
  </si>
  <si>
    <t>Gaśnice pianowe 1 szt.</t>
  </si>
  <si>
    <t>Gaśnice pianowe 5 szt.</t>
  </si>
  <si>
    <t>Gaśnice pianowe 2 szt.</t>
  </si>
  <si>
    <t>Całodobowy dozór pracowniczy lub ochroniarski (firma ochroniarska, pn. - pt. od 15.00 do 7.00, sob., niedz., i święta całodobowo), budynek socjalny – okratowany</t>
  </si>
  <si>
    <t>Fundamenty: betonowe, ściany: murowane z cegły, strop: wiązania stalowe i drewniane + suprema</t>
  </si>
  <si>
    <t>dach: kryty blachą</t>
  </si>
  <si>
    <t xml:space="preserve">Fundamenty: betonowe, ściany: murowane z cegły, strop: drewniany, </t>
  </si>
  <si>
    <t>dach: kryty dachówką, schody: betonowe</t>
  </si>
  <si>
    <t>Fundamenty: betonowe, ściany: konstrukcje ścian drewniane ocieplane supremą, strop: drewniany + suprema,</t>
  </si>
  <si>
    <t>dach: wiązania drewniane kryte blachą</t>
  </si>
  <si>
    <t xml:space="preserve">Fundamenty: betonowe, ściany: murowane z cegły, strop: żelbetowy, </t>
  </si>
  <si>
    <t>dach: kryty papą</t>
  </si>
  <si>
    <t xml:space="preserve">Fundamenty: stopy betonowe, ściany: konstrukcja stalowa szkieletowa, osłonięte eternitem, </t>
  </si>
  <si>
    <t xml:space="preserve"> dach: konstrukcja stalowa kryta eternitem</t>
  </si>
  <si>
    <t>Telewizor PHILIPS 32PHT4503 HD</t>
  </si>
  <si>
    <t>Jednostka komputerowa z monitorem i oprogramowaniem</t>
  </si>
  <si>
    <t>Komputer POLACOM Office I5 oraz systemowe oprogramowanie</t>
  </si>
  <si>
    <t>Skaner Colortrac SmartLF SC25</t>
  </si>
  <si>
    <t>Zestaw komputerowy INTEL CORE i5 -10600K z oprogramowaniem</t>
  </si>
  <si>
    <t>Komputer stacjonarny Desktop Dell Vostro 3681</t>
  </si>
  <si>
    <t>Monitor komputerowy IIYAMA ProLite XU2793HSU-B4</t>
  </si>
  <si>
    <t>Komputer DELL 421HN wraz z oprogramowaniem</t>
  </si>
  <si>
    <t>Komputer DELL VOSTRO 3710 wraz z oprogramowaniem</t>
  </si>
  <si>
    <t>Laptop Lenovo ThinkPad L590</t>
  </si>
  <si>
    <t>Kołobrzeg, ul. Katedralna 46,48</t>
  </si>
  <si>
    <t>Budynki biurowe</t>
  </si>
  <si>
    <t>Budynek murowany w zabudowie zwartej, trzykondygnacyjny z poddaszem użytkowym (nr 46) oraz budynek położony na kondygnacji przyziemia i parterze budynku (nr 48)</t>
  </si>
  <si>
    <t>na każdym piętrze hydranty, gaśnice, przyciski alarmowe, czujniki dymu w każdym pomieszczeniu</t>
  </si>
  <si>
    <t>całodobowy dozór agencji ochrony w systemie dyskretnego ostrzegania / czujniki ruchu/, kamery na parterze, I i II piętrze budynków,pomieszczenia w piwnicach mają kraty w oknach.</t>
  </si>
  <si>
    <t>TELEFON PANASONIC KX-TG1611PHD</t>
  </si>
  <si>
    <t>PUP 6/623/1</t>
  </si>
  <si>
    <t>89,99</t>
  </si>
  <si>
    <t>PUP 6/623/3</t>
  </si>
  <si>
    <t>Komputer Dell Optiplex</t>
  </si>
  <si>
    <t>PUP 4/487/7</t>
  </si>
  <si>
    <t>Pompa Grundfod Unilift KP 250 AV-5M</t>
  </si>
  <si>
    <t>PUP 8/809/16</t>
  </si>
  <si>
    <t>Urządzenie wielofunkcyjne</t>
  </si>
  <si>
    <t>PUP 8/803-2/4</t>
  </si>
  <si>
    <t>Niszczarka</t>
  </si>
  <si>
    <t>PUP 8/803/2</t>
  </si>
  <si>
    <t>Genarator ozonu</t>
  </si>
  <si>
    <t>PUP 8/809/9</t>
  </si>
  <si>
    <t>Dozownik ścienny</t>
  </si>
  <si>
    <t>PUP 8/8/1</t>
  </si>
  <si>
    <t>PUP 8/8/2</t>
  </si>
  <si>
    <t>Kopmuter Dell Optiplex 3280 AIO</t>
  </si>
  <si>
    <t>PUP 4/487/8</t>
  </si>
  <si>
    <t>PUP 4/487/9</t>
  </si>
  <si>
    <t>PUP 4/487/10</t>
  </si>
  <si>
    <t>PUP 4/487/11</t>
  </si>
  <si>
    <t>PUP 4/487/12</t>
  </si>
  <si>
    <t>PUP 4/487/13</t>
  </si>
  <si>
    <t>PUP 6/623/4</t>
  </si>
  <si>
    <t>PUP 6/623/5</t>
  </si>
  <si>
    <t>PUP 6/623/6</t>
  </si>
  <si>
    <t>PUP 6/623/7</t>
  </si>
  <si>
    <t>Urządzenie wielofunkcyjne SHARP</t>
  </si>
  <si>
    <t>PUP 8/803-1/1</t>
  </si>
  <si>
    <t>PUP 6/623/8</t>
  </si>
  <si>
    <t>PUP 6/623/9</t>
  </si>
  <si>
    <t>PUP 6/623/10</t>
  </si>
  <si>
    <t>PUP 6/623/11</t>
  </si>
  <si>
    <t>PUP 6/623/12</t>
  </si>
  <si>
    <t>Skaner BROTHER ADS</t>
  </si>
  <si>
    <t>PUP 4/487/14</t>
  </si>
  <si>
    <t>LAMINATOR HP PRO 600A4</t>
  </si>
  <si>
    <t>PUP 8/803/3</t>
  </si>
  <si>
    <t>NISZCZARKA Kobra +1</t>
  </si>
  <si>
    <t>PUP 8/8/4</t>
  </si>
  <si>
    <t>PUP 8/8/3</t>
  </si>
  <si>
    <t>TELEFON PANASONIC KX-TG1611PDR</t>
  </si>
  <si>
    <t>PUP 6/623/13</t>
  </si>
  <si>
    <t>PUP 6/623/14</t>
  </si>
  <si>
    <t>PUP 6/623/15</t>
  </si>
  <si>
    <t>KOMPUTER AiO Dell Optiplex 24/Core</t>
  </si>
  <si>
    <t>PUP 4/487/15</t>
  </si>
  <si>
    <t>PUP 4/487/16</t>
  </si>
  <si>
    <t>PUP 4/487/17</t>
  </si>
  <si>
    <t>Notebook DELL Inspiron 3583</t>
  </si>
  <si>
    <t>PUP 4/487/6</t>
  </si>
  <si>
    <t>Laptop DELL Vostro 5501</t>
  </si>
  <si>
    <t>PUP 4/4/3</t>
  </si>
  <si>
    <t>PUP 4/4/2</t>
  </si>
  <si>
    <t>PUP 4/4/1</t>
  </si>
  <si>
    <t>SERWER DELL POWER EDGE 2800</t>
  </si>
  <si>
    <t>SERWER TYP DELL POWER EDGE 1800</t>
  </si>
  <si>
    <t>SERWER HP ML350 T06</t>
  </si>
  <si>
    <t>SERWER DELL POWEREDGE T430</t>
  </si>
  <si>
    <t>PUP 4/491/76</t>
  </si>
  <si>
    <t>PUP 4/491/74</t>
  </si>
  <si>
    <t>PUP 4/49/491/94</t>
  </si>
  <si>
    <t>PUP 4/487/2018-1</t>
  </si>
  <si>
    <t>Poradnia Psychologiczno - Pedagogiczna w Kołobrzegu - Budynek Internatu</t>
  </si>
  <si>
    <t>UL. PIASTOWSKA 9, 78-100 KOŁOBRZEG</t>
  </si>
  <si>
    <t>Budynek Internatu - działka nr 28/1 KO1L/00010033/8</t>
  </si>
  <si>
    <t>Prawidłowo rozmieszczone i oznakowane gaśnice (przegląd wykonywany regularnie przez uprawnioną osobę)</t>
  </si>
  <si>
    <t>System alarmowy wzywający ochronę, roleta antywłamaniowa.</t>
  </si>
  <si>
    <t>Drukarka kolorowa atramentowa</t>
  </si>
  <si>
    <t>Zestaw do terapii metodą Tomatisa</t>
  </si>
  <si>
    <t>Komputer 4 szt.</t>
  </si>
  <si>
    <t>Monitor 2 szt.</t>
  </si>
  <si>
    <t>Komputer 3 szt.</t>
  </si>
  <si>
    <t>Monitor</t>
  </si>
  <si>
    <t>Tablica multimedialna</t>
  </si>
  <si>
    <t>Zestaw monitoringu wizyjnego</t>
  </si>
  <si>
    <t>Monitor 3 szt.</t>
  </si>
  <si>
    <t>Tomatis TalksUP 2 szt.</t>
  </si>
  <si>
    <t>Lampa UVC</t>
  </si>
  <si>
    <t>Oczyszczacz powietrza</t>
  </si>
  <si>
    <t>Drukarka HL-B208DW</t>
  </si>
  <si>
    <t>Monitor Benq</t>
  </si>
  <si>
    <t>Komputer DELL</t>
  </si>
  <si>
    <t>Zestaw Komputerowy</t>
  </si>
  <si>
    <t>Zestaw komputerowy</t>
  </si>
  <si>
    <t>Drukarka HP 2504DW</t>
  </si>
  <si>
    <t>Laptop gab. 35</t>
  </si>
  <si>
    <t>Tablety do Logopedii 3 szt.</t>
  </si>
  <si>
    <t>Laptop</t>
  </si>
  <si>
    <t>Kamera ze statywem</t>
  </si>
  <si>
    <t>Mówik Pro</t>
  </si>
  <si>
    <t>Forbrain słuchawki kostne 2 szt.</t>
  </si>
  <si>
    <t>Komunikator GO-Talk</t>
  </si>
  <si>
    <t>Masażer logopedyczny 4 szt.</t>
  </si>
  <si>
    <t>Tablet graficzny z rysikiem</t>
  </si>
  <si>
    <t>Platforma do badania zmysłów</t>
  </si>
  <si>
    <t>Odkurzacz</t>
  </si>
  <si>
    <t>Pałacyk mieszczański
(Muzeum Miasta Kołobrzeg)</t>
  </si>
  <si>
    <t>ul. Armii Krajowej 13
78-100 Kołobrzeg</t>
  </si>
  <si>
    <t>Pawilon wystawowy
(Oddział Dzieje Oręża Polskiego)</t>
  </si>
  <si>
    <t>ul. Emilii Gierczak 5A
78-100 Kołobrzeg</t>
  </si>
  <si>
    <t>Kamienica Kupiecka
(Oddział Dzieje Oręża Polskiego)</t>
  </si>
  <si>
    <t>Dawny hangar lotniczy 
(Muzeum Lotnictwa
i Techniki Wojskowej
w Rogowie)</t>
  </si>
  <si>
    <t>ul. Hangarowa 8, Rogowo
72-330 Mrzeżyno</t>
  </si>
  <si>
    <t>Schron podziemny Nr 17
(Muzeum Zimnej Wojny)</t>
  </si>
  <si>
    <t>Dobrowo 53
78-220 Tychowo</t>
  </si>
  <si>
    <t>Schron podziemny Nr 18</t>
  </si>
  <si>
    <t>Garaż żelbetowy Nr 19</t>
  </si>
  <si>
    <t>Kołobrzeski Skansen Morski</t>
  </si>
  <si>
    <t>ul. Bałtycka 46A
78-100 Kołobrzeg</t>
  </si>
  <si>
    <t>pow.
terenu
3.058 m2</t>
  </si>
  <si>
    <t>XIX w.</t>
  </si>
  <si>
    <t>system sygnalizacji pożaru, system oświetlenia awaryjnego i ewakuacyjnego, instalacja hydrantowa przeciwpożarowa, gaśnice, instalacja odgromowa</t>
  </si>
  <si>
    <t>SSWiN, kraty na parterze, monitoring wizyjny CCTV, system napadowy</t>
  </si>
  <si>
    <t>całodobowa ochrona fizyczna, SSWiN, monitoring wizyjny CCTV, system napadowy</t>
  </si>
  <si>
    <t>XV - XVI w.</t>
  </si>
  <si>
    <t>system sygnalizacji pożaru, system oświetlenia awaryjnego i ewakuacyjnego, gaśnice, instalacja odgromowa</t>
  </si>
  <si>
    <t>całodobowa ochrona fizyczna, SSWiN, system napadowy</t>
  </si>
  <si>
    <t>1935-1937</t>
  </si>
  <si>
    <t>gaśnice</t>
  </si>
  <si>
    <t>monitoring wizyjny CCTV, całodobowa ochrona fizyczna, psy stróżujące, system napadowy</t>
  </si>
  <si>
    <t>Budynek podziemny z jedną kondygnacją nadziemną. Ściany i sufity żelbetowe monolityczne.</t>
  </si>
  <si>
    <t>system oświetlenia awaryjnego i ewakuacyjnego, gaśnice</t>
  </si>
  <si>
    <t>monitoring wizyjny CCTV, SSWiN</t>
  </si>
  <si>
    <t>brak</t>
  </si>
  <si>
    <t>SSWiN</t>
  </si>
  <si>
    <t>Budynek naziemny, jednokondygnacyjny. Konstrukcja żelbetowa.</t>
  </si>
  <si>
    <t>2012-2013</t>
  </si>
  <si>
    <t>WYSTAWA PLENEROWA z 2 wyslipowanymi okrętami wojennymi (na betonowych fundamentach) i innymi zabytkami morskiej techniki wojskowej.</t>
  </si>
  <si>
    <t>monitoring wizyjny CCTV, SSWiN, ochrona obwodowa terenu, system napadowy</t>
  </si>
  <si>
    <t xml:space="preserve">Murowany z cegły. Stropy żelbetowe, stalowo-żelbetowe i drewniane. Stropodach o konstrukcji drewnianej dwuspadowy. </t>
  </si>
  <si>
    <t>Dach kryty dachówką ceramiczna. Budynek trzykondygnacyjny i podpoiwniczony</t>
  </si>
  <si>
    <t xml:space="preserve">Budynek o konstrukcji stalowej na fundamentach betonowych i gruzobetonowych. Ściany zbudowane z cegły czerwonej i kratówki. Stropodach z ażurowych belek stalowych dwuteowych przykrytych płytamoi korytkowymi. </t>
  </si>
  <si>
    <t xml:space="preserve">budynek jednokondygnacyjny. Fragmentaryczmnie podpiwniczony. </t>
  </si>
  <si>
    <t>Dach kryty papą i dachówką cementową.</t>
  </si>
  <si>
    <t>budynek murowany z cegły na fundamencie kamienia i cegły. Stropy nad parterm i piwnicą klejne oraz belkowo drewniany nad 1 piętrem. Stropodach o konsytrukcji drewnianej, dwuspadowy. Budynek podpiwniczony. 2 kondygnacje nadziemne plus poddasze użytkowe.</t>
  </si>
  <si>
    <t xml:space="preserve">Dach kryty dachówką esówką na pełnym deskowaniu. </t>
  </si>
  <si>
    <t>obiekt składa się z kilku brył. Trzon bryły stanowi kubatura hangaru (o konstrukcji żelbetowej) na planie prostokąta z charakterystyczną formą jednospadowego dachu, którego prostokreślna część połaci przechodzi w połowie rozpiętości w powierzchnię walcową. Bezpośrednio do bryły hangaru przylega: od strony zachodniej budynek 2-kondygnacyjny, od strony północnej budynek parterowy, od strony wschodniej budynek 2-kondygnacyjny orac 4-kondygnacyjny.</t>
  </si>
  <si>
    <t>ZABYTEK: dawny hangar lotniczy (wpis nr A-1155 z dn. 19.03.2013 r.)</t>
  </si>
  <si>
    <t xml:space="preserve">ZABYTEK: Dom - Pałac Braunschweigów (wpis nr A-1064 z dn. 10.04.1964 r.) - budynek zbudowany na styl empire. </t>
  </si>
  <si>
    <t xml:space="preserve">ZABYTEK: Dom Schlieffenów (wpis nr A-19 z dn. 08.11.1954 r.) - </t>
  </si>
  <si>
    <t>Ogrodzenie wystawy plenerowej</t>
  </si>
  <si>
    <t>Nawierzchnia wystawy plenerowej</t>
  </si>
  <si>
    <t>Ogrodzenie Kołobrzeskiego Skansenu Morskiego</t>
  </si>
  <si>
    <t>Kable energetyczne - linia</t>
  </si>
  <si>
    <t>Ścieżka z kostki brukowej</t>
  </si>
  <si>
    <t>Fundamenty betonowe pod eksponaty</t>
  </si>
  <si>
    <t>Oświetlenie alejki wystawy plenerowej</t>
  </si>
  <si>
    <t>Przyłącze wodociągowe i kanalizacyjne</t>
  </si>
  <si>
    <t>Schron podziemny Nr 17</t>
  </si>
  <si>
    <t>Instalacja oświetlenia awaryjno-ewakuacyjnego</t>
  </si>
  <si>
    <t>Linia energetyczna</t>
  </si>
  <si>
    <t>Schody wewnętrzne do schronu nr 17</t>
  </si>
  <si>
    <t>Witacz w kształcie kotwicy</t>
  </si>
  <si>
    <t>ulica VI Dywizji Piechoty
78-100 Kołobrzeg
(wjazd do Kołobrzegu)</t>
  </si>
  <si>
    <t>MOPK/3489/2019</t>
  </si>
  <si>
    <t>Drukarka</t>
  </si>
  <si>
    <t>MOPK/3453/2019</t>
  </si>
  <si>
    <t>MOPK/3505/2019</t>
  </si>
  <si>
    <t>MOPK/3506/2019</t>
  </si>
  <si>
    <t>MOPK/3513/2019</t>
  </si>
  <si>
    <t>Komputer</t>
  </si>
  <si>
    <t>MOPK/3515/2019</t>
  </si>
  <si>
    <t>MOPK/3516/2019</t>
  </si>
  <si>
    <t>Kasa fiskalna</t>
  </si>
  <si>
    <t>MOPK/3527/2020</t>
  </si>
  <si>
    <t>MOPK/3528/2020</t>
  </si>
  <si>
    <t>Komputer All-in-One</t>
  </si>
  <si>
    <t>MOPK/3543/2020</t>
  </si>
  <si>
    <t>MOPK/3560/2021</t>
  </si>
  <si>
    <t>UPS</t>
  </si>
  <si>
    <t>MOPK/3564/2021</t>
  </si>
  <si>
    <t>MOPK/3568/2021</t>
  </si>
  <si>
    <t>MOPK/3574/2021</t>
  </si>
  <si>
    <t>MOPK/3575/2021</t>
  </si>
  <si>
    <t>MOPK/3579/2021</t>
  </si>
  <si>
    <t>MOPK/3580/2021</t>
  </si>
  <si>
    <t>MOPK/3588/2021</t>
  </si>
  <si>
    <t>MOPK/3627/2021</t>
  </si>
  <si>
    <t>MOPK/3628/2021</t>
  </si>
  <si>
    <t>MOPK/3637/2021</t>
  </si>
  <si>
    <t>MOPK/3638/2021</t>
  </si>
  <si>
    <t>MOPK/3639/2021</t>
  </si>
  <si>
    <t>MOPK/3640/2021</t>
  </si>
  <si>
    <t>MOPK/3641/2021</t>
  </si>
  <si>
    <t>MOPK/3642/2021</t>
  </si>
  <si>
    <t>MOPK/3643/2021</t>
  </si>
  <si>
    <t>MOPK/3644/2021</t>
  </si>
  <si>
    <t>MOPK/3645/2021</t>
  </si>
  <si>
    <t>MOPK/3646/2021</t>
  </si>
  <si>
    <t>MOPK/3647/2021</t>
  </si>
  <si>
    <t>MOPK/3648/2021</t>
  </si>
  <si>
    <t>Skaner kodów kreskowych</t>
  </si>
  <si>
    <t>MOPK/3549/2021</t>
  </si>
  <si>
    <t>MOPK/3550/2021</t>
  </si>
  <si>
    <t>MOPK/3551/2021</t>
  </si>
  <si>
    <t>MOPK/3552/2021</t>
  </si>
  <si>
    <t>Palmtop</t>
  </si>
  <si>
    <t>MOPK/3557/2021</t>
  </si>
  <si>
    <t>MOPK/3558/2021</t>
  </si>
  <si>
    <t>MOPK/3559/2021</t>
  </si>
  <si>
    <t>Drukarka do biletów</t>
  </si>
  <si>
    <t>MOPK/3663/2021</t>
  </si>
  <si>
    <t>MOPK/3664/2021</t>
  </si>
  <si>
    <t>MOPK/3665/2021</t>
  </si>
  <si>
    <t>MOPK/3666/2021</t>
  </si>
  <si>
    <t>MOPK/3680/2022</t>
  </si>
  <si>
    <t>Skaner do negatywów</t>
  </si>
  <si>
    <t>MOPK/3683/2022</t>
  </si>
  <si>
    <t>MOPK/3834/2023</t>
  </si>
  <si>
    <t>MOPK/3852/2023</t>
  </si>
  <si>
    <t>MOPK/3873/2023</t>
  </si>
  <si>
    <t>Router</t>
  </si>
  <si>
    <t>MOPK/3886/2023</t>
  </si>
  <si>
    <t>MOPK/3887/2023</t>
  </si>
  <si>
    <t>MOPK/3889/2023</t>
  </si>
  <si>
    <t>MOPK/3908/2023</t>
  </si>
  <si>
    <t>Serwer Synology</t>
  </si>
  <si>
    <t>MOPK/3936/2023</t>
  </si>
  <si>
    <t>Skaner</t>
  </si>
  <si>
    <t>MOPK/3939/2023</t>
  </si>
  <si>
    <t>Monitor 15''</t>
  </si>
  <si>
    <t>MOPK/3941/2023</t>
  </si>
  <si>
    <t xml:space="preserve">Monitor 55'' </t>
  </si>
  <si>
    <t>MOPK/3950/2023</t>
  </si>
  <si>
    <t>MOPK/3951/2023</t>
  </si>
  <si>
    <t>MOPK/3952/2023</t>
  </si>
  <si>
    <t xml:space="preserve">Monitor 45'' </t>
  </si>
  <si>
    <t>MOPK/3953/2023</t>
  </si>
  <si>
    <t>MOPK/3993/2023</t>
  </si>
  <si>
    <t>MOPK/4016/2024</t>
  </si>
  <si>
    <t>Kiosk kasowy</t>
  </si>
  <si>
    <t>MOPK/4019/2024</t>
  </si>
  <si>
    <t>Monitor 65''</t>
  </si>
  <si>
    <t>MOPK/4026/2024</t>
  </si>
  <si>
    <t xml:space="preserve">Serwer </t>
  </si>
  <si>
    <t>MOPK/4040/2024</t>
  </si>
  <si>
    <t>MOPK/4068/2024</t>
  </si>
  <si>
    <t>MOPK/4069/2024</t>
  </si>
  <si>
    <t>Dysk przenośny</t>
  </si>
  <si>
    <t>MOPK/3503/2019</t>
  </si>
  <si>
    <t>Stacja ładowania</t>
  </si>
  <si>
    <t>Audioprzewodnik (14 szt.)</t>
  </si>
  <si>
    <t>MOPK/3770/2022</t>
  </si>
  <si>
    <t>Aparat cyfrowy</t>
  </si>
  <si>
    <t>MOPK/3823/2022</t>
  </si>
  <si>
    <t>MOPK/3835/2023</t>
  </si>
  <si>
    <t>MOPK/3992/2023</t>
  </si>
  <si>
    <t>MOPK/4048/2024</t>
  </si>
  <si>
    <t>Mobilny wzmacniacz głosu</t>
  </si>
  <si>
    <t>MOPK/4071/2024</t>
  </si>
  <si>
    <t>Budynek bursa na ul. Grottgera 11 udział 1060/10000 - Powiatowe Centrum Pomocy Rodzinie</t>
  </si>
  <si>
    <t>Budynek bursa na ul. Grottgera 11 udział 340/10000 - Regionalne Centrum Kryzysowe</t>
  </si>
  <si>
    <t>Dom Pomocy Społecznej we Włościborzu udział 112/10000</t>
  </si>
  <si>
    <t>78-100 Kołobrzeg, ul. Grottgera 11</t>
  </si>
  <si>
    <t>78-114 Włościbórz Włościbórz 1</t>
  </si>
  <si>
    <t>1) p.pożarowe - gaśnice szt. 2</t>
  </si>
  <si>
    <t>1) p.pożarowe - gaśnice szt 1</t>
  </si>
  <si>
    <t>1) drzwi wejściowe zamki typu Gerda 2) obiekt monitorowany</t>
  </si>
  <si>
    <t>Komputer Brutus SILENIUM</t>
  </si>
  <si>
    <t>Theraphy Air Ion</t>
  </si>
  <si>
    <t>Komputery stacjonarne rodziny 23 szt.</t>
  </si>
  <si>
    <t>Komputer Lenovo</t>
  </si>
  <si>
    <t>Monitor Acer</t>
  </si>
  <si>
    <t>Ksero Epson mfp</t>
  </si>
  <si>
    <t>Drukarka Brother</t>
  </si>
  <si>
    <t>Monitor AOC 2 szt</t>
  </si>
  <si>
    <t>Komputer Dell Vostro 4 szt</t>
  </si>
  <si>
    <t>Epson WorkForce DS-730N</t>
  </si>
  <si>
    <t>Laptop Lenovo</t>
  </si>
  <si>
    <t>Laptop Dell Vostro rodziny 3szt.</t>
  </si>
  <si>
    <t>Laptop HP 3szt.</t>
  </si>
  <si>
    <t>Budynek garażowy dwustanowiskowy</t>
  </si>
  <si>
    <t>Budynek garażowy czterostanowiskowy</t>
  </si>
  <si>
    <t>Budynek magazyn paliw płynnych</t>
  </si>
  <si>
    <t>Budynek administracyjno gospodarczy</t>
  </si>
  <si>
    <t>Pawilon mieszkalny</t>
  </si>
  <si>
    <t>Łącznik szybu windy</t>
  </si>
  <si>
    <t xml:space="preserve">1.Zabezpieczenie p.poż zgodnie z Rozporządzeniem Ministra Spraw Wewnętrznych i Administracji z dnia 07.06.2010r w sprawie ochrony przeciwpożarowej budynków                                    2. Instalacja SAP,                       </t>
  </si>
  <si>
    <t>Monitoring wizyjny</t>
  </si>
  <si>
    <t xml:space="preserve">2.Zabezpieczenie p.poż zgodnie z Rozporządzeniem Ministra Spraw Wewnętrznych i Administracji z dnia 07.06.2010r w sprawie ochrony przeciwpożarowej budynków                                    2. Instalacja SAP,                       </t>
  </si>
  <si>
    <t>Montaż kolektorów słonecznych z kompletną instalacją centralnego ogrzewania oraz modernizacją kotłowni gazowej</t>
  </si>
  <si>
    <t>Ściany w łączniku wykonane są z szyb dwuwarstwowych, dach pokryty pleksą</t>
  </si>
  <si>
    <t xml:space="preserve">Budynek parterowy, niepodpiwniczony ściany murowane z cegły </t>
  </si>
  <si>
    <t>Budynek parterowy, niepodpiwniczony ściany murowane z cegły</t>
  </si>
  <si>
    <t xml:space="preserve"> dach dwuspadowy o konstrukcji drewnianej kryty papą. </t>
  </si>
  <si>
    <t>dach płaski o konstrukcji drewnianej kryty papą.</t>
  </si>
  <si>
    <t>dach stromy wielopołaciowy o konstrukcji drewnianej kryty dachówką</t>
  </si>
  <si>
    <t xml:space="preserve">Budynek dwukondygnacyjny, podpiwniczony, ściany murowane z cegły </t>
  </si>
  <si>
    <t>Budynek trzykondygnacyjny, podpiwniczony ściany murowane z cegły oraz z płyt prefabrykowanych,</t>
  </si>
  <si>
    <t>dach płaski o konstrukcji betonowej kryty papą</t>
  </si>
  <si>
    <t>Instalacja solarna na  budynku administracyjno gospodarczym</t>
  </si>
  <si>
    <t>Monitor PHILIPS</t>
  </si>
  <si>
    <t>POKUS/19</t>
  </si>
  <si>
    <t>Komputer 800 SFF</t>
  </si>
  <si>
    <t>MAG/6</t>
  </si>
  <si>
    <t>Komputer Opti Plex</t>
  </si>
  <si>
    <t>SEKR/70</t>
  </si>
  <si>
    <t>SOCJ/23</t>
  </si>
  <si>
    <t>TERAP/22</t>
  </si>
  <si>
    <t>Drukarka HP DJ IA5075</t>
  </si>
  <si>
    <t>DYREKT/43</t>
  </si>
  <si>
    <t>Drukarka Laser Jet PRO</t>
  </si>
  <si>
    <t>GK/36</t>
  </si>
  <si>
    <t>Komputer Deskop Led</t>
  </si>
  <si>
    <t>LUDW/14</t>
  </si>
  <si>
    <t>Drukarka Laserowa HP</t>
  </si>
  <si>
    <t>LUDW/16</t>
  </si>
  <si>
    <t>LUDW/15</t>
  </si>
  <si>
    <t>Monitor DELL 593139</t>
  </si>
  <si>
    <t>KASA/58</t>
  </si>
  <si>
    <t>Drukarka Laser Jet</t>
  </si>
  <si>
    <t>POKUS/22</t>
  </si>
  <si>
    <t>Komputer DELL VOSTRO</t>
  </si>
  <si>
    <t>POKUS/29</t>
  </si>
  <si>
    <t>Monitor ACER NITRO</t>
  </si>
  <si>
    <t>POKUS/30</t>
  </si>
  <si>
    <t>Komputer Deskop DELL</t>
  </si>
  <si>
    <t>SOCJ/30</t>
  </si>
  <si>
    <t>Monitor LED 24"</t>
  </si>
  <si>
    <t>SOCJ/32</t>
  </si>
  <si>
    <t>Monitor PHILIPS 243</t>
  </si>
  <si>
    <t>SOCJ/33</t>
  </si>
  <si>
    <t>DYREKT/47</t>
  </si>
  <si>
    <t>Monitor SAMSUNG</t>
  </si>
  <si>
    <t>LUDW/21</t>
  </si>
  <si>
    <t>Drukarka HP LJ PRO 400</t>
  </si>
  <si>
    <t>SEKR/76</t>
  </si>
  <si>
    <t>Komputer Deskop H80 200</t>
  </si>
  <si>
    <t>KSIĘG/53</t>
  </si>
  <si>
    <t>Komputronik PRO R540</t>
  </si>
  <si>
    <t>POKUS/39</t>
  </si>
  <si>
    <t>Kopiarka RICOH IM</t>
  </si>
  <si>
    <t>GK/38</t>
  </si>
  <si>
    <t>Drukarka CANON i SENSYS</t>
  </si>
  <si>
    <t>SEKR/79</t>
  </si>
  <si>
    <t>Komputer LENOVO THINKCENTRE</t>
  </si>
  <si>
    <t>SOCJ/46</t>
  </si>
  <si>
    <t>Tablet M10-10,3 LTE</t>
  </si>
  <si>
    <t>DYREKT/44</t>
  </si>
  <si>
    <t>Tablet SAMSUNG</t>
  </si>
  <si>
    <t>SOCJ/36</t>
  </si>
  <si>
    <t>Laptop DELL Vostro 5630Core</t>
  </si>
  <si>
    <t>DYREKT/51</t>
  </si>
  <si>
    <t>001394656</t>
  </si>
  <si>
    <t>Budynek główny</t>
  </si>
  <si>
    <t>Budynek gospodarczy</t>
  </si>
  <si>
    <t>Portiernia</t>
  </si>
  <si>
    <t>Ogrodzenie murowane</t>
  </si>
  <si>
    <t>Ogrodzenie w ramkach</t>
  </si>
  <si>
    <t>Ogrodzenie siatka</t>
  </si>
  <si>
    <t>Przyłącze kanalizacji deszczowej</t>
  </si>
  <si>
    <t>Karlińska 1, 78-120 Gościno</t>
  </si>
  <si>
    <t>mieszkalno - administracyjny</t>
  </si>
  <si>
    <t>kotłownia, pralnia, garaż,kuchnia,stołówka,łącznik</t>
  </si>
  <si>
    <t>magazyn ogrodniczo- gospodarczych</t>
  </si>
  <si>
    <t>ochrona terenu DPS</t>
  </si>
  <si>
    <t>posiadają opracowaną instrukcję bezpieczeniństwa pożarowego, sygnalizację p. pożarową</t>
  </si>
  <si>
    <t>obiekt monitorowany, kraty, ochrona mienia monitoring z przywołaniem załóg patrolowych</t>
  </si>
  <si>
    <t>zestaw komputerowy</t>
  </si>
  <si>
    <t>DPS-B/0014/2019</t>
  </si>
  <si>
    <t>DPS-B/0015/2019</t>
  </si>
  <si>
    <t>DPS-S/808/125/3/1</t>
  </si>
  <si>
    <t>DPS-S/808/125/3/2</t>
  </si>
  <si>
    <t>DPS/KUCH/1333</t>
  </si>
  <si>
    <t>DPS/629/33,36,37</t>
  </si>
  <si>
    <t>DPS/B/A/S/808/124</t>
  </si>
  <si>
    <t>DPS/B/KS/808/123</t>
  </si>
  <si>
    <t>Placówka Opiekuńczo-Wychowawcza w Gościnie</t>
  </si>
  <si>
    <t>KOMPUTER  hp  21 SZT( KOPLET STACJONARNY)</t>
  </si>
  <si>
    <t>LAPTOPY-15 SZT</t>
  </si>
  <si>
    <t xml:space="preserve">DRUKARKA WIELOFUNKCYJNA </t>
  </si>
  <si>
    <t xml:space="preserve">DRUKARKA </t>
  </si>
  <si>
    <t>Szkoła</t>
  </si>
  <si>
    <t>Zespół Szkół im. Henryka Sienkiewicza znajduje się w zachodniej dzielnicy Kołobrzegu. Na ogrodzonym terenie o pow. 2,034 ha znajduje się: szkoła, sala sportowa, internat, kuchnia z jadalnią i kotłownia.</t>
  </si>
  <si>
    <t>Gaśnice 8 szt. PG-6 proszkowe, hydranty 9 szt., czujki dymu, klapy dymowe</t>
  </si>
  <si>
    <t>Monitoring, brama, dozór (pracowniczy, agencja ochrony, całodobowy), alarm</t>
  </si>
  <si>
    <t>Internat</t>
  </si>
  <si>
    <t>Internat jest integralną częścią Zespołu Szkół. Znajduje się w jednym kompleksie budynków. Do dyspozycji uczniów posiadamy: - pokoje noclegowe 2. osobowe, 3. osobowe i 4. osobowe, 7 pokoi posiada (pełen węzeł sanitarny), - dobrze wyposażoną świetlicę,  stołówkę, na której serwowane jest jedzenie dla mieszkańców internatu i uczniów, dwie dobrze wyposażone pracownie komputerowe - z dostępem do Internetu.</t>
  </si>
  <si>
    <t>Gaśnice 6 szt. PG-6 proszkowe, hydranty 4 szt., czujki dymu, klapy dymowe</t>
  </si>
  <si>
    <t>Monitoring, brama, kraty,  dozór (pracowniczy, agencja ochrony, całodobowy), alarm</t>
  </si>
  <si>
    <t>Kotłownia</t>
  </si>
  <si>
    <t>Internat jest integralną częścią Zespołu Szkół. Znajduję się w niej kotłownia gazowa.</t>
  </si>
  <si>
    <t>Gaśnice 2 szt. PG-6 proszkowe, czujki dymu</t>
  </si>
  <si>
    <t>Kuchnia i zaplecze</t>
  </si>
  <si>
    <t>Internat jest integralną częścią Zespołu Szkół. Znajduje się w niej kuchnia ze stołówką dla uczniów oraz pomieszczenia magazynowe.</t>
  </si>
  <si>
    <t>Gaśnice 5 szt. PG-6 proszkowe, czujki dymu</t>
  </si>
  <si>
    <t>Sieć gazowa</t>
  </si>
  <si>
    <t>78-100 Kołobrzeg ul.1 Maja 47</t>
  </si>
  <si>
    <t>Kabel elektryczny</t>
  </si>
  <si>
    <t>Kanały C.O.</t>
  </si>
  <si>
    <t>Oświetlenie terenu</t>
  </si>
  <si>
    <t>Sieć deszczowa</t>
  </si>
  <si>
    <t>Sieć sanitarna</t>
  </si>
  <si>
    <t>Sieć wodociągowa</t>
  </si>
  <si>
    <t>Drogi, ulice, place</t>
  </si>
  <si>
    <t>Ogrodzenie terenu</t>
  </si>
  <si>
    <t>Kompleks 2 boisk sportowych</t>
  </si>
  <si>
    <t>Skocznia w dal</t>
  </si>
  <si>
    <t>Rzutnia kulą</t>
  </si>
  <si>
    <t>Urządenia typu OUTDOOR FITNESS - 4 szt.</t>
  </si>
  <si>
    <t>Drukarka laserowa hp LaserJet Pro 200M203dw</t>
  </si>
  <si>
    <t>Drukarka HP OJ PRO 7740</t>
  </si>
  <si>
    <t>Drukarka AIO Canon</t>
  </si>
  <si>
    <t>Drukarka Canon MB5155</t>
  </si>
  <si>
    <t>Drukarka 3D Creality CR-10Max</t>
  </si>
  <si>
    <t>Drukarka LaserJet M442DN</t>
  </si>
  <si>
    <t xml:space="preserve">Drukarka Brother </t>
  </si>
  <si>
    <t>Drukarka Epson</t>
  </si>
  <si>
    <t>Komputer DELL 7050SFF/D11S</t>
  </si>
  <si>
    <t>Komputer DELL 5040SFF/D11S</t>
  </si>
  <si>
    <t>Komputer SILENTIMPC-SPC2171809</t>
  </si>
  <si>
    <t xml:space="preserve">Komputer DELL </t>
  </si>
  <si>
    <t>Komputer ADS-S26 KK2S00004978</t>
  </si>
  <si>
    <t xml:space="preserve">Komputer BIT BIS </t>
  </si>
  <si>
    <t xml:space="preserve">Komputer Lenovo p310 </t>
  </si>
  <si>
    <t>Komputer 9020</t>
  </si>
  <si>
    <t>Komputer HP 290SFF</t>
  </si>
  <si>
    <t>Monitor interaktywny AMART Board</t>
  </si>
  <si>
    <t>Monitor interaktywny SMART</t>
  </si>
  <si>
    <t>Projektor OPTOMA</t>
  </si>
  <si>
    <t>Projektor BenQ MH733</t>
  </si>
  <si>
    <t>Zestaw komputerowy DELL 7050 SFF</t>
  </si>
  <si>
    <t xml:space="preserve">Notebook Lenovo iP3-17ADA </t>
  </si>
  <si>
    <t>Laptop DELL INSPIRON 5579</t>
  </si>
  <si>
    <t>Laptop DELL INSPIRON 5580</t>
  </si>
  <si>
    <t>Laptop/notebook 15,6 DELL INSPIRION 5579</t>
  </si>
  <si>
    <t>Laptop ACER ASPIRE 5</t>
  </si>
  <si>
    <t>Laptop DELL INSPIRION 153590</t>
  </si>
  <si>
    <t>Laptop 3296, 40 1KS9T33</t>
  </si>
  <si>
    <t>Laptop 3296, 4 5QS9T33</t>
  </si>
  <si>
    <t>Laptop 3296, 4 1QS9T33</t>
  </si>
  <si>
    <t>Laptop 3296, 40 8KS9T33</t>
  </si>
  <si>
    <t>Laptop 3296, 40 HTY9T33</t>
  </si>
  <si>
    <t>Laptop MSI GL75 Leopard</t>
  </si>
  <si>
    <t xml:space="preserve">Laptop DELL VOSTRO3591 </t>
  </si>
  <si>
    <t>Laptop Apple MacBook Pro13</t>
  </si>
  <si>
    <t>Kamera Ricoh Theta Z151GB</t>
  </si>
  <si>
    <t>TV Manta 75</t>
  </si>
  <si>
    <t>Drogi i place</t>
  </si>
  <si>
    <t>Boisko do gier zespołowych</t>
  </si>
  <si>
    <t>Kanalizacja deszczowa</t>
  </si>
  <si>
    <t>Plac stojaków na rowery</t>
  </si>
  <si>
    <t>Rzeźba "Marian"</t>
  </si>
  <si>
    <t>Projektor multimedialny Vivitek DH758UST</t>
  </si>
  <si>
    <t>LO/221/19</t>
  </si>
  <si>
    <t>Tablica interaktywna SBM680 + Hitachi CP-CX301</t>
  </si>
  <si>
    <t>LO/377/19</t>
  </si>
  <si>
    <t>LO/476/19/1</t>
  </si>
  <si>
    <t>LO/476/19/2</t>
  </si>
  <si>
    <t>LO/476/19/3</t>
  </si>
  <si>
    <t>LO/476/19/4</t>
  </si>
  <si>
    <t>LO/476/19/5</t>
  </si>
  <si>
    <t>LO/476/19/6</t>
  </si>
  <si>
    <t>LO/476/19/7</t>
  </si>
  <si>
    <t>LO/476/19/8</t>
  </si>
  <si>
    <t>LO/476/19/9</t>
  </si>
  <si>
    <t>LO/476/19/10</t>
  </si>
  <si>
    <t>LO/476/19/11</t>
  </si>
  <si>
    <t>LO/476/19/12</t>
  </si>
  <si>
    <t>Zestaw projekcyjny MX535 + ekran 4World</t>
  </si>
  <si>
    <t>LO/489/19/1</t>
  </si>
  <si>
    <t>LO/489/19/2</t>
  </si>
  <si>
    <t>Szafa serwerowa Rack 42U 19"</t>
  </si>
  <si>
    <t>LO/489/19/3</t>
  </si>
  <si>
    <t>LO/490/19/1</t>
  </si>
  <si>
    <t>Tablica interaktywna M600 + projektor Hitachi</t>
  </si>
  <si>
    <t>LO/535/19/1</t>
  </si>
  <si>
    <t>LO/535/19/2</t>
  </si>
  <si>
    <t>Centrala telefoniczna</t>
  </si>
  <si>
    <t>LO/660/19/10</t>
  </si>
  <si>
    <t>Zestaw komputerowy "składak"</t>
  </si>
  <si>
    <t>LO/660/19/36</t>
  </si>
  <si>
    <t>Monitor komputerowy 22"</t>
  </si>
  <si>
    <t>LO/660/19/111</t>
  </si>
  <si>
    <t>Switch sieciowy</t>
  </si>
  <si>
    <t>LO/660/19/146</t>
  </si>
  <si>
    <t>LO/808/19/1</t>
  </si>
  <si>
    <t>LO/808/19/2</t>
  </si>
  <si>
    <t>LO/808/19/3</t>
  </si>
  <si>
    <t>LO/808/19/4</t>
  </si>
  <si>
    <t>LO/808/19/5</t>
  </si>
  <si>
    <t>LO/808/19/6</t>
  </si>
  <si>
    <t>LO/808/19/7</t>
  </si>
  <si>
    <t>LO/808/19/8</t>
  </si>
  <si>
    <t>LO/808/19/9</t>
  </si>
  <si>
    <t>LO/808/19/10</t>
  </si>
  <si>
    <t>LO/808/19/11</t>
  </si>
  <si>
    <t>LO/808/19/12</t>
  </si>
  <si>
    <t>LO/823/19</t>
  </si>
  <si>
    <t>Mikroskop Delta Optical Genetic Pro</t>
  </si>
  <si>
    <t>LO/762/19</t>
  </si>
  <si>
    <t>Dozownik bezdotykowy D/BHP/1-1</t>
  </si>
  <si>
    <t>LO/535/20/1</t>
  </si>
  <si>
    <t>LO/535/20/2</t>
  </si>
  <si>
    <t>Kamera konferencyjna BCC950</t>
  </si>
  <si>
    <t>LO/754/20/1</t>
  </si>
  <si>
    <t>Urządzenie wielofunkcyjne HP DJ 4120DW</t>
  </si>
  <si>
    <t>LO/757/20/1</t>
  </si>
  <si>
    <t>Niszczarka REXEL</t>
  </si>
  <si>
    <t>LO/757/20/2</t>
  </si>
  <si>
    <t>Mikroskop optyczny Delta Bio-Light 300</t>
  </si>
  <si>
    <t>LO/763/20/1</t>
  </si>
  <si>
    <t>Urządzenie wielofunkcyjne Lexmark MB344ADQ</t>
  </si>
  <si>
    <t>LO/772/20/1</t>
  </si>
  <si>
    <t>Drukarka HP LJ Pro 404DW</t>
  </si>
  <si>
    <t>LO/772/20/2</t>
  </si>
  <si>
    <t>Zestaw szkoleniowy AED Faamily Pack 3 el.</t>
  </si>
  <si>
    <t>LO/774/20</t>
  </si>
  <si>
    <t>Drukarka Lexmark C3426</t>
  </si>
  <si>
    <t>LO/772/20/3</t>
  </si>
  <si>
    <t>Urządzenie wielofunkcyjne HP Officejet 9022e</t>
  </si>
  <si>
    <t>LO/538/21</t>
  </si>
  <si>
    <t>Zestaw komputerowy i5+SSD256</t>
  </si>
  <si>
    <t>LO/681/21/1</t>
  </si>
  <si>
    <t>Monitor AOC 27"</t>
  </si>
  <si>
    <t>LO/681/21/2</t>
  </si>
  <si>
    <t>Projekor multimedialny BENQ MH5005</t>
  </si>
  <si>
    <t>LO/681/21/3</t>
  </si>
  <si>
    <t>LO/681/21/4</t>
  </si>
  <si>
    <t>Ekran elektryczny 16:9</t>
  </si>
  <si>
    <t>LO/681/21/5</t>
  </si>
  <si>
    <t>LO/681/21/6</t>
  </si>
  <si>
    <t>Mikroskop Optyczny DTX 500 LCD Levenhuk</t>
  </si>
  <si>
    <t>LO/265/22/1</t>
  </si>
  <si>
    <t>LO/265/22/2</t>
  </si>
  <si>
    <t>LO/298/22/1</t>
  </si>
  <si>
    <t>LO/298/22/2</t>
  </si>
  <si>
    <t>LO/298/22/3</t>
  </si>
  <si>
    <t>Monitor interaktywny Avtek Touchscreen 6 Connect 75"</t>
  </si>
  <si>
    <t>LO/298/22/4</t>
  </si>
  <si>
    <t>Zestaw AED</t>
  </si>
  <si>
    <t>LO/325/22</t>
  </si>
  <si>
    <t>Monitor interaktywny Avtek Touchscreen 6 Connect 86"</t>
  </si>
  <si>
    <t>LO/418/22</t>
  </si>
  <si>
    <t>Projektor multimedialny OPTOMA ZW403</t>
  </si>
  <si>
    <t>LO/419/22/1</t>
  </si>
  <si>
    <t>LO/403/22</t>
  </si>
  <si>
    <t>Monitor interaktywny OPTOMA 75"</t>
  </si>
  <si>
    <t>LO/156/23/1</t>
  </si>
  <si>
    <t>LO/156/23/2</t>
  </si>
  <si>
    <t>LO/471/23</t>
  </si>
  <si>
    <t>Kserokopiarka Ricoh AF MP C307</t>
  </si>
  <si>
    <t>Monitor interaktywny NewLine Lyra TT-7521Q</t>
  </si>
  <si>
    <t>LO/481/23/1</t>
  </si>
  <si>
    <t>LO/481/23/2</t>
  </si>
  <si>
    <t>Wiertarka stołowa HECHT</t>
  </si>
  <si>
    <t>LO/503/23/6</t>
  </si>
  <si>
    <t>Spawarka elektryczna</t>
  </si>
  <si>
    <t>LO/503/23/7</t>
  </si>
  <si>
    <t>Wkrętarka HECHT</t>
  </si>
  <si>
    <t>LO/503/23/9</t>
  </si>
  <si>
    <t>Zasilacz UPS Ever Eco Pro 700</t>
  </si>
  <si>
    <t>LO/26/4/1</t>
  </si>
  <si>
    <t>LO/26/4/2</t>
  </si>
  <si>
    <t>LO/26/4/3</t>
  </si>
  <si>
    <t>Komputer Notebook Lenovo V15-IL Win 10 Pro
SSD256GB</t>
  </si>
  <si>
    <t>Komputer Notebook Lenovo V15-IL Win 10 Pro SSD256GB</t>
  </si>
  <si>
    <t>LO/755/20/1</t>
  </si>
  <si>
    <t>LO/755/20/2</t>
  </si>
  <si>
    <t>LO/755/20/3</t>
  </si>
  <si>
    <t>LO/756/20/1</t>
  </si>
  <si>
    <t>LO/773/20</t>
  </si>
  <si>
    <t>Komputer Notebook Dell Vostro 3591</t>
  </si>
  <si>
    <t>LO/825/20</t>
  </si>
  <si>
    <t>LO/826/20</t>
  </si>
  <si>
    <t>LO/827/20</t>
  </si>
  <si>
    <t>LO/828/20</t>
  </si>
  <si>
    <t>LO/829/20</t>
  </si>
  <si>
    <t>Komputer Notebook ASUS K3400PH</t>
  </si>
  <si>
    <t>LO/382/22</t>
  </si>
  <si>
    <t>Komputer Notebook Dell Vostro 3520</t>
  </si>
  <si>
    <t>LO/476/23/1</t>
  </si>
  <si>
    <t>LO/476/23/2</t>
  </si>
  <si>
    <t>Komputer Notebook Dell Vostro 3521</t>
  </si>
  <si>
    <t>LO/489/23</t>
  </si>
  <si>
    <t>Budynek Szkoły</t>
  </si>
  <si>
    <t>Budynek Internatu</t>
  </si>
  <si>
    <t>Garaż 10segmentowy</t>
  </si>
  <si>
    <t>Boisko Orlik</t>
  </si>
  <si>
    <t>Budynek Strzelnicy</t>
  </si>
  <si>
    <t>Zestawy komputerowe wraz z oprogramowaniem - 18 szt</t>
  </si>
  <si>
    <t>Urządzenie wielofunkcyjne - 1 szt.</t>
  </si>
  <si>
    <t xml:space="preserve">Rejestrator WIFI + 6 kamer </t>
  </si>
  <si>
    <t xml:space="preserve">Monitor interaktywny 65'' - 24szt. </t>
  </si>
  <si>
    <t>Monitor SA951 - 4 szt.</t>
  </si>
  <si>
    <t>Zestaw stymulatora lotniczego</t>
  </si>
  <si>
    <t xml:space="preserve">Moduł projekcji strzelnicy wirtualnej + repliki broni - 1 </t>
  </si>
  <si>
    <t>Komputer Stacjonarny 5 SZT</t>
  </si>
  <si>
    <t>2021/2022</t>
  </si>
  <si>
    <t>Monitor interaktywny 86'' - 2 szt.</t>
  </si>
  <si>
    <t>Tablet - 5 szt.</t>
  </si>
  <si>
    <t xml:space="preserve">Agregat prądotwórczy </t>
  </si>
  <si>
    <t>Sensor- Kamera detekcyjna</t>
  </si>
  <si>
    <t>Laptopy - 2 szt</t>
  </si>
  <si>
    <t>Jednostka kontrolująca CU951 - 4 szt.</t>
  </si>
  <si>
    <t>Obudowa do laptopa z interfejsem - 1 szt.</t>
  </si>
  <si>
    <t>Drukarka laserowa - 1szt.</t>
  </si>
  <si>
    <t>Pilot sterowniczy RC211 - 4 szt.</t>
  </si>
  <si>
    <t>Pilot sterowniczy - 4 szt.</t>
  </si>
  <si>
    <t>Okulary VR Meta Quest 2 - 1 szt.</t>
  </si>
  <si>
    <t>Monitor AOC 24B2XH - 7 szt.</t>
  </si>
  <si>
    <t>Punkt dostępowy TP-Link - 8 szt.</t>
  </si>
  <si>
    <t>Drukarka 3D - 1 szt</t>
  </si>
  <si>
    <t>Budynek Zespołu Szkół Ekonomiczno - Hotelarskich im. Emilii Gierczak w Kołobrzegu</t>
  </si>
  <si>
    <t>ul. Łopuskiego 13, 
78-100 Kołobrzeg</t>
  </si>
  <si>
    <t xml:space="preserve">Budynek Centrum Kształcenia Zawodowego - stara część </t>
  </si>
  <si>
    <t>ul. Katedralna 12,
78-100 Kołobrzeg</t>
  </si>
  <si>
    <t>Budynek Centrum Kształcenia Zawodowego - nowa część</t>
  </si>
  <si>
    <t>lata 20-te XX w.</t>
  </si>
  <si>
    <t>system oddymiania, system alarmu pożarowego, czujki dymu, gaśnice, hydranty, stolarka przeciwpożarowa</t>
  </si>
  <si>
    <t>drzwi wejściowe zamykane, monitoring i ochrona firmy ochroniarskiej, drzwi od poszczególnych pokoi zamykane, system kamer na zewnątrz budynku, kamery wewnątrz budynku, kraty w oknach w pomieszczeniach podpiwniczonych</t>
  </si>
  <si>
    <t>4 ćw. XIX w.</t>
  </si>
  <si>
    <t>system oddymiania, alarm pożarowy, czujki dymu, gaśnice, hydranty, stolarka przeciwpożarowa</t>
  </si>
  <si>
    <t>drzwi wejściowe zamykane, monitoring i ochrona firmy ochroniarskiej, drzwi od poszczególnych pokoi zamykane, system kamer na zewnątrz budynku, kamery wewnątrz budynku, całodobowa recepcja</t>
  </si>
  <si>
    <t>budynek wybudowany po 1986 r.</t>
  </si>
  <si>
    <t>Dach jest wielospadowy.</t>
  </si>
  <si>
    <t>Budynek figuruje w wojewódzkiej 
i gminnej ewidencji zabytków. Budynek o wysokich walorach zabytkowych.W budunku znajdują się: sale lekcyjne, pomieszczenia administracji,  pomieszczenia socjalne, pomieszczenia techniczne, szatnie, toalety, sala gimnastyczna, siłownia, pracownia gastronomii, aula.</t>
  </si>
  <si>
    <t xml:space="preserve"> Budynek posiada cztery kondygnacje naziemne (czwarta w strefie poddasza) oraz podpiwniczenie użytkowe. Budynek posiada dwa wejścia głowne oraz trzy wejścia techniczne. Układ wewnętrzny jest korytarzowy  z traktami pomieszczeń zloaklziowanymi po obu stronach korytarza.  Budynek ma złożoną bryłę z licznymi załamainmi elewacji. </t>
  </si>
  <si>
    <t xml:space="preserve">Dach mansardowy z kalenicą równoległa do zabudowy ulicy. </t>
  </si>
  <si>
    <t>Budynek objety ochroną konserwatorską ze względu na wysokie wartości zabytkowe.  W przyziemiu /piwnicy znajduje się kuchnia, pomieszczenia techniczne, magazynowe oraz pomieszczenia biurowe. Na parterze znajduje się recepcja, pomieszczenia administracyjne, sale lekcyjne, sala konferencyjna oraz pomieszczenia wynajmowane podmiotom zewnętrznym. Na I piętrze znajdują się pokoje, sale lekcyjne oraz pomieszczenia magazynowe. Na II piętrze znajdują się pokoje Internatu szkolnego.</t>
  </si>
  <si>
    <t xml:space="preserve">Budynek III - kondygnacyjny z poddaszem nieużytkowym i piwnicą. Budynek z trzema niezależnymi klatkami schodowymi, 9-oma wejściami, w tym dwoma głownymi do budynku. </t>
  </si>
  <si>
    <t>Stara i nowa częśc budynku powiązane komunikacyjnie na poziomie parteru. Budynek posiada 2 niezależne klatki schodowe oraz 2 wejścia i 3 wejścia techniczne. Na 1, 2 piętrze oraz na poddaszu znajdują się pokoje. Na parterze znajduje się restauracja wraz z zapleczem kuchennym. W piwnicy znajdują się sale lekcyjne, pracownia gastronomiczna, wirtualna strzelnica, pomieszczenia techniczne i magazyny.</t>
  </si>
  <si>
    <t xml:space="preserve">Budynek posiada trzy kondygnacje naziemne, zamieszkałe poddasze oraz całkowite podpiwniczenie. </t>
  </si>
  <si>
    <t>Boisko wielofukcyjne</t>
  </si>
  <si>
    <t>Parking szkolny</t>
  </si>
  <si>
    <t>działka nr 195/4 i 390</t>
  </si>
  <si>
    <t>Wiata śmietnikowa</t>
  </si>
  <si>
    <t>Ogrodzenie budynku</t>
  </si>
  <si>
    <t>Komputer All-in-One LENOVO</t>
  </si>
  <si>
    <t>Komputer Th Alplast ADS-S27</t>
  </si>
  <si>
    <t>KOMPUTER DELL VOSTRO</t>
  </si>
  <si>
    <t>Komputer Dell Vostro 3710 SFF i3 12100/16GB/512</t>
  </si>
  <si>
    <t>Komputer Dell Optiplex SFF i5-10505 16GB 256GB</t>
  </si>
  <si>
    <t>Komputer Dell Vostro3910 MT i5-12400-16GB/512+1TB</t>
  </si>
  <si>
    <t>Komputer TH Alplast ADS S26</t>
  </si>
  <si>
    <t>Komputer TH Alplast ADS S26Komputer TH Alplast AD</t>
  </si>
  <si>
    <t>Komputer Dell Vostro 3470 SFF Intel Core i3-8100</t>
  </si>
  <si>
    <t>Komputer ADS 26 Konfiguracja I</t>
  </si>
  <si>
    <t>Komputer ADS 26 Konfiguracja II</t>
  </si>
  <si>
    <t>Komputer ADS 26 Konfiguracja III</t>
  </si>
  <si>
    <t>Komputer Dell Vostro 3670MT WIN10Pro I5-8400</t>
  </si>
  <si>
    <t>Monitor interaktywny Smart Board MX 165 (IRS)</t>
  </si>
  <si>
    <t>Monitor ViewSonic</t>
  </si>
  <si>
    <t>Monitor Iiama X2474HS-B2</t>
  </si>
  <si>
    <t>Monitor interaktywny Hikvision DS-D5B65RB/A 65"</t>
  </si>
  <si>
    <t>Monitor LED 24' Acer EK240Ycbi</t>
  </si>
  <si>
    <t>MONITOR LED 24'' LENOVO</t>
  </si>
  <si>
    <t>MONITOR LED 24'' PHILIPS</t>
  </si>
  <si>
    <t>MONITOR LED 27'' PHILIPS</t>
  </si>
  <si>
    <t>MONITOR BENQ</t>
  </si>
  <si>
    <t>MONITOR IIYAMA G-MASTER</t>
  </si>
  <si>
    <t>Monitor Philips 23,8''</t>
  </si>
  <si>
    <t>16756/2024/ZSEH</t>
  </si>
  <si>
    <t>16755/2024/ZSEH</t>
  </si>
  <si>
    <t>16754/2024/ZSEH</t>
  </si>
  <si>
    <t>16753/2024/ZSEH</t>
  </si>
  <si>
    <t>16752/2024/ZSEH</t>
  </si>
  <si>
    <t>16751/2024/ZSEH</t>
  </si>
  <si>
    <t>16750/2024/ZSEH</t>
  </si>
  <si>
    <t>16749/2024/ZSEH</t>
  </si>
  <si>
    <t>16748/2024/ZSEH</t>
  </si>
  <si>
    <t>16747/2024/ZSEH</t>
  </si>
  <si>
    <t>16564/2023/ZSEH</t>
  </si>
  <si>
    <t>16563/2023/ZSEH</t>
  </si>
  <si>
    <t>16562/2023/ZSEH</t>
  </si>
  <si>
    <t>16525/2023/ZSEH</t>
  </si>
  <si>
    <t>16302/2022/ZSEH</t>
  </si>
  <si>
    <t>16253/2022/ZSEH</t>
  </si>
  <si>
    <t>15994/2021/ZSEH</t>
  </si>
  <si>
    <t>15993/2021/ZSEH</t>
  </si>
  <si>
    <t>15991/2021/ZSEH</t>
  </si>
  <si>
    <t>15990/2021/ZSEH</t>
  </si>
  <si>
    <t>15989/2021/ZSEH</t>
  </si>
  <si>
    <t>15988/2021/ZSEH</t>
  </si>
  <si>
    <t>15987/2021/ZSEH</t>
  </si>
  <si>
    <t>15986/2021/ZSEH</t>
  </si>
  <si>
    <t>15985/2021/ZSEH</t>
  </si>
  <si>
    <t>15984/2021/ZSEH</t>
  </si>
  <si>
    <t>15983/2021/ZSEH</t>
  </si>
  <si>
    <t>15982/2021/ZSEH</t>
  </si>
  <si>
    <t>15981/2021/ZSEH</t>
  </si>
  <si>
    <t>15980/2021/ZSEH</t>
  </si>
  <si>
    <t>15979/2021/ZSEH</t>
  </si>
  <si>
    <t>15978/2021/ZSEH</t>
  </si>
  <si>
    <t>15977/2021/ZSEH</t>
  </si>
  <si>
    <t>15976/2021/ZSEH</t>
  </si>
  <si>
    <t>15975/2021/ZSEH</t>
  </si>
  <si>
    <t>15992/2021/ZSEH</t>
  </si>
  <si>
    <t>15483/19/ZSEH</t>
  </si>
  <si>
    <t>15404/19/ZSEH</t>
  </si>
  <si>
    <t>15403/19/ZSEH</t>
  </si>
  <si>
    <t>15402/19/ZSEH</t>
  </si>
  <si>
    <t>15401/19/ZSEH</t>
  </si>
  <si>
    <t>15400/19/ZSEH</t>
  </si>
  <si>
    <t>15413/19/ZSEH</t>
  </si>
  <si>
    <t>15412/19/ZSEH</t>
  </si>
  <si>
    <t>15411/19/ZSEH</t>
  </si>
  <si>
    <t>15410/19/ZSEH</t>
  </si>
  <si>
    <t>15409/19/ZSEH</t>
  </si>
  <si>
    <t>15408/19/ZSEH</t>
  </si>
  <si>
    <t>15407/19/ZSEH</t>
  </si>
  <si>
    <t>15406/19/ZSEH</t>
  </si>
  <si>
    <t>15405/19/ZSEH</t>
  </si>
  <si>
    <t>15418/19/ZSEH</t>
  </si>
  <si>
    <t>15417/19/ZSEH</t>
  </si>
  <si>
    <t>15416/19/ZSEH</t>
  </si>
  <si>
    <t>15415/19/ZSEH</t>
  </si>
  <si>
    <t>15414/19/ZSEH</t>
  </si>
  <si>
    <t>15399/19/ZSEH</t>
  </si>
  <si>
    <t>15398/19/ZSEH</t>
  </si>
  <si>
    <t>15397/19/ZSEH</t>
  </si>
  <si>
    <t>15396/19/ZSEH</t>
  </si>
  <si>
    <t>15395/19/ZSEH</t>
  </si>
  <si>
    <t>15394/19/ZSEH</t>
  </si>
  <si>
    <t>15349/19/ZSEH</t>
  </si>
  <si>
    <t>15348/19/ZSEH</t>
  </si>
  <si>
    <t>15347/19/ZSEH</t>
  </si>
  <si>
    <t>15484/19/ZSEH</t>
  </si>
  <si>
    <t>15756/20/ZSEH</t>
  </si>
  <si>
    <t>15755/20/ZSEH</t>
  </si>
  <si>
    <t>15754/20/ZSEH</t>
  </si>
  <si>
    <t>15753/20/ZSEH</t>
  </si>
  <si>
    <t>15752/20/ZSEH</t>
  </si>
  <si>
    <t>15751/20/ZSEH</t>
  </si>
  <si>
    <t>15750/20/ZSEH</t>
  </si>
  <si>
    <t>15749/20/ZSEH</t>
  </si>
  <si>
    <t>15748/20/ZSEH</t>
  </si>
  <si>
    <t>15747/20/ZSEH</t>
  </si>
  <si>
    <t>15746/20/ZSEH</t>
  </si>
  <si>
    <t>15745/20/ZSEH</t>
  </si>
  <si>
    <t>15744/20/ZSEH</t>
  </si>
  <si>
    <t>15743/20/ZSEH</t>
  </si>
  <si>
    <t>15742/20/ZSEH</t>
  </si>
  <si>
    <t>15741/20/ZSEH</t>
  </si>
  <si>
    <t>15740/20/ZSEH</t>
  </si>
  <si>
    <t>15739/20/ZSEH</t>
  </si>
  <si>
    <t>15738/20/ZSEH</t>
  </si>
  <si>
    <t>15737/20/ZSEH</t>
  </si>
  <si>
    <t>15736/20/ZSEH</t>
  </si>
  <si>
    <t>15764/20/ZSEH</t>
  </si>
  <si>
    <t>16079/2021/ZSEH</t>
  </si>
  <si>
    <t>16341/2022/ZSEH</t>
  </si>
  <si>
    <t>16340/2022/ZSEH</t>
  </si>
  <si>
    <t>16339/2022/ZSEH</t>
  </si>
  <si>
    <t>16338/2022/ZSEH</t>
  </si>
  <si>
    <t>16337/2022/ZSEH</t>
  </si>
  <si>
    <t>16336/2022/ZSEH</t>
  </si>
  <si>
    <t>16524/23/ZSEH</t>
  </si>
  <si>
    <t>16566/2023/ZSEH</t>
  </si>
  <si>
    <t>16565/2023/ZSEH</t>
  </si>
  <si>
    <t>16560/2023/ZSEH</t>
  </si>
  <si>
    <t>16559/2023/ZSEH</t>
  </si>
  <si>
    <t>16561/2023/ZSEH</t>
  </si>
  <si>
    <t>16741/2024/ZSEH</t>
  </si>
  <si>
    <t>16730/2024/ZSEH</t>
  </si>
  <si>
    <t>16765/2024/ZSEH</t>
  </si>
  <si>
    <t>16764/2024/ZSEH</t>
  </si>
  <si>
    <t>16763/2024/ZSEH</t>
  </si>
  <si>
    <t>16762/2024/ZSEH</t>
  </si>
  <si>
    <t>16761/2024/ZSEH</t>
  </si>
  <si>
    <t>16760/2024/ZSEH</t>
  </si>
  <si>
    <t>16759/2024/ZSEH</t>
  </si>
  <si>
    <t>16758/2024/ZSEH</t>
  </si>
  <si>
    <t>16757/2024/ZSEH</t>
  </si>
  <si>
    <t>Komputer Serwer typ -I- DEEL</t>
  </si>
  <si>
    <t>Serwer H/17/00001</t>
  </si>
  <si>
    <t>Serwer HC/207/2010</t>
  </si>
  <si>
    <t>Serwer Nas QNAP+2 dyski 3TB WD Red</t>
  </si>
  <si>
    <t>Serwer plików Synology DS216</t>
  </si>
  <si>
    <t>Serwer HP DL360 G5 Windows 2008 serwer</t>
  </si>
  <si>
    <t>Serwer NAS QNAP TS-470</t>
  </si>
  <si>
    <t>3911/08/ZSEH</t>
  </si>
  <si>
    <t>13540/11/ZSEH</t>
  </si>
  <si>
    <t>13575/11/ZSEH</t>
  </si>
  <si>
    <t>14424/14/ZSEH</t>
  </si>
  <si>
    <t>14814/16/ZSEH</t>
  </si>
  <si>
    <t>14821/16/ZSEH</t>
  </si>
  <si>
    <t>15034/17/ZSEH</t>
  </si>
  <si>
    <t>Telefon komórkowy Huawei P20 Lite czarny</t>
  </si>
  <si>
    <t>Telefon komórkowy Nokia 3.1 Biały</t>
  </si>
  <si>
    <t>15304/19/ZSEH</t>
  </si>
  <si>
    <t>15300/19/ZSEH</t>
  </si>
  <si>
    <t>15301/19/ZSEH</t>
  </si>
  <si>
    <t>15302/19/ZSEH</t>
  </si>
  <si>
    <t>Serwer DELL Power Edge R330</t>
  </si>
  <si>
    <t>15307/19/ZSEH</t>
  </si>
  <si>
    <t>Serwer NAS Synology DS218j 2x4TB</t>
  </si>
  <si>
    <t>15485/19/ZSEH</t>
  </si>
  <si>
    <t>Telefon komórkowy Huawei P smart Z czarny</t>
  </si>
  <si>
    <t>Telefon komórkowy Nokia 1 Plus czarny</t>
  </si>
  <si>
    <t>15626/20/ZSEH</t>
  </si>
  <si>
    <t>15627/20/ZSEH</t>
  </si>
  <si>
    <t>15628/20/ZSEH</t>
  </si>
  <si>
    <t>Telefon komórkowy Xiaomi Redmi Note 9 czarny</t>
  </si>
  <si>
    <t>15641/20/ZSEH</t>
  </si>
  <si>
    <t>Serwer Dell PE T440/4210R/16GB/480SSD/H730P</t>
  </si>
  <si>
    <t>15969/2021/ZSEH</t>
  </si>
  <si>
    <t>Telefon komórkowy Oppo A53 błękitny</t>
  </si>
  <si>
    <t>Telefon komórkowy Oppo A53 czarny</t>
  </si>
  <si>
    <t>16106/2021/ZSEH</t>
  </si>
  <si>
    <t>16105/11/2021</t>
  </si>
  <si>
    <t>Laptop poleasingowy HP 14" ProBook 640 G1 Ci5</t>
  </si>
  <si>
    <t>Laptop 17,3" 3793 I5-1035G1/8GB/512/WIN 10</t>
  </si>
  <si>
    <t>Laptop 17,3" 3793 I5-1035G1/8GB/512+1TB/WIN 10</t>
  </si>
  <si>
    <t>Laptop Dell 15,6</t>
  </si>
  <si>
    <t>Laptop Dell Inspirion 17,3" 3793 I5-1035G1/8GB</t>
  </si>
  <si>
    <t>Laptop Acer Aspire 3</t>
  </si>
  <si>
    <t>Laptop Dell Vostro 3501</t>
  </si>
  <si>
    <t>Laptop Lenovo Thinkpad E590</t>
  </si>
  <si>
    <t>Laptop MSI GL 75 17,3"</t>
  </si>
  <si>
    <t>Laptop Dell Latitude 3510</t>
  </si>
  <si>
    <t>Laptop Dell Vostro 3591</t>
  </si>
  <si>
    <t>Laptop 15,6"AcerAspire5 i5 srebrny do prezentacji</t>
  </si>
  <si>
    <t>Laptop HP 15,4' 8gb RAM SSD M.2 500 GB Win 10</t>
  </si>
  <si>
    <t>Laptop Lenovo Legion 17,3' 16GB RAM SSD M.2 500</t>
  </si>
  <si>
    <t>Laptop Dell Vostro 3510 i5/16GB/512SSD/Win11P</t>
  </si>
  <si>
    <t>Laptop 16,6' Lenovi Idea Pad 3-15 i3-115G4/125GB</t>
  </si>
  <si>
    <t>Laptop 17,3" Acer Aspire 5 i5-1135G7/20GB/512</t>
  </si>
  <si>
    <t>Laptop Lenovo Idea pad 3 15ITL6 16.6' i5-1135G7</t>
  </si>
  <si>
    <t>LAPTOP ASUS 15,6''</t>
  </si>
  <si>
    <t>LAPTOP ACER EXTENSA 15,6''</t>
  </si>
  <si>
    <t>LAPTOP LENOVO IDEAPAD SLIM 3 15,6''</t>
  </si>
  <si>
    <t>Laptop Lenovo 15,6''</t>
  </si>
  <si>
    <t>15325/19/ZSEH</t>
  </si>
  <si>
    <t>15516/19/ZSEH</t>
  </si>
  <si>
    <t>15517/19/ZSEH</t>
  </si>
  <si>
    <t>15508/19/ZSEH</t>
  </si>
  <si>
    <t>15514/19/ZSEH</t>
  </si>
  <si>
    <t>15515/19/ZSEH</t>
  </si>
  <si>
    <t>15757/20/ZSEH</t>
  </si>
  <si>
    <t>15758/20/ZSEH</t>
  </si>
  <si>
    <t>15759/20/ZSEH</t>
  </si>
  <si>
    <t>15716/20/ZSEH</t>
  </si>
  <si>
    <t>15717/20/ZSEH</t>
  </si>
  <si>
    <t>15718/20/ZSEH</t>
  </si>
  <si>
    <t>15719/20/ZSEH</t>
  </si>
  <si>
    <t>15720/20/ZSEH</t>
  </si>
  <si>
    <t>15721/20/ZSEH</t>
  </si>
  <si>
    <t>15722/20/ZSEH</t>
  </si>
  <si>
    <t>15723/20/ZSEH</t>
  </si>
  <si>
    <t>15724/20/ZSEH</t>
  </si>
  <si>
    <t>15725/20/ZSEH</t>
  </si>
  <si>
    <t>15726/20/ZSEH</t>
  </si>
  <si>
    <t>15727/20/ZSEH</t>
  </si>
  <si>
    <t>15760/20/ZSEH</t>
  </si>
  <si>
    <t>15761/20/ZSEH</t>
  </si>
  <si>
    <t>15762/20/ZSEH</t>
  </si>
  <si>
    <t>15825/20/ZSEH</t>
  </si>
  <si>
    <t>15922/20/ZSEH</t>
  </si>
  <si>
    <t>15923/20/ZSEH</t>
  </si>
  <si>
    <t>15294/20/ZSEH</t>
  </si>
  <si>
    <t>15925/20/ZSEH</t>
  </si>
  <si>
    <t>15926/20/ZSEH</t>
  </si>
  <si>
    <t>15927/20/ZSEH</t>
  </si>
  <si>
    <t>15928/20/ZSEH</t>
  </si>
  <si>
    <t>15929/2020/ZSEH</t>
  </si>
  <si>
    <t>16019/2021/ZSEH</t>
  </si>
  <si>
    <t>16090/2021/ZSEH</t>
  </si>
  <si>
    <t>16091/2021/ZSEH</t>
  </si>
  <si>
    <t>16092/2021/ZSEH</t>
  </si>
  <si>
    <t>16093/2021/ZSEH</t>
  </si>
  <si>
    <t>16094/2021/ZSEH</t>
  </si>
  <si>
    <t>16095/2021/ZSEH</t>
  </si>
  <si>
    <t>16096/2021/ZSEH</t>
  </si>
  <si>
    <t>16097/2021/ZSEH</t>
  </si>
  <si>
    <t>16098/2021/ZSEH</t>
  </si>
  <si>
    <t>16099/2021/ZSEH</t>
  </si>
  <si>
    <t>16100/2021/ZSEH</t>
  </si>
  <si>
    <t>16101/2021/ZSEH</t>
  </si>
  <si>
    <t>16102/2021/ZSEH</t>
  </si>
  <si>
    <t>16103/2021/ZSEH</t>
  </si>
  <si>
    <t>16104/2021/ZSEH</t>
  </si>
  <si>
    <t>16089/2021/ZSEH</t>
  </si>
  <si>
    <t>16192/2022/ZSEH</t>
  </si>
  <si>
    <t>16214/2022/ZSEH</t>
  </si>
  <si>
    <t>16215/2022/ZSEH</t>
  </si>
  <si>
    <t>16216/2022/ZSEH</t>
  </si>
  <si>
    <t>16217/2022/ZSEH</t>
  </si>
  <si>
    <t>16218/2022/ZSEH</t>
  </si>
  <si>
    <t>16219/2022/ZSEH</t>
  </si>
  <si>
    <t>16220/2022/ZSEH</t>
  </si>
  <si>
    <t>16221/2022/ZSEH</t>
  </si>
  <si>
    <t>16222/2022/ZSEH</t>
  </si>
  <si>
    <t>16223/2022/ZSEH</t>
  </si>
  <si>
    <t>16224/2022/ZSEH</t>
  </si>
  <si>
    <t>16225/2022/ZSEH</t>
  </si>
  <si>
    <t>16226/2022/ZSEH</t>
  </si>
  <si>
    <t>16227/2022/ZSEH</t>
  </si>
  <si>
    <t>16228/2022/ZSEH</t>
  </si>
  <si>
    <t>16229/2022/ZSEH</t>
  </si>
  <si>
    <t>16230/2022/ZSEH</t>
  </si>
  <si>
    <t>16231/2022/ZSEH</t>
  </si>
  <si>
    <t>16252/2022/ZSEH</t>
  </si>
  <si>
    <t>16445/2022/ZSEH</t>
  </si>
  <si>
    <t>16546/2023/ZSEH</t>
  </si>
  <si>
    <t>16567/2023/ZSEH</t>
  </si>
  <si>
    <t>16568/2023/ZSEH</t>
  </si>
  <si>
    <t>16569/2023/ZSEH</t>
  </si>
  <si>
    <t>16742/2024/ZSEH</t>
  </si>
  <si>
    <t>budynek-hala sportowa</t>
  </si>
  <si>
    <t>ul. Mazowiecka 1 Kołobrzeg</t>
  </si>
  <si>
    <t>przedwojenny, generalny remont 2010</t>
  </si>
  <si>
    <t>budynek murowany, 2 kondynacyjny z zapleczem socjalnym,fundamenty murowane, dach kryty papą</t>
  </si>
  <si>
    <t>zabezpieczenie przeciwpożarowe-gaśnice szt.6, hydranty 4 sztuki. Budynek posiada piorunochrony.</t>
  </si>
  <si>
    <t>zabezpieczenia 
antykradzieżowe-agencja ochrony mienia, alarm z przywołaniem załóg patrolowych, monitoring zewnętrzny i wewnętrzny , drzwi z zabezpieczeniami przed włamaniem -2 sztuki, okratowań okien brak</t>
  </si>
  <si>
    <t xml:space="preserve">parking </t>
  </si>
  <si>
    <t>boisko do piłki plażowej 1</t>
  </si>
  <si>
    <t>boisko do piłki plażowej 2</t>
  </si>
  <si>
    <t>ul. Mazowiecka 1</t>
  </si>
  <si>
    <t>serwer plików</t>
  </si>
  <si>
    <t>OPP/3/2020/B</t>
  </si>
  <si>
    <t>kopiarka RICOH</t>
  </si>
  <si>
    <t>OPP/1/2021/B</t>
  </si>
  <si>
    <t>komputer TH Alplast</t>
  </si>
  <si>
    <t>OPP/2/2022/B</t>
  </si>
  <si>
    <t>projektor Epson</t>
  </si>
  <si>
    <t>OPP/1/2023/BD</t>
  </si>
  <si>
    <t>smartfon Samsung SM Galaxy</t>
  </si>
  <si>
    <t>OPP/2/2023/BD</t>
  </si>
  <si>
    <t>telewizor TCL LED 55C728Qled</t>
  </si>
  <si>
    <t>OPP/1/2021/PLT</t>
  </si>
  <si>
    <t>OPP/1/2021/K</t>
  </si>
  <si>
    <t>telewizor TCL LED 65C635Qled4K</t>
  </si>
  <si>
    <t>OPP/1/2022/K</t>
  </si>
  <si>
    <t>power audio Samsung MX-570 kolumna</t>
  </si>
  <si>
    <t>notebook Dell Latitude 3510</t>
  </si>
  <si>
    <t>OPP/2/2020/BD</t>
  </si>
  <si>
    <t>serwer</t>
  </si>
  <si>
    <t>Włościbórz 1, 78-114 Wrzosowo</t>
  </si>
  <si>
    <t>z</t>
  </si>
  <si>
    <t>Zestaw komputerowy RYZEN 3 WEGA z monitorem BENQ GL2250 Win Pro 10</t>
  </si>
  <si>
    <t>Zestaw projekcyjny MX535 + ekran elektryczny FS120 z uchwytem</t>
  </si>
  <si>
    <t>Rejestrator VIDEO KG-51832UV z zestawem kamer 5w1</t>
  </si>
  <si>
    <t>Zestaw nagłośnieniowy ZLX12BT + aktywne głośniki 12"</t>
  </si>
  <si>
    <t>PODSUMOWANIE</t>
  </si>
  <si>
    <t>Budynek główny szkoły</t>
  </si>
  <si>
    <t xml:space="preserve">Kontrukcja
żelbetowa. Fundamenty betonowo - ceglane.
Ściany murowane z cegły, Stropodach
żelbetowy. </t>
  </si>
  <si>
    <t>Pokrycie dachu papa
termozgrzewalna.</t>
  </si>
  <si>
    <t>Gaśnice (proszkowqe, śniegowe) -
29 szt., instalacja hydrantowa w
ilości 17 szt., zestawy hydroforowe,
instalacja elektryczna oddymiania
klatek schodowych, oświetlenie
ewakuacyjne i awaryjne.
Opracowana IBP dla obiektu.</t>
  </si>
  <si>
    <t>Całodobowe elektroniczne
monitorowanie, monitoring wizyjny
CCTV wewnętrzny i zewnętrzny</t>
  </si>
  <si>
    <t>Budynek pomocniczy (stary
Internat/dawny OPP)</t>
  </si>
  <si>
    <t>Budynek przeznaczono na
zaplecze stadionu lekkoatletycznego.</t>
  </si>
  <si>
    <t xml:space="preserve">Budynek niemieszkalny, 2 kodygnacyjny, brak podpiwniczenia i poddasza, fundamenty żelbetowe, ściany wewnętrze i zewnętrzne murowane, strop żelbetowy, dach płaski, żelbetowy, kryty papą, stolarka okienna pcv, luksfery, okna parteru i I piętra od strony schodniej okratowane, drzwi wejścowe PCV dwuskrzydłowe. Schody żelbetowe, stopnie i podstopnie obłożone
drewnem, balustrada metalowo - drewniana. Ogrzewanie gazowe - kocioł Viessma. Instalacja elektryczna, wentylacyjna, wodno -
kanalizacyjna. </t>
  </si>
  <si>
    <t>Gaśnice proszkowe 2szt. Brak
instalacji hydrantowej wewnętrznej.</t>
  </si>
  <si>
    <t>Od strony wschodniej, okna
okratowane. Monitoring firmy
ochroniarskiej całodobowo.</t>
  </si>
  <si>
    <t>Budynek główny szkoły (część byłego gimnazjum)</t>
  </si>
  <si>
    <t>Budynek użytreczności publicznej ZLIII
(pomieszczenia administracyjne,
dydaktyczno - wychowawcze). Instalacje elektryczna,
odgromowa, teefoniczna, teleinformatyczna,
wodno - kanalizacyjna, C.O., wentylacyjna
(grawitacyjna) i mechaniczna. Węzeł cieplny -
wymiennik zasilany z MEC</t>
  </si>
  <si>
    <t xml:space="preserve">Pokrycie dachu papa
termozgrzewalna. </t>
  </si>
  <si>
    <t xml:space="preserve">Kontrukcja żelbetowa. Fundamenty betonowo - ceglane.
Ściany murowane z cegły, Stropodach żelbetowy. </t>
  </si>
  <si>
    <t>Gaśnice (proszkowe, śniegowe) - 29
szt., instalacja hydrantowa w ilości
17 szt., zestawy hydroforowe,
instalacja elektryczna oddymiania
klatek schodowych, oświetlenie
ewakuacyjne i awaryjne.
Opracowana IBP dla obiektu</t>
  </si>
  <si>
    <t>Budynek internatu cz. A</t>
  </si>
  <si>
    <t>Budynek internatu cz. B</t>
  </si>
  <si>
    <t>Instalacje elektryczna,
odgromowa, wodno - kanalizacyjna, CO,
gazowa, teletechniczna, teleinformatyczna.</t>
  </si>
  <si>
    <t xml:space="preserve"> Dach w konstrukcji stalowej,
więźba drewniana, czterospadowy, pokryty
dachówką ceramiczną. </t>
  </si>
  <si>
    <t>Budynek w pełni zabezpieczony
pożarowo. Oddymianie klatek
schodowych, oświetlenie awaryjno -
ewakuacyjne, instalacja hydrantowa,
gaśnice. Wyłącznik ppoż. przy
wejściu do obiektu.</t>
  </si>
  <si>
    <t>Monitoring CCTV, całodobowe
elektroniczne monitorowania, alarm
napadowy (informowanie pilotem)</t>
  </si>
  <si>
    <t>Budynek z podpiwniczeniem, kondygnacji nadziemnych - 3 . Technologia wykonania tradycyjna. Cegła ceramniczna pełna. Stropy
WPS na belkach stalowych (piwnice), pozostałe na prefabrykowanych stropach żelbetowych, schody wewnętrzne żelbetowe monolityczne.</t>
  </si>
  <si>
    <t>Budynek internatu cz. C</t>
  </si>
  <si>
    <t>gaśnice proszkowe 13 szt., gaśnice śniegowe 2 szt., hydranty 3 szt.,</t>
  </si>
  <si>
    <t xml:space="preserve">kraty na oknach niski parter (nie chronią całości budynku jedynie pomieszczenia), troje drzwi wejściowych do budynku, 2 zamki typu Gerda, zamek podwójny patentowy,agencja ochrony mienia -alarm z przywołaniem załóg patrolowych </t>
  </si>
  <si>
    <t>Budynek szkoły</t>
  </si>
  <si>
    <t xml:space="preserve">gaśnice proszkowe 12 szt., hydranty 6 szt.,    </t>
  </si>
  <si>
    <t>kraty w oknach (parter, nie chronią całości budynku, tylko pomieszczenia), drzwi wejściowe 2 szt., zamki typu Gerda, brak dozoru.</t>
  </si>
  <si>
    <t>1x tablica interaktywna MyBoard BLACK 86" nanozakup 2020r.</t>
  </si>
  <si>
    <t>1x Projektor Canon LV-X310ST</t>
  </si>
  <si>
    <t>telefon stacjonarny KX-PR 5110PDW</t>
  </si>
  <si>
    <t>grzejnik olejowy</t>
  </si>
  <si>
    <t>drukarka Brother DCP-L2532DW - 2 szt.</t>
  </si>
  <si>
    <t>zestaw komputerowy DELL z monitorem i kontrolerami</t>
  </si>
  <si>
    <t>zestaw 4 tablic interaktywnych MyBoard z projektorami Acer i głośnikami</t>
  </si>
  <si>
    <t>ekspres do kawy DeLonghi</t>
  </si>
  <si>
    <t>urządzenie wielofunkcyjne Konica Minolta - 2 szt.</t>
  </si>
  <si>
    <t>niszczarka Rexel</t>
  </si>
  <si>
    <t>zestaw komputerowy Dell Vostro 3681 z monitorem Dell</t>
  </si>
  <si>
    <t>komputer Lenovo</t>
  </si>
  <si>
    <t>zestaw komputerowy z systemem operacyjnym oraz monitorem i kontrolerami - 26 szt.</t>
  </si>
  <si>
    <t>stół dydaktyczny Motronic M 1.5.2</t>
  </si>
  <si>
    <t>tester diagnostyczny wraz z modułami bezprzewodowymi i oprogramowaniem</t>
  </si>
  <si>
    <t>tester akumulatorów</t>
  </si>
  <si>
    <t>prostownik z funkcją rozruchu</t>
  </si>
  <si>
    <t>prostownik elektroniczny</t>
  </si>
  <si>
    <t>automat do serwisu klimatyzacji</t>
  </si>
  <si>
    <t>czytnik do dowodów rejestracyjnych</t>
  </si>
  <si>
    <t>drukarka Epson</t>
  </si>
  <si>
    <t>zestaw 2 tablic interaktywnych z projektorami MyBoard</t>
  </si>
  <si>
    <t>zestaw interaktywny (tablica, projektor, głośniki)</t>
  </si>
  <si>
    <t>zestaw (komputer + monitor)</t>
  </si>
  <si>
    <t>zestaw (tablica interaktywna, projektor, głośniki)</t>
  </si>
  <si>
    <t>zestaw (monitor + komputer)</t>
  </si>
  <si>
    <t>robot wieloczynnościowy</t>
  </si>
  <si>
    <t>mikser Bamix</t>
  </si>
  <si>
    <t>blender kielichowy</t>
  </si>
  <si>
    <t>zmywarka kapurowa</t>
  </si>
  <si>
    <t>chłodziarko-zamrażarka</t>
  </si>
  <si>
    <t>robot wielofunkcyjny Heizelmann</t>
  </si>
  <si>
    <t>pralka</t>
  </si>
  <si>
    <t>zestaw (komputer + monitor) Dell</t>
  </si>
  <si>
    <t>drukarka HP 7730 pro</t>
  </si>
  <si>
    <t>zestaw (tablica inter., projektor, głośniki Soundbar)</t>
  </si>
  <si>
    <t>kamery (7 szt.)</t>
  </si>
  <si>
    <t>rejestrator do kamer w internacie</t>
  </si>
  <si>
    <t>monitor Iiyama</t>
  </si>
  <si>
    <t>drukarka Brother do s.gimn</t>
  </si>
  <si>
    <t>komputer Dell Vostro</t>
  </si>
  <si>
    <t>kuchenki elektryczne - 8 szt.</t>
  </si>
  <si>
    <t>kuchenka mikrofalowa</t>
  </si>
  <si>
    <t>monitory - 4 szt.</t>
  </si>
  <si>
    <t>projektor Sony</t>
  </si>
  <si>
    <t>monitor interaktywny MyBoard</t>
  </si>
  <si>
    <t>lodówka Sharp</t>
  </si>
  <si>
    <t>2x komputer Dell</t>
  </si>
  <si>
    <t>drukarka Zebra do e-legitymacji</t>
  </si>
  <si>
    <t>laptop Lenovo - 4 szt.</t>
  </si>
  <si>
    <t>laptop Dell - 4 szt.</t>
  </si>
  <si>
    <t xml:space="preserve">laptop Dell i3 Latitude 3400 - 32 szt. </t>
  </si>
  <si>
    <t>notebook laptop HPProBook</t>
  </si>
  <si>
    <t>laptop MSI Katana GF76</t>
  </si>
  <si>
    <t>laptop dell Vostro i7</t>
  </si>
  <si>
    <t>budynek z okresu przed 1945 r. odbudowany w latach 1947-50</t>
  </si>
  <si>
    <t>gaśnice na każdym piętrze</t>
  </si>
  <si>
    <t xml:space="preserve">system alarmowy, rolety antywłamaniowe na parterze </t>
  </si>
  <si>
    <t>papa termozgrzewalna</t>
  </si>
  <si>
    <t>cegła, stropy typu Acermana</t>
  </si>
  <si>
    <t>budynek z okresu roku 1970</t>
  </si>
  <si>
    <t xml:space="preserve">BUDYNEK ADMINISTRACYJNO-BIUROWY </t>
  </si>
  <si>
    <t xml:space="preserve">BUDYNEK ADMINISTRACYJNY </t>
  </si>
  <si>
    <t>gaśnice i hydranty na każdym piętrze</t>
  </si>
  <si>
    <t>system alarmowy, parter wraz z I piętrem okna okratowane</t>
  </si>
  <si>
    <t>betonowo żelbetowe</t>
  </si>
  <si>
    <t>Przekazane przez Zespół Szkół Policealnych w Kołobrzegu Protokół z dnia 26.09.2016 
Udział do 776/10000 działki nr 48 o pow. 0,7458 ha obr. 5 odpowiadającej powierzchni użytkowej budynku bursy międzyszkolnej 
w wielkości 296,31 m2  na potrzeby Powiatowego Zespołu ds. Orzekania o Niepełnosprawności w Kołobrzegu</t>
  </si>
  <si>
    <t>gaśnice, czujniki sygnalizacji ppoż., hydranty</t>
  </si>
  <si>
    <t>drzwi z zamkiem  Gerda, dozór agencji ochrony całodobowy monitoring</t>
  </si>
  <si>
    <t>tradycyjnie murowany</t>
  </si>
  <si>
    <t>Przekazane przez Zespół Szkół nr 2 im. Bolesława III Krzywoustego w Kołobrzegu Protokół z dnia 30.09.2016 
Udział do 741/10000 działki nr 28/1 o pow. 0,0901 ha obr. 12 odpowiadającej powierzchni użytkowej budynku 
internatu w wielkości 149,24 m2, użyczonej w całości  przez Starostwo Powiatowe w Kołobrzegu
na rzecz Powiatowego Inspektoratu Nadzoru Budowlanego w Kołobrzegu
na czas nieoznaczony.</t>
  </si>
  <si>
    <t>gaśnice,czujniki sygnalizacji ppoż.</t>
  </si>
  <si>
    <t>zamek Gerda, dozór agencji ochrony całodobowy monitoring</t>
  </si>
  <si>
    <t>Murowany z cegły</t>
  </si>
  <si>
    <t>brama elektryczna, zamek + kłódka</t>
  </si>
  <si>
    <t>Dach Jednospadowy, blaszany</t>
  </si>
  <si>
    <t>Blacha trapezowa imitująca drewno</t>
  </si>
  <si>
    <t>Drukarka OKI MB492dn</t>
  </si>
  <si>
    <t>Drukarka Samsung</t>
  </si>
  <si>
    <t>Projektor ACER H6521BD</t>
  </si>
  <si>
    <t>Serwer IKSORIS Dell</t>
  </si>
  <si>
    <t>UPS Green Cell Micropower 1500</t>
  </si>
  <si>
    <t>Liczarka Banknotów Safescan 2210</t>
  </si>
  <si>
    <t>MOPK/3577/2021</t>
  </si>
  <si>
    <t>Audioprzewodnik (50 szt.) ze stacją ładowania</t>
  </si>
  <si>
    <t>MOPK/3699/2022
- MOPK/3748/2022 MOPK/3698/2022</t>
  </si>
  <si>
    <t>MOPK/3752/2022
-MOPK/3766/2022</t>
  </si>
  <si>
    <t>Budynek szkoły wraz z halą sportową</t>
  </si>
  <si>
    <t xml:space="preserve">3 kondygnacje + podpiwniczenie, budynek murowany w technologii tradycyjnej, ściany nadziemne zewnętrzne i wewnętrzne z cegły ceramicznej na zaprawie cementowo-wapiennej </t>
  </si>
  <si>
    <t>4 kondygnacje ze strychem, fundamenty żelbetowe wylewane, ściany z cegły pełnej, słupy stalowo-ceramiczne, schody żelbetowe</t>
  </si>
  <si>
    <t>drewniana krokwiowo-płatwiowa, występuje rozwarstwienie przekroju w niektórych elementach konstrukcyjnych (miecze i słupy)</t>
  </si>
  <si>
    <t xml:space="preserve">stara część budynku konstrukcja drewniana, nowa część budynku stropodach żelbetowy. </t>
  </si>
  <si>
    <t>ul. Brzozowa 2, 78-100 Kołobrzeg</t>
  </si>
  <si>
    <t>ul. Mazowiecka 1, 78-100 Kołobrzeg</t>
  </si>
  <si>
    <t>ul. Brzozowa 2, 78-100
Kołobrzeg</t>
  </si>
  <si>
    <t>gaśnice proszkowe-16 sztuk, trzy
hydranty - po jednym na każdej
kondygnacji, nie ma instalacji
samoczynnie reagujących na ogień</t>
  </si>
  <si>
    <t>całodobowy nadzór agencji ochrony
(firma wyłaniana w drodze przetargu
przez organ prowadzący) poprzez
system monitoringu [czujniki
wewnętrzne na każdym piętrze i
czujniki zewnętrzne, kodowane
wejście główne do szkoły, system
połączony z centralą telefoniczną],
szyby antywłamaniowe w oknach od
ulicy [obejmują parter], troje drzwi
do budynku, zamykanych na zamki
patentowe [wejście główne
dodatkowo kodowane], system
monitoringu wizyjnego - 3 kamery
zewnętrzne skierowane na wejście do
budynku, parking oraz plac szkolny,
a także 1 kamera wewnętrzna
skierowana na korytarz główny od
wejścia do budynku</t>
  </si>
  <si>
    <t>Dysk zewnętrzny do systemu archiwizacji Synology</t>
  </si>
  <si>
    <t>UPS CyberPower BU650E-FR</t>
  </si>
  <si>
    <t>Ekspres do kawy Krupps</t>
  </si>
  <si>
    <t>Projektor Benq</t>
  </si>
  <si>
    <t>Kamera systemu monitoringu</t>
  </si>
  <si>
    <t>Kamera monitoringu</t>
  </si>
  <si>
    <t>Niszczarka Fellows</t>
  </si>
  <si>
    <t>Zasilacz awaryjny</t>
  </si>
  <si>
    <t>Komputer Dell Vostro</t>
  </si>
  <si>
    <t>Zasilacz Cyber Power</t>
  </si>
  <si>
    <t>Monitor interaktywny NewLine Aktywna Tablica</t>
  </si>
  <si>
    <t>Centrala telefoniczna SLICAN</t>
  </si>
  <si>
    <t>Telefon systemowy SLICAN</t>
  </si>
  <si>
    <t>Kamera monitoringu KENIK</t>
  </si>
  <si>
    <t>Zasilacz awaryjny Volt</t>
  </si>
  <si>
    <t>2021/5/280</t>
  </si>
  <si>
    <t>2021/5/281</t>
  </si>
  <si>
    <t>2021/5/301</t>
  </si>
  <si>
    <t>2021/5/16</t>
  </si>
  <si>
    <t>2021/5/652</t>
  </si>
  <si>
    <t>2021/5/681</t>
  </si>
  <si>
    <t>2021/5/47</t>
  </si>
  <si>
    <t>2021/5/511</t>
  </si>
  <si>
    <t>2021/5/300</t>
  </si>
  <si>
    <t>2021/12/7</t>
  </si>
  <si>
    <t>2021/12/8</t>
  </si>
  <si>
    <t>2021/12/1</t>
  </si>
  <si>
    <t>2022/12/7</t>
  </si>
  <si>
    <t>2022/9/5</t>
  </si>
  <si>
    <t>2023/12/6</t>
  </si>
  <si>
    <t>2023/12/7</t>
  </si>
  <si>
    <t>2023/12/8</t>
  </si>
  <si>
    <t>2023/12/9</t>
  </si>
  <si>
    <t>2023/12/10</t>
  </si>
  <si>
    <t>2023/1/1</t>
  </si>
  <si>
    <t>2023/1/2</t>
  </si>
  <si>
    <t>2024/1/12</t>
  </si>
  <si>
    <t>2024/1/13</t>
  </si>
  <si>
    <t>Laptop Asus</t>
  </si>
  <si>
    <t>Kolektor kodów kreskowych</t>
  </si>
  <si>
    <t>Drukarka Brother MFP DCP-1622WE</t>
  </si>
  <si>
    <t>Laminator A3 Fellows</t>
  </si>
  <si>
    <t>Laptop Lenovo ThinkBook</t>
  </si>
  <si>
    <t>Drukarka Canon TS5051</t>
  </si>
  <si>
    <t>Drukarka HP DJ 6475</t>
  </si>
  <si>
    <t>Switch TP-Link</t>
  </si>
  <si>
    <t>Monitor Dell</t>
  </si>
  <si>
    <t>Telefon Xiaomi Redmi Note 10Pro</t>
  </si>
  <si>
    <t>Laptop Lenovo V14-ILL</t>
  </si>
  <si>
    <t>Tablet Samsung</t>
  </si>
  <si>
    <t>Laptop Acer</t>
  </si>
  <si>
    <t>Minikontroler Arduino</t>
  </si>
  <si>
    <t>Kserokopiarka Xserox</t>
  </si>
  <si>
    <t>Drukarka EPSON EcoTank</t>
  </si>
  <si>
    <t>Drukarka 3D Flashforge</t>
  </si>
  <si>
    <t>Zestaw elementów do drukarki 3D Flashforge</t>
  </si>
  <si>
    <t>Aparat fotograficzny z funkcją kamery</t>
  </si>
  <si>
    <t>Zestaw lamp światła ciągłego</t>
  </si>
  <si>
    <t>Mikrofon kierunkowy Saramonic</t>
  </si>
  <si>
    <t>Mikroport Saramonic</t>
  </si>
  <si>
    <t>Laptop Asus Aktywna Tablica</t>
  </si>
  <si>
    <t>Laptop HP 15"</t>
  </si>
  <si>
    <t>Laptop ASUS 15.6"</t>
  </si>
  <si>
    <t>Laptop Lenovo 15,6"</t>
  </si>
  <si>
    <t>Tablet Lenovo TB-8505F</t>
  </si>
  <si>
    <t>Drukarka Canon Pixma UT650EG</t>
  </si>
  <si>
    <t>Drukarka Epson EcoTank L4260</t>
  </si>
  <si>
    <t>Drukarka HP LaserJet M110WE</t>
  </si>
  <si>
    <t>Wskaźnik laserowy</t>
  </si>
  <si>
    <t>Tablet z etui</t>
  </si>
  <si>
    <t>Głośnik MANTA</t>
  </si>
  <si>
    <t>Głośniki komputerowe</t>
  </si>
  <si>
    <t>Drukarka Canon Pixma TS5150</t>
  </si>
  <si>
    <t>Laminator HP OneLam</t>
  </si>
  <si>
    <t>Monitor Lenovo</t>
  </si>
  <si>
    <t>2021/5/394</t>
  </si>
  <si>
    <t>2021/5/299</t>
  </si>
  <si>
    <t>2021/5/564</t>
  </si>
  <si>
    <t>2021/5/611</t>
  </si>
  <si>
    <t>2021/5/102</t>
  </si>
  <si>
    <t>2021/5/282</t>
  </si>
  <si>
    <t>2021/5/469</t>
  </si>
  <si>
    <t>2021/5/302</t>
  </si>
  <si>
    <t>2021/5/304</t>
  </si>
  <si>
    <t>2021/5/305</t>
  </si>
  <si>
    <t>2021/11/1</t>
  </si>
  <si>
    <t>2021/12/2</t>
  </si>
  <si>
    <t>2021/12/9</t>
  </si>
  <si>
    <t>2021/12/20</t>
  </si>
  <si>
    <t>2021/12/13</t>
  </si>
  <si>
    <t>2021/12/26</t>
  </si>
  <si>
    <t>2021/12/27</t>
  </si>
  <si>
    <t>2021/12/28</t>
  </si>
  <si>
    <t>2021/12/11</t>
  </si>
  <si>
    <t>2021/12/12</t>
  </si>
  <si>
    <t>2021/12/15</t>
  </si>
  <si>
    <t>2021/12/16</t>
  </si>
  <si>
    <t>2021/12/17</t>
  </si>
  <si>
    <t>2021/12/18</t>
  </si>
  <si>
    <t>2022/12/18</t>
  </si>
  <si>
    <t>2022/9/1</t>
  </si>
  <si>
    <t>2022/9/2</t>
  </si>
  <si>
    <t>2022/9/3</t>
  </si>
  <si>
    <t>2022/9/4</t>
  </si>
  <si>
    <t>2022/12/1</t>
  </si>
  <si>
    <t>2022/12/19</t>
  </si>
  <si>
    <t>2022/12/4</t>
  </si>
  <si>
    <t>2022/12/5</t>
  </si>
  <si>
    <t>2022/12/6</t>
  </si>
  <si>
    <t>2022/12/8</t>
  </si>
  <si>
    <t>2022/12/9</t>
  </si>
  <si>
    <t>2023/12/1</t>
  </si>
  <si>
    <t>2023/12/2</t>
  </si>
  <si>
    <t>2023/12/3</t>
  </si>
  <si>
    <t>2023/12/4</t>
  </si>
  <si>
    <t>2023/12/5</t>
  </si>
  <si>
    <t>2023/1/4</t>
  </si>
  <si>
    <t>2024/1/8</t>
  </si>
  <si>
    <t>2024/6/3</t>
  </si>
  <si>
    <t>2024/1/3</t>
  </si>
  <si>
    <t>2024/1/9</t>
  </si>
  <si>
    <t>2024/1/10</t>
  </si>
  <si>
    <t>2024/1/14</t>
  </si>
  <si>
    <t>Plac szkolny z małą architekturą i ogrodzeniem</t>
  </si>
  <si>
    <t>budynek szkoły</t>
  </si>
  <si>
    <t>budyne internatu</t>
  </si>
  <si>
    <t>warsztaty</t>
  </si>
  <si>
    <t>boisko wielofunkcujne</t>
  </si>
  <si>
    <t>zestaw Streey Workout Park</t>
  </si>
  <si>
    <t>gaśnice. Hydranty system p.pożarowy system  DSO</t>
  </si>
  <si>
    <t>dozór firmy ochroniarskiej monitoring wizyjny</t>
  </si>
  <si>
    <t xml:space="preserve">gaśnice. Hydranty </t>
  </si>
  <si>
    <t>gaśnice. Hydranty</t>
  </si>
  <si>
    <t>Urządzenie wielofunkc.BROTHER  (7921)            PN</t>
  </si>
  <si>
    <t>Drukarka HP Laser Jet  ( 7874  - 7876)        W</t>
  </si>
  <si>
    <t>Drukarka Deskjet 3835  (7918 - 7919)         W</t>
  </si>
  <si>
    <t>Zestaw komputer. PC 15-840  (7878-7879)    W  PN</t>
  </si>
  <si>
    <t>Zestaw komputerowy  (7931)                    W</t>
  </si>
  <si>
    <t>Laminator  (7933)                                    W</t>
  </si>
  <si>
    <t>Serwer Dell POWEREDGE R540  (7916)       W</t>
  </si>
  <si>
    <t>Zasilacz awaryjny UPS                                W</t>
  </si>
  <si>
    <t>Urządzenie wielofunkc. DCP-T51OW  (8143)        PN</t>
  </si>
  <si>
    <t>Jonizator powietrza  (8089)                       W</t>
  </si>
  <si>
    <t>Jonizator powietrza  (8306)                       W</t>
  </si>
  <si>
    <t>Zestaw komputerowy ADS-S27 17 kpl. (8111-8127)PN</t>
  </si>
  <si>
    <t>Zestaw komputerowy ADS-S27 17 kpl. (8094-8110)PN</t>
  </si>
  <si>
    <t>Zestaw komput.OPTIPLEX 5270 3 kpl (8139,42,43) PN</t>
  </si>
  <si>
    <t>Telewizor THOMSON  6 szt.  (8131-8136)          PN</t>
  </si>
  <si>
    <t>Telewizor MANTA  2 szt.  (8128, 8130)             PN</t>
  </si>
  <si>
    <t>Kopiarka RICOH MP-2554SP   (8162)         W</t>
  </si>
  <si>
    <t>Telewizor SONY LED   (8168)                  W</t>
  </si>
  <si>
    <t>Głośniki do telewizora kpl. (8169)              W</t>
  </si>
  <si>
    <t>Drukarka HP   (8190)                                       PN</t>
  </si>
  <si>
    <t>Urządzenie wielofunkc. H Laser Jet 2 szt.(8166-67)  PN</t>
  </si>
  <si>
    <t>Zestaw komputer. PCME dion  2 szt (8304,8305)   W</t>
  </si>
  <si>
    <t>Drukarka 3D w technologii UV LCD  (8403)           PN</t>
  </si>
  <si>
    <t>Drukarka 3D z dużym polem  roboczym   (8404)    PN</t>
  </si>
  <si>
    <t>Drukarka 3D z dpodwójnym ekstruderem   (8405)  PN</t>
  </si>
  <si>
    <t>Radio UHF EP-40   2 szt.  (8493, 8495)               PN</t>
  </si>
  <si>
    <t>Zestaw komput. AIO ASUS 2 szt. (8504-8505)     PN</t>
  </si>
  <si>
    <t>Ekran multimedialny  3 szt.  (8557, 8556, 8555)   PN</t>
  </si>
  <si>
    <t>Zestaw komputerowy  ( 8552)                  W</t>
  </si>
  <si>
    <t>Zestaw komputerowy  2 kpl  (8559-8560)   W</t>
  </si>
  <si>
    <t>Niszczarka  (8558)                                    W</t>
  </si>
  <si>
    <t>Projektor ACER   (8553)                                   PN</t>
  </si>
  <si>
    <t>Drukarka HP L/JET   (8618)                  W</t>
  </si>
  <si>
    <t>Router Drey trek     (8660)             W</t>
  </si>
  <si>
    <t>Stanowisko badaw.MD-1230    (8639)      PN</t>
  </si>
  <si>
    <t>Stanowisko badaw.MD-521    (8650)      PN</t>
  </si>
  <si>
    <t>Urządzenie wielofunkcyjne KONICA      (8651)       PN</t>
  </si>
  <si>
    <t>Urządzenie wielofunkcyjne KYOCERA      (8656)       W</t>
  </si>
  <si>
    <t>Urządzenie wielofunkcyjne KYOCERA      (8612)       W</t>
  </si>
  <si>
    <t>Zestaw  MD-231 do MD-240  10 zest. (8641-8649)  PN</t>
  </si>
  <si>
    <t>Drukarka EPSON L 325  (8774)       W</t>
  </si>
  <si>
    <t>Drukarka   3D     (8775)      PN</t>
  </si>
  <si>
    <t>Drukarka   3D     (8756-8752)   2 szt.     PN</t>
  </si>
  <si>
    <t>Drukarka  3D   ( 8754)        PN</t>
  </si>
  <si>
    <t>Gogle-okulary do wirtualnej rzeczywistości  (8755)   PN</t>
  </si>
  <si>
    <t>Zestaw komput.  Dell Optiplex 2 szt. (8767-8768)  PN</t>
  </si>
  <si>
    <t>Radiotelefony  IC-M37   3 szt. (8770-8772)    PN</t>
  </si>
  <si>
    <t>Skaner  3D   (8753)     PN</t>
  </si>
  <si>
    <t>Zestaw dydakt.   (8693)      PN</t>
  </si>
  <si>
    <t>Monitor interaktywny 75"   ZSM/006780       PN</t>
  </si>
  <si>
    <t>Monitor interaktywny 65"   ZSM/006781       PN</t>
  </si>
  <si>
    <t>Projektor EPSON   ZSM/006772           PN</t>
  </si>
  <si>
    <t>Zestaw komput.  4 szt.  ZSM/006776-79      W</t>
  </si>
  <si>
    <t>program komputerowyFluidSIM 6 Pneumatyka</t>
  </si>
  <si>
    <t>program komputerowy MS Office na 8 stanowisk</t>
  </si>
  <si>
    <t>program komputerowy iCargo</t>
  </si>
  <si>
    <t>router Dray Tek</t>
  </si>
  <si>
    <t>kamery komplet CCTV</t>
  </si>
  <si>
    <t>drukarka Brother DISKOM</t>
  </si>
  <si>
    <t>Klimatyzator  RADPOL</t>
  </si>
  <si>
    <t>zestaw egzaminacyjny MD-422E-2020F</t>
  </si>
  <si>
    <t>zestaw egzaminacyjny MD-160E płyta montażowa</t>
  </si>
  <si>
    <t>switch</t>
  </si>
  <si>
    <t>czytnik kart</t>
  </si>
  <si>
    <t>oscyloskop</t>
  </si>
  <si>
    <t>Notebook H Pavilon  ( 7877 )</t>
  </si>
  <si>
    <t>Notebook DELL LATITUDE 3500  2 szt.  ( 8140, 44 )</t>
  </si>
  <si>
    <t>Notebook VOSTRO 3591  4 szt.  (8307-8310)</t>
  </si>
  <si>
    <t>Notebook LEOPARD+ gogle  (8615)</t>
  </si>
  <si>
    <t>laptop DELL Vostro 5630</t>
  </si>
  <si>
    <t>Notebook DELL Vostro  ZSM/6784</t>
  </si>
  <si>
    <t>ul. Grottgera 12, Koszalin</t>
  </si>
  <si>
    <t>Budynek bursy wraz z kuchnią, siłownią i salą rekreacyjną</t>
  </si>
  <si>
    <t>Drukarka HP DJ IA 3785 AiO</t>
  </si>
  <si>
    <t>01/02/2019szl</t>
  </si>
  <si>
    <t>Komputer Dell i5 - 3470</t>
  </si>
  <si>
    <t>05/10/2019szk</t>
  </si>
  <si>
    <t>Aparat EMG BIOfeedback</t>
  </si>
  <si>
    <t>Komputer i5</t>
  </si>
  <si>
    <t>26/2020szk</t>
  </si>
  <si>
    <t>18/2020szk</t>
  </si>
  <si>
    <t>24/2020szk</t>
  </si>
  <si>
    <t>25/2020szk</t>
  </si>
  <si>
    <t>22/2020szk</t>
  </si>
  <si>
    <t>20/2020szk</t>
  </si>
  <si>
    <t>23/2020szk</t>
  </si>
  <si>
    <t>19/2020szk</t>
  </si>
  <si>
    <t>21/2020szk</t>
  </si>
  <si>
    <t>Drukarka HP LJ Pro 400 M404dn</t>
  </si>
  <si>
    <t>04/2021szk</t>
  </si>
  <si>
    <t>Kopiarka RICOH MP C3003/C3503</t>
  </si>
  <si>
    <t>03/2021szk</t>
  </si>
  <si>
    <t>HP Notebook 15-dw 1411nd i5-1021OU/8GB/512/W10</t>
  </si>
  <si>
    <t>01/2021szk</t>
  </si>
  <si>
    <t>Laptop Acer Aspire 14.0/iS1035G1/8GB/512GB/W10</t>
  </si>
  <si>
    <t>02/2021szk</t>
  </si>
  <si>
    <t>Aparat Presoterapeutyczny</t>
  </si>
  <si>
    <t>17/2021szk</t>
  </si>
  <si>
    <t>Aparat do masażu leczniczego</t>
  </si>
  <si>
    <t>22/2021szk</t>
  </si>
  <si>
    <t>2/10/21/szk</t>
  </si>
  <si>
    <t>Scrapbooking</t>
  </si>
  <si>
    <t>5/11/21/szk</t>
  </si>
  <si>
    <t>Komputer HP ProDesk 400g3 sff i5-6500</t>
  </si>
  <si>
    <t>3/12/21/szk</t>
  </si>
  <si>
    <t>Monitor II Yama 24,5</t>
  </si>
  <si>
    <t>1/12/21szk</t>
  </si>
  <si>
    <t>Komputer HPProDesk 400G3SFF i5-6500</t>
  </si>
  <si>
    <t>2/12/21/szk</t>
  </si>
  <si>
    <t>4/12/21/szk</t>
  </si>
  <si>
    <t>Zestaw komputerowy deli i5-8gb-512ssd</t>
  </si>
  <si>
    <t>12/12</t>
  </si>
  <si>
    <t>Urządzenie wielofunkcyjne Philips HD9280/90</t>
  </si>
  <si>
    <t>26</t>
  </si>
  <si>
    <t>Centrala telefoniczna IPU 14</t>
  </si>
  <si>
    <t>93</t>
  </si>
  <si>
    <t>Komputer Dell Optiplex 5040 SFF 17-6700 8/240 DVD W10PRO</t>
  </si>
  <si>
    <t>97</t>
  </si>
  <si>
    <t>Komputer stacjonarny Optiplex 5040 SFF17-6700 8/240 DVD W10PRO</t>
  </si>
  <si>
    <t>96</t>
  </si>
  <si>
    <t>Laptop HP470 G9 17"3/15-123SU/IRIS XE16GB/SSD512GB /W11P srebrnoszary</t>
  </si>
  <si>
    <t>95</t>
  </si>
  <si>
    <t>Komputer stacjonarny Dell Optiplex 3420 SFF</t>
  </si>
  <si>
    <t>107</t>
  </si>
  <si>
    <t xml:space="preserve">Rejestrator monitoringu - recorder Kenik </t>
  </si>
  <si>
    <t>112</t>
  </si>
  <si>
    <t>PL.RATUSZOWY 1, Kołobrzeg</t>
  </si>
  <si>
    <t>UL.GRYFITóW 4-6, Kołobrzeg</t>
  </si>
  <si>
    <t>UL. ARTURA GROTTGERA 11, Kołobrzeg</t>
  </si>
  <si>
    <t>UL. PIASTOWSKA 9, Kołobrzeg</t>
  </si>
  <si>
    <t>UL.GRYFóW 4-6, Kołobrzeg</t>
  </si>
  <si>
    <t>1 Maja 47, Kołobrzeg</t>
  </si>
  <si>
    <t>ul.Piastowska 5, Kołobrzeg</t>
  </si>
  <si>
    <t>ul. Piastowska 9, Kołobrzeg</t>
  </si>
  <si>
    <t>Arciszewskiego 21, Kołobrzeg</t>
  </si>
  <si>
    <t>Stadion lekkoatletyczny im. M. Barty w Kołobrzegu</t>
  </si>
  <si>
    <t>ul. Śliwińskiego 1, Kołobrzeg</t>
  </si>
  <si>
    <t>ul. Łopuskiego 42-44, Kołobrzeg</t>
  </si>
  <si>
    <t>Łopuskiego 42-44, Kołobrzeg</t>
  </si>
  <si>
    <t>Łopuskiego 44, Kołobrzeg</t>
  </si>
  <si>
    <t>Śliwińskiego 1, Kołobrzeg</t>
  </si>
  <si>
    <t>Łopuskiego 37-39, Kołobrzeg</t>
  </si>
  <si>
    <t>IV Dywizji Wojska Polskiego 72, Gościno</t>
  </si>
  <si>
    <t>IV Dywizji Wojska Polskiego 71, Gościno</t>
  </si>
  <si>
    <t>IV Dywizji Woska Polskiego 72, Gościno</t>
  </si>
  <si>
    <t>IV Dywizji Wojska Polskiego 71. Gościno</t>
  </si>
  <si>
    <t>APPLE iPHONE 7 32 GB CZARNY</t>
  </si>
  <si>
    <t>DROGA ROWEROWA -  ROZBUDOWA UL. GRZYBOWSKA</t>
  </si>
  <si>
    <t>Obiekt mostowy wra z dojazdami</t>
  </si>
  <si>
    <t>Niemierze</t>
  </si>
  <si>
    <t>ŁACZNA WARTOŚĆ WSZYSTKICH BUDYNKÓW I BUDOWLI</t>
  </si>
  <si>
    <t>Suma ubezpieczenia wg WO               (4 000,00 PLN/m2)</t>
  </si>
  <si>
    <t xml:space="preserve">Budynek główny </t>
  </si>
  <si>
    <t>pow. zab. 983,3</t>
  </si>
  <si>
    <t>Budynek użytreczności publicznej ZLIII
(pomieszczenia administracyjne,
dydaktyczno - wychowawcze).  Instalacje elektryczna, odgromowa, teefoniczna, teleinformatyczna, wodno - kanalizacyjna, C.O., gazowa, wentylacyjna (grawitacyjna) i mechaniczna. Węzeł cieplny - wymiennik zasilany z MEC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</si>
</sst>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[$zł-415];[Red]\-#,##0.00\ [$zł-415]"/>
    <numFmt numFmtId="165" formatCode="\ #,##0.00&quot;      &quot;;\-#,##0.00&quot;      &quot;;&quot; -&quot;#&quot;      &quot;;@\ "/>
    <numFmt numFmtId="166" formatCode="yyyy/mm/dd"/>
  </numFmts>
  <fonts count="23">
    <font>
      <sz val="11"/>
      <color theme="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sz val="10"/>
      <color theme="1"/>
      <name val="Garamond"/>
      <family val="1"/>
      <charset val="238"/>
    </font>
    <font>
      <b/>
      <sz val="10"/>
      <color theme="0"/>
      <name val="Garamond"/>
      <family val="1"/>
      <charset val="238"/>
    </font>
    <font>
      <b/>
      <sz val="11"/>
      <color theme="0"/>
      <name val="Garamond"/>
      <family val="1"/>
      <charset val="238"/>
    </font>
    <font>
      <sz val="12"/>
      <name val="Garamond"/>
      <family val="1"/>
      <charset val="238"/>
    </font>
    <font>
      <sz val="11"/>
      <name val="Calibri"/>
      <family val="2"/>
      <charset val="238"/>
      <scheme val="minor"/>
    </font>
    <font>
      <b/>
      <sz val="11"/>
      <color theme="1"/>
      <name val="Garamond"/>
      <family val="1"/>
      <charset val="238"/>
    </font>
    <font>
      <b/>
      <sz val="10"/>
      <color theme="1"/>
      <name val="Garamond"/>
      <family val="1"/>
      <charset val="238"/>
    </font>
    <font>
      <sz val="10"/>
      <name val="Garamond"/>
      <family val="1"/>
      <charset val="238"/>
    </font>
    <font>
      <sz val="8"/>
      <name val="Calibri"/>
      <family val="2"/>
      <charset val="238"/>
      <scheme val="minor"/>
    </font>
    <font>
      <b/>
      <sz val="10"/>
      <name val="Garamond"/>
      <family val="1"/>
      <charset val="238"/>
    </font>
    <font>
      <sz val="10"/>
      <name val="Mangal"/>
      <family val="2"/>
      <charset val="238"/>
    </font>
    <font>
      <sz val="10"/>
      <name val="Arial"/>
      <family val="2"/>
      <charset val="238"/>
    </font>
    <font>
      <b/>
      <i/>
      <sz val="16"/>
      <color indexed="8"/>
      <name val="Arial1"/>
      <charset val="238"/>
    </font>
    <font>
      <b/>
      <i/>
      <u/>
      <sz val="11"/>
      <color indexed="8"/>
      <name val="Arial1"/>
      <charset val="238"/>
    </font>
    <font>
      <sz val="11"/>
      <color indexed="8"/>
      <name val="Arial1"/>
      <charset val="238"/>
    </font>
    <font>
      <sz val="11"/>
      <name val="Garamond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indexed="8"/>
      <name val="Garamond"/>
      <family val="1"/>
      <charset val="238"/>
    </font>
    <font>
      <sz val="10"/>
      <color rgb="FF000000"/>
      <name val="Garamond"/>
      <family val="1"/>
      <charset val="238"/>
    </font>
    <font>
      <b/>
      <sz val="10"/>
      <color rgb="FF000000"/>
      <name val="Garamond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9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6E2EC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14999847407452621"/>
        <bgColor indexed="64"/>
      </patternFill>
    </fill>
  </fills>
  <borders count="120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3"/>
      </right>
      <top style="medium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12" fillId="0" borderId="0" applyNumberFormat="0" applyFill="0" applyBorder="0" applyAlignment="0" applyProtection="0"/>
    <xf numFmtId="0" fontId="13" fillId="0" borderId="0"/>
    <xf numFmtId="165" fontId="16" fillId="0" borderId="0"/>
    <xf numFmtId="0" fontId="14" fillId="0" borderId="0">
      <alignment horizontal="center"/>
    </xf>
    <xf numFmtId="0" fontId="14" fillId="0" borderId="0">
      <alignment horizontal="center" textRotation="90"/>
    </xf>
    <xf numFmtId="0" fontId="15" fillId="0" borderId="0"/>
    <xf numFmtId="164" fontId="15" fillId="0" borderId="0"/>
    <xf numFmtId="0" fontId="16" fillId="0" borderId="0"/>
    <xf numFmtId="0" fontId="13" fillId="0" borderId="0" applyNumberFormat="0" applyFont="0" applyFill="0" applyBorder="0" applyAlignment="0" applyProtection="0">
      <alignment vertical="top"/>
    </xf>
  </cellStyleXfs>
  <cellXfs count="444">
    <xf numFmtId="0" fontId="0" fillId="0" borderId="0" xfId="0"/>
    <xf numFmtId="0" fontId="5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49" fontId="6" fillId="3" borderId="0" xfId="0" applyNumberFormat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" fontId="20" fillId="0" borderId="7" xfId="0" applyNumberFormat="1" applyFont="1" applyBorder="1" applyAlignment="1">
      <alignment horizontal="center" vertical="center" wrapText="1"/>
    </xf>
    <xf numFmtId="1" fontId="20" fillId="0" borderId="6" xfId="0" applyNumberFormat="1" applyFont="1" applyBorder="1" applyAlignment="1">
      <alignment horizontal="center" vertical="center" wrapText="1"/>
    </xf>
    <xf numFmtId="1" fontId="20" fillId="0" borderId="8" xfId="0" applyNumberFormat="1" applyFont="1" applyBorder="1" applyAlignment="1">
      <alignment horizontal="center" vertical="center" wrapText="1"/>
    </xf>
    <xf numFmtId="1" fontId="20" fillId="0" borderId="10" xfId="0" applyNumberFormat="1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1" fontId="20" fillId="0" borderId="14" xfId="0" applyNumberFormat="1" applyFont="1" applyBorder="1" applyAlignment="1">
      <alignment horizontal="center" vertical="center" wrapText="1"/>
    </xf>
    <xf numFmtId="1" fontId="20" fillId="0" borderId="1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20" fillId="0" borderId="8" xfId="0" applyNumberFormat="1" applyFont="1" applyBorder="1" applyAlignment="1">
      <alignment horizontal="center" vertical="center" wrapText="1"/>
    </xf>
    <xf numFmtId="4" fontId="20" fillId="0" borderId="6" xfId="0" applyNumberFormat="1" applyFont="1" applyBorder="1" applyAlignment="1">
      <alignment horizontal="center" vertical="center" wrapText="1"/>
    </xf>
    <xf numFmtId="4" fontId="20" fillId="0" borderId="7" xfId="0" applyNumberFormat="1" applyFont="1" applyBorder="1" applyAlignment="1">
      <alignment horizontal="center" vertical="center" wrapText="1"/>
    </xf>
    <xf numFmtId="4" fontId="20" fillId="0" borderId="10" xfId="0" applyNumberFormat="1" applyFont="1" applyBorder="1" applyAlignment="1">
      <alignment horizontal="center" vertical="center" wrapText="1"/>
    </xf>
    <xf numFmtId="4" fontId="20" fillId="0" borderId="12" xfId="0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4" fontId="20" fillId="0" borderId="1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20" fillId="3" borderId="6" xfId="0" applyNumberFormat="1" applyFont="1" applyFill="1" applyBorder="1" applyAlignment="1">
      <alignment horizontal="center" vertical="center" wrapText="1"/>
    </xf>
    <xf numFmtId="4" fontId="20" fillId="0" borderId="7" xfId="0" applyNumberFormat="1" applyFont="1" applyBorder="1" applyAlignment="1">
      <alignment horizontal="center" vertical="center"/>
    </xf>
    <xf numFmtId="4" fontId="20" fillId="0" borderId="7" xfId="0" applyNumberFormat="1" applyFont="1" applyBorder="1" applyAlignment="1">
      <alignment horizontal="right" vertical="center" wrapText="1"/>
    </xf>
    <xf numFmtId="4" fontId="20" fillId="0" borderId="6" xfId="0" applyNumberFormat="1" applyFont="1" applyBorder="1" applyAlignment="1">
      <alignment horizontal="center" vertical="center"/>
    </xf>
    <xf numFmtId="4" fontId="20" fillId="0" borderId="6" xfId="0" applyNumberFormat="1" applyFont="1" applyBorder="1" applyAlignment="1">
      <alignment horizontal="right" vertical="center" wrapText="1"/>
    </xf>
    <xf numFmtId="4" fontId="20" fillId="0" borderId="8" xfId="0" applyNumberFormat="1" applyFont="1" applyBorder="1" applyAlignment="1">
      <alignment horizontal="right" vertical="center" wrapText="1"/>
    </xf>
    <xf numFmtId="4" fontId="20" fillId="0" borderId="8" xfId="0" applyNumberFormat="1" applyFont="1" applyBorder="1" applyAlignment="1">
      <alignment horizontal="center" vertical="center"/>
    </xf>
    <xf numFmtId="4" fontId="0" fillId="0" borderId="0" xfId="0" applyNumberFormat="1"/>
    <xf numFmtId="4" fontId="9" fillId="0" borderId="0" xfId="1" applyNumberFormat="1" applyFont="1" applyFill="1" applyBorder="1" applyAlignment="1" applyProtection="1">
      <alignment horizontal="center" vertical="center" wrapText="1"/>
    </xf>
    <xf numFmtId="0" fontId="9" fillId="0" borderId="0" xfId="1" applyNumberFormat="1" applyFont="1" applyFill="1" applyBorder="1" applyAlignment="1" applyProtection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49" fontId="1" fillId="3" borderId="19" xfId="0" applyNumberFormat="1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49" fontId="1" fillId="3" borderId="22" xfId="0" applyNumberFormat="1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49" fontId="1" fillId="3" borderId="25" xfId="0" applyNumberFormat="1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4" fontId="2" fillId="0" borderId="0" xfId="0" applyNumberFormat="1" applyFont="1" applyAlignment="1">
      <alignment vertical="center" wrapText="1"/>
    </xf>
    <xf numFmtId="0" fontId="0" fillId="3" borderId="0" xfId="0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4" fontId="3" fillId="2" borderId="27" xfId="0" applyNumberFormat="1" applyFont="1" applyFill="1" applyBorder="1" applyAlignment="1">
      <alignment horizontal="center" vertical="center" wrapText="1"/>
    </xf>
    <xf numFmtId="0" fontId="8" fillId="5" borderId="28" xfId="0" applyFont="1" applyFill="1" applyBorder="1" applyAlignment="1">
      <alignment horizontal="center" vertical="center" wrapText="1"/>
    </xf>
    <xf numFmtId="0" fontId="8" fillId="5" borderId="29" xfId="0" applyFont="1" applyFill="1" applyBorder="1" applyAlignment="1">
      <alignment horizontal="center" vertical="center" wrapText="1"/>
    </xf>
    <xf numFmtId="0" fontId="8" fillId="5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4" fontId="2" fillId="3" borderId="27" xfId="0" applyNumberFormat="1" applyFont="1" applyFill="1" applyBorder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4" fontId="2" fillId="0" borderId="37" xfId="0" applyNumberFormat="1" applyFont="1" applyBorder="1" applyAlignment="1">
      <alignment horizontal="center" vertical="center" wrapText="1"/>
    </xf>
    <xf numFmtId="4" fontId="2" fillId="3" borderId="37" xfId="0" applyNumberFormat="1" applyFont="1" applyFill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3" borderId="39" xfId="0" applyFont="1" applyFill="1" applyBorder="1" applyAlignment="1">
      <alignment horizontal="center" vertical="center" wrapText="1"/>
    </xf>
    <xf numFmtId="0" fontId="9" fillId="0" borderId="40" xfId="1" applyNumberFormat="1" applyFont="1" applyFill="1" applyBorder="1" applyAlignment="1" applyProtection="1">
      <alignment horizontal="center" vertical="center" wrapText="1"/>
    </xf>
    <xf numFmtId="4" fontId="9" fillId="0" borderId="41" xfId="1" applyNumberFormat="1" applyFont="1" applyFill="1" applyBorder="1" applyAlignment="1" applyProtection="1">
      <alignment horizontal="center" vertical="center" wrapText="1"/>
    </xf>
    <xf numFmtId="0" fontId="9" fillId="0" borderId="41" xfId="1" applyNumberFormat="1" applyFont="1" applyFill="1" applyBorder="1" applyAlignment="1" applyProtection="1">
      <alignment horizontal="center" vertical="center" wrapText="1"/>
    </xf>
    <xf numFmtId="4" fontId="9" fillId="0" borderId="40" xfId="1" applyNumberFormat="1" applyFont="1" applyFill="1" applyBorder="1" applyAlignment="1" applyProtection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4" fontId="9" fillId="0" borderId="37" xfId="0" applyNumberFormat="1" applyFont="1" applyBorder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4" fontId="17" fillId="0" borderId="37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9" fillId="0" borderId="37" xfId="9" applyNumberFormat="1" applyFont="1" applyFill="1" applyBorder="1" applyAlignment="1" applyProtection="1">
      <alignment horizontal="center" vertical="center" wrapText="1"/>
    </xf>
    <xf numFmtId="4" fontId="9" fillId="0" borderId="37" xfId="9" applyNumberFormat="1" applyFont="1" applyFill="1" applyBorder="1" applyAlignment="1" applyProtection="1">
      <alignment horizontal="center" vertical="center" wrapText="1"/>
    </xf>
    <xf numFmtId="0" fontId="20" fillId="0" borderId="37" xfId="9" applyNumberFormat="1" applyFont="1" applyFill="1" applyBorder="1" applyAlignment="1" applyProtection="1">
      <alignment horizontal="center" vertical="center" wrapText="1"/>
    </xf>
    <xf numFmtId="0" fontId="9" fillId="0" borderId="39" xfId="9" applyNumberFormat="1" applyFont="1" applyFill="1" applyBorder="1" applyAlignment="1" applyProtection="1">
      <alignment horizontal="center" vertical="center" wrapText="1"/>
    </xf>
    <xf numFmtId="0" fontId="2" fillId="3" borderId="38" xfId="0" applyFont="1" applyFill="1" applyBorder="1" applyAlignment="1">
      <alignment horizontal="center" vertical="center" wrapText="1"/>
    </xf>
    <xf numFmtId="4" fontId="2" fillId="0" borderId="38" xfId="0" applyNumberFormat="1" applyFont="1" applyBorder="1" applyAlignment="1">
      <alignment horizontal="center" vertical="center" wrapText="1"/>
    </xf>
    <xf numFmtId="0" fontId="9" fillId="3" borderId="37" xfId="0" applyFont="1" applyFill="1" applyBorder="1" applyAlignment="1">
      <alignment horizontal="center" vertical="center" wrapText="1"/>
    </xf>
    <xf numFmtId="4" fontId="9" fillId="3" borderId="37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2" fillId="3" borderId="35" xfId="0" applyFont="1" applyFill="1" applyBorder="1" applyAlignment="1">
      <alignment horizontal="center" vertical="center" wrapText="1"/>
    </xf>
    <xf numFmtId="0" fontId="9" fillId="0" borderId="27" xfId="1" applyNumberFormat="1" applyFont="1" applyFill="1" applyBorder="1" applyAlignment="1" applyProtection="1">
      <alignment horizontal="center" vertical="center" wrapText="1"/>
    </xf>
    <xf numFmtId="4" fontId="2" fillId="0" borderId="27" xfId="0" applyNumberFormat="1" applyFont="1" applyBorder="1" applyAlignment="1">
      <alignment horizontal="center" vertical="center" wrapText="1"/>
    </xf>
    <xf numFmtId="4" fontId="9" fillId="0" borderId="27" xfId="1" applyNumberFormat="1" applyFont="1" applyFill="1" applyBorder="1" applyAlignment="1" applyProtection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4" fontId="8" fillId="3" borderId="2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center" vertical="center" wrapText="1"/>
    </xf>
    <xf numFmtId="4" fontId="2" fillId="3" borderId="44" xfId="0" applyNumberFormat="1" applyFont="1" applyFill="1" applyBorder="1" applyAlignment="1">
      <alignment horizontal="center" vertical="center" wrapText="1"/>
    </xf>
    <xf numFmtId="0" fontId="2" fillId="3" borderId="4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9" fillId="0" borderId="46" xfId="1" applyNumberFormat="1" applyFont="1" applyFill="1" applyBorder="1" applyAlignment="1" applyProtection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4" fontId="9" fillId="0" borderId="46" xfId="1" applyNumberFormat="1" applyFont="1" applyFill="1" applyBorder="1" applyAlignment="1" applyProtection="1">
      <alignment horizontal="center" vertical="center" wrapText="1"/>
    </xf>
    <xf numFmtId="4" fontId="2" fillId="0" borderId="47" xfId="0" applyNumberFormat="1" applyFont="1" applyBorder="1" applyAlignment="1">
      <alignment horizontal="center" vertical="center" wrapText="1"/>
    </xf>
    <xf numFmtId="4" fontId="2" fillId="3" borderId="47" xfId="0" applyNumberFormat="1" applyFont="1" applyFill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3" borderId="53" xfId="0" applyFont="1" applyFill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9" fillId="0" borderId="47" xfId="0" applyFont="1" applyBorder="1" applyAlignment="1">
      <alignment horizontal="center" vertical="center" wrapText="1"/>
    </xf>
    <xf numFmtId="4" fontId="9" fillId="0" borderId="47" xfId="0" applyNumberFormat="1" applyFont="1" applyBorder="1" applyAlignment="1">
      <alignment horizontal="center" vertical="center" wrapText="1"/>
    </xf>
    <xf numFmtId="0" fontId="17" fillId="0" borderId="47" xfId="0" applyFont="1" applyBorder="1" applyAlignment="1">
      <alignment horizontal="center" vertical="center" wrapText="1"/>
    </xf>
    <xf numFmtId="4" fontId="17" fillId="0" borderId="47" xfId="0" applyNumberFormat="1" applyFont="1" applyBorder="1" applyAlignment="1">
      <alignment horizontal="center" vertical="center" wrapText="1"/>
    </xf>
    <xf numFmtId="0" fontId="8" fillId="0" borderId="55" xfId="0" applyFont="1" applyBorder="1" applyAlignment="1">
      <alignment horizontal="center" vertical="center" wrapText="1"/>
    </xf>
    <xf numFmtId="0" fontId="8" fillId="0" borderId="56" xfId="0" applyFont="1" applyBorder="1" applyAlignment="1">
      <alignment horizontal="center" vertical="center" wrapText="1"/>
    </xf>
    <xf numFmtId="0" fontId="8" fillId="0" borderId="57" xfId="0" applyFont="1" applyBorder="1" applyAlignment="1">
      <alignment horizontal="center" vertical="center" wrapText="1"/>
    </xf>
    <xf numFmtId="4" fontId="8" fillId="0" borderId="33" xfId="0" applyNumberFormat="1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58" xfId="0" applyFont="1" applyBorder="1" applyAlignment="1">
      <alignment horizontal="center" vertical="center" wrapText="1"/>
    </xf>
    <xf numFmtId="0" fontId="2" fillId="5" borderId="29" xfId="0" applyFont="1" applyFill="1" applyBorder="1" applyAlignment="1">
      <alignment horizontal="center" vertical="center" wrapText="1"/>
    </xf>
    <xf numFmtId="0" fontId="2" fillId="5" borderId="30" xfId="0" applyFont="1" applyFill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4" fontId="9" fillId="0" borderId="27" xfId="0" applyNumberFormat="1" applyFont="1" applyBorder="1" applyAlignment="1">
      <alignment horizontal="center" vertical="center" wrapText="1"/>
    </xf>
    <xf numFmtId="4" fontId="8" fillId="0" borderId="55" xfId="0" applyNumberFormat="1" applyFont="1" applyBorder="1" applyAlignment="1">
      <alignment horizontal="center" vertical="center" wrapText="1"/>
    </xf>
    <xf numFmtId="4" fontId="8" fillId="0" borderId="56" xfId="0" applyNumberFormat="1" applyFont="1" applyBorder="1" applyAlignment="1">
      <alignment horizontal="center" vertical="center" wrapText="1"/>
    </xf>
    <xf numFmtId="4" fontId="8" fillId="0" borderId="57" xfId="0" applyNumberFormat="1" applyFont="1" applyBorder="1" applyAlignment="1">
      <alignment horizontal="center" vertical="center" wrapText="1"/>
    </xf>
    <xf numFmtId="4" fontId="8" fillId="0" borderId="58" xfId="0" applyNumberFormat="1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3" fontId="2" fillId="0" borderId="47" xfId="0" applyNumberFormat="1" applyFont="1" applyBorder="1" applyAlignment="1">
      <alignment horizontal="center" vertical="center" wrapText="1"/>
    </xf>
    <xf numFmtId="0" fontId="2" fillId="3" borderId="47" xfId="0" applyFont="1" applyFill="1" applyBorder="1" applyAlignment="1">
      <alignment horizontal="center" vertical="center" wrapText="1"/>
    </xf>
    <xf numFmtId="0" fontId="7" fillId="0" borderId="55" xfId="0" applyFont="1" applyBorder="1" applyAlignment="1">
      <alignment horizontal="center" vertical="center" wrapText="1"/>
    </xf>
    <xf numFmtId="0" fontId="7" fillId="0" borderId="56" xfId="0" applyFont="1" applyBorder="1" applyAlignment="1">
      <alignment horizontal="center" vertical="center" wrapText="1"/>
    </xf>
    <xf numFmtId="0" fontId="7" fillId="0" borderId="57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58" xfId="0" applyFont="1" applyBorder="1" applyAlignment="1">
      <alignment horizontal="center" vertical="center" wrapText="1"/>
    </xf>
    <xf numFmtId="0" fontId="1" fillId="3" borderId="5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0" fontId="1" fillId="3" borderId="54" xfId="0" applyFont="1" applyFill="1" applyBorder="1" applyAlignment="1">
      <alignment horizontal="center" vertical="center" wrapText="1"/>
    </xf>
    <xf numFmtId="0" fontId="9" fillId="0" borderId="47" xfId="9" applyNumberFormat="1" applyFont="1" applyFill="1" applyBorder="1" applyAlignment="1" applyProtection="1">
      <alignment horizontal="center" vertical="center" wrapText="1"/>
    </xf>
    <xf numFmtId="4" fontId="9" fillId="0" borderId="47" xfId="9" applyNumberFormat="1" applyFont="1" applyFill="1" applyBorder="1" applyAlignment="1" applyProtection="1">
      <alignment horizontal="center" vertical="center" wrapText="1"/>
    </xf>
    <xf numFmtId="0" fontId="20" fillId="0" borderId="47" xfId="9" applyNumberFormat="1" applyFont="1" applyFill="1" applyBorder="1" applyAlignment="1" applyProtection="1">
      <alignment horizontal="center" vertical="center" wrapText="1"/>
    </xf>
    <xf numFmtId="0" fontId="9" fillId="0" borderId="52" xfId="9" applyNumberFormat="1" applyFont="1" applyFill="1" applyBorder="1" applyAlignment="1" applyProtection="1">
      <alignment horizontal="center" vertical="center" wrapText="1"/>
    </xf>
    <xf numFmtId="3" fontId="9" fillId="3" borderId="47" xfId="9" applyNumberFormat="1" applyFont="1" applyFill="1" applyBorder="1" applyAlignment="1" applyProtection="1">
      <alignment horizontal="center" vertical="center" wrapText="1"/>
    </xf>
    <xf numFmtId="0" fontId="9" fillId="3" borderId="47" xfId="9" applyNumberFormat="1" applyFont="1" applyFill="1" applyBorder="1" applyAlignment="1" applyProtection="1">
      <alignment horizontal="center" vertical="center" wrapText="1"/>
    </xf>
    <xf numFmtId="0" fontId="9" fillId="3" borderId="48" xfId="9" applyNumberFormat="1" applyFont="1" applyFill="1" applyBorder="1" applyAlignment="1" applyProtection="1">
      <alignment horizontal="center" vertical="center" wrapText="1"/>
    </xf>
    <xf numFmtId="0" fontId="9" fillId="0" borderId="27" xfId="9" applyNumberFormat="1" applyFont="1" applyFill="1" applyBorder="1" applyAlignment="1" applyProtection="1">
      <alignment horizontal="center" vertical="center" wrapText="1"/>
    </xf>
    <xf numFmtId="4" fontId="9" fillId="0" borderId="27" xfId="9" applyNumberFormat="1" applyFont="1" applyFill="1" applyBorder="1" applyAlignment="1" applyProtection="1">
      <alignment horizontal="center" vertical="center" wrapText="1"/>
    </xf>
    <xf numFmtId="0" fontId="9" fillId="0" borderId="35" xfId="9" applyNumberFormat="1" applyFont="1" applyFill="1" applyBorder="1" applyAlignment="1" applyProtection="1">
      <alignment horizontal="center" vertical="center" wrapText="1"/>
    </xf>
    <xf numFmtId="3" fontId="9" fillId="3" borderId="27" xfId="9" applyNumberFormat="1" applyFont="1" applyFill="1" applyBorder="1" applyAlignment="1" applyProtection="1">
      <alignment horizontal="center" vertical="center" wrapText="1"/>
    </xf>
    <xf numFmtId="0" fontId="9" fillId="3" borderId="27" xfId="9" applyNumberFormat="1" applyFont="1" applyFill="1" applyBorder="1" applyAlignment="1" applyProtection="1">
      <alignment horizontal="center" vertical="center" wrapText="1"/>
    </xf>
    <xf numFmtId="0" fontId="9" fillId="3" borderId="36" xfId="9" applyNumberFormat="1" applyFont="1" applyFill="1" applyBorder="1" applyAlignment="1" applyProtection="1">
      <alignment horizontal="center" vertical="center" wrapText="1"/>
    </xf>
    <xf numFmtId="0" fontId="2" fillId="3" borderId="48" xfId="0" applyFont="1" applyFill="1" applyBorder="1" applyAlignment="1">
      <alignment horizontal="center" vertical="center" wrapText="1"/>
    </xf>
    <xf numFmtId="0" fontId="11" fillId="0" borderId="55" xfId="9" applyNumberFormat="1" applyFont="1" applyFill="1" applyBorder="1" applyAlignment="1" applyProtection="1">
      <alignment horizontal="center" vertical="center" wrapText="1"/>
    </xf>
    <xf numFmtId="0" fontId="11" fillId="0" borderId="56" xfId="9" applyNumberFormat="1" applyFont="1" applyFill="1" applyBorder="1" applyAlignment="1" applyProtection="1">
      <alignment horizontal="center" vertical="center" wrapText="1"/>
    </xf>
    <xf numFmtId="0" fontId="11" fillId="0" borderId="57" xfId="9" applyNumberFormat="1" applyFont="1" applyFill="1" applyBorder="1" applyAlignment="1" applyProtection="1">
      <alignment horizontal="center" vertical="center" wrapText="1"/>
    </xf>
    <xf numFmtId="3" fontId="11" fillId="0" borderId="33" xfId="9" applyNumberFormat="1" applyFont="1" applyFill="1" applyBorder="1" applyAlignment="1" applyProtection="1">
      <alignment horizontal="center" vertical="center" wrapText="1"/>
    </xf>
    <xf numFmtId="4" fontId="11" fillId="0" borderId="33" xfId="9" applyNumberFormat="1" applyFont="1" applyFill="1" applyBorder="1" applyAlignment="1" applyProtection="1">
      <alignment horizontal="center" vertical="center" wrapText="1"/>
    </xf>
    <xf numFmtId="0" fontId="11" fillId="0" borderId="33" xfId="9" applyNumberFormat="1" applyFont="1" applyFill="1" applyBorder="1" applyAlignment="1" applyProtection="1">
      <alignment horizontal="center" vertical="center" wrapText="1"/>
    </xf>
    <xf numFmtId="0" fontId="11" fillId="0" borderId="58" xfId="9" applyNumberFormat="1" applyFont="1" applyFill="1" applyBorder="1" applyAlignment="1" applyProtection="1">
      <alignment horizontal="center" vertical="center" wrapText="1"/>
    </xf>
    <xf numFmtId="4" fontId="2" fillId="0" borderId="48" xfId="0" applyNumberFormat="1" applyFont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4" fontId="9" fillId="3" borderId="27" xfId="0" applyNumberFormat="1" applyFont="1" applyFill="1" applyBorder="1" applyAlignment="1">
      <alignment horizontal="center" vertical="center" wrapText="1"/>
    </xf>
    <xf numFmtId="4" fontId="2" fillId="0" borderId="36" xfId="0" applyNumberFormat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61" xfId="0" applyFont="1" applyFill="1" applyBorder="1" applyAlignment="1">
      <alignment horizontal="center" vertical="center" wrapText="1"/>
    </xf>
    <xf numFmtId="0" fontId="3" fillId="2" borderId="62" xfId="0" applyFont="1" applyFill="1" applyBorder="1" applyAlignment="1">
      <alignment horizontal="center" vertical="center" wrapText="1"/>
    </xf>
    <xf numFmtId="49" fontId="3" fillId="2" borderId="62" xfId="0" applyNumberFormat="1" applyFont="1" applyFill="1" applyBorder="1" applyAlignment="1">
      <alignment horizontal="center" vertical="center" wrapText="1"/>
    </xf>
    <xf numFmtId="4" fontId="3" fillId="2" borderId="62" xfId="0" applyNumberFormat="1" applyFont="1" applyFill="1" applyBorder="1" applyAlignment="1">
      <alignment horizontal="center" vertical="center" wrapText="1"/>
    </xf>
    <xf numFmtId="0" fontId="3" fillId="2" borderId="63" xfId="0" applyFont="1" applyFill="1" applyBorder="1" applyAlignment="1">
      <alignment horizontal="center" vertical="center" wrapText="1"/>
    </xf>
    <xf numFmtId="14" fontId="9" fillId="3" borderId="64" xfId="0" applyNumberFormat="1" applyFont="1" applyFill="1" applyBorder="1" applyAlignment="1">
      <alignment horizontal="center" vertical="center" wrapText="1"/>
    </xf>
    <xf numFmtId="49" fontId="9" fillId="3" borderId="64" xfId="0" applyNumberFormat="1" applyFont="1" applyFill="1" applyBorder="1" applyAlignment="1">
      <alignment horizontal="center" vertical="center" wrapText="1"/>
    </xf>
    <xf numFmtId="0" fontId="8" fillId="5" borderId="65" xfId="0" applyFont="1" applyFill="1" applyBorder="1" applyAlignment="1">
      <alignment horizontal="center" vertical="center" wrapText="1"/>
    </xf>
    <xf numFmtId="0" fontId="8" fillId="5" borderId="66" xfId="0" applyFont="1" applyFill="1" applyBorder="1" applyAlignment="1">
      <alignment horizontal="center" vertical="center" wrapText="1"/>
    </xf>
    <xf numFmtId="0" fontId="8" fillId="5" borderId="67" xfId="0" applyFont="1" applyFill="1" applyBorder="1" applyAlignment="1">
      <alignment horizontal="center" vertical="center" wrapText="1"/>
    </xf>
    <xf numFmtId="0" fontId="9" fillId="3" borderId="68" xfId="0" applyFont="1" applyFill="1" applyBorder="1" applyAlignment="1">
      <alignment horizontal="left" vertical="center" wrapText="1"/>
    </xf>
    <xf numFmtId="0" fontId="2" fillId="3" borderId="39" xfId="0" applyFont="1" applyFill="1" applyBorder="1" applyAlignment="1">
      <alignment horizontal="left" vertical="center" wrapText="1"/>
    </xf>
    <xf numFmtId="14" fontId="2" fillId="3" borderId="37" xfId="0" applyNumberFormat="1" applyFont="1" applyFill="1" applyBorder="1" applyAlignment="1">
      <alignment horizontal="center" vertical="center" wrapText="1"/>
    </xf>
    <xf numFmtId="49" fontId="2" fillId="3" borderId="37" xfId="0" applyNumberFormat="1" applyFont="1" applyFill="1" applyBorder="1" applyAlignment="1">
      <alignment horizontal="center" vertical="center" wrapText="1"/>
    </xf>
    <xf numFmtId="0" fontId="9" fillId="3" borderId="69" xfId="0" applyFont="1" applyFill="1" applyBorder="1" applyAlignment="1">
      <alignment horizontal="left" vertical="center" wrapText="1"/>
    </xf>
    <xf numFmtId="14" fontId="9" fillId="3" borderId="70" xfId="0" applyNumberFormat="1" applyFont="1" applyFill="1" applyBorder="1" applyAlignment="1">
      <alignment horizontal="center" vertical="center" wrapText="1"/>
    </xf>
    <xf numFmtId="49" fontId="9" fillId="3" borderId="70" xfId="0" applyNumberFormat="1" applyFont="1" applyFill="1" applyBorder="1" applyAlignment="1">
      <alignment horizontal="center" vertical="center" wrapText="1"/>
    </xf>
    <xf numFmtId="0" fontId="9" fillId="3" borderId="70" xfId="0" applyFont="1" applyFill="1" applyBorder="1" applyAlignment="1">
      <alignment horizontal="center" vertical="center" wrapText="1"/>
    </xf>
    <xf numFmtId="4" fontId="9" fillId="3" borderId="70" xfId="0" applyNumberFormat="1" applyFont="1" applyFill="1" applyBorder="1" applyAlignment="1">
      <alignment horizontal="center" vertical="center" wrapText="1"/>
    </xf>
    <xf numFmtId="4" fontId="19" fillId="0" borderId="71" xfId="8" applyNumberFormat="1" applyFont="1" applyBorder="1" applyAlignment="1">
      <alignment horizontal="left" vertical="center" wrapText="1"/>
    </xf>
    <xf numFmtId="1" fontId="19" fillId="0" borderId="41" xfId="8" applyNumberFormat="1" applyFont="1" applyBorder="1" applyAlignment="1">
      <alignment horizontal="center" vertical="center" wrapText="1"/>
    </xf>
    <xf numFmtId="0" fontId="19" fillId="0" borderId="41" xfId="8" applyFont="1" applyBorder="1" applyAlignment="1">
      <alignment horizontal="center" vertical="center" wrapText="1"/>
    </xf>
    <xf numFmtId="4" fontId="19" fillId="0" borderId="41" xfId="8" applyNumberFormat="1" applyFont="1" applyBorder="1" applyAlignment="1">
      <alignment horizontal="center" vertical="center" wrapText="1"/>
    </xf>
    <xf numFmtId="4" fontId="19" fillId="0" borderId="72" xfId="8" applyNumberFormat="1" applyFont="1" applyBorder="1" applyAlignment="1">
      <alignment horizontal="left" vertical="center" wrapText="1"/>
    </xf>
    <xf numFmtId="1" fontId="19" fillId="0" borderId="73" xfId="8" applyNumberFormat="1" applyFont="1" applyBorder="1" applyAlignment="1">
      <alignment horizontal="center" vertical="center" wrapText="1"/>
    </xf>
    <xf numFmtId="0" fontId="19" fillId="0" borderId="73" xfId="8" applyFont="1" applyBorder="1" applyAlignment="1">
      <alignment horizontal="center" vertical="center" wrapText="1"/>
    </xf>
    <xf numFmtId="4" fontId="19" fillId="0" borderId="73" xfId="8" applyNumberFormat="1" applyFont="1" applyBorder="1" applyAlignment="1">
      <alignment horizontal="center" vertical="center" wrapText="1"/>
    </xf>
    <xf numFmtId="0" fontId="2" fillId="0" borderId="39" xfId="0" applyFont="1" applyBorder="1" applyAlignment="1">
      <alignment horizontal="left" vertical="center" wrapText="1"/>
    </xf>
    <xf numFmtId="49" fontId="2" fillId="0" borderId="37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" fontId="20" fillId="0" borderId="74" xfId="0" applyNumberFormat="1" applyFont="1" applyBorder="1" applyAlignment="1">
      <alignment horizontal="left" vertical="center" wrapText="1"/>
    </xf>
    <xf numFmtId="4" fontId="20" fillId="0" borderId="75" xfId="0" applyNumberFormat="1" applyFont="1" applyBorder="1" applyAlignment="1">
      <alignment horizontal="left" vertical="center" wrapText="1"/>
    </xf>
    <xf numFmtId="4" fontId="20" fillId="0" borderId="76" xfId="0" applyNumberFormat="1" applyFont="1" applyBorder="1" applyAlignment="1">
      <alignment horizontal="left" vertical="center" wrapText="1"/>
    </xf>
    <xf numFmtId="4" fontId="20" fillId="0" borderId="39" xfId="0" applyNumberFormat="1" applyFont="1" applyBorder="1" applyAlignment="1">
      <alignment horizontal="left" vertical="center" wrapText="1"/>
    </xf>
    <xf numFmtId="1" fontId="20" fillId="0" borderId="37" xfId="0" applyNumberFormat="1" applyFont="1" applyBorder="1" applyAlignment="1">
      <alignment horizontal="center" vertical="center"/>
    </xf>
    <xf numFmtId="4" fontId="20" fillId="0" borderId="37" xfId="0" applyNumberFormat="1" applyFont="1" applyBorder="1" applyAlignment="1">
      <alignment horizontal="center" vertical="center"/>
    </xf>
    <xf numFmtId="4" fontId="20" fillId="0" borderId="38" xfId="0" applyNumberFormat="1" applyFont="1" applyBorder="1" applyAlignment="1">
      <alignment horizontal="center" vertical="center"/>
    </xf>
    <xf numFmtId="1" fontId="20" fillId="0" borderId="37" xfId="0" applyNumberFormat="1" applyFont="1" applyBorder="1" applyAlignment="1">
      <alignment horizontal="center" vertical="center" wrapText="1"/>
    </xf>
    <xf numFmtId="4" fontId="20" fillId="0" borderId="37" xfId="0" applyNumberFormat="1" applyFont="1" applyBorder="1" applyAlignment="1">
      <alignment horizontal="center" vertical="center" wrapText="1"/>
    </xf>
    <xf numFmtId="4" fontId="20" fillId="0" borderId="77" xfId="0" applyNumberFormat="1" applyFont="1" applyBorder="1" applyAlignment="1">
      <alignment horizontal="left" vertical="center" wrapText="1"/>
    </xf>
    <xf numFmtId="1" fontId="20" fillId="0" borderId="78" xfId="0" applyNumberFormat="1" applyFont="1" applyBorder="1" applyAlignment="1">
      <alignment horizontal="center" vertical="center" wrapText="1"/>
    </xf>
    <xf numFmtId="4" fontId="20" fillId="0" borderId="79" xfId="0" applyNumberFormat="1" applyFont="1" applyBorder="1" applyAlignment="1">
      <alignment horizontal="left" vertical="center" wrapText="1"/>
    </xf>
    <xf numFmtId="4" fontId="20" fillId="3" borderId="75" xfId="0" applyNumberFormat="1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7" xfId="0" applyFont="1" applyBorder="1" applyAlignment="1">
      <alignment horizontal="center" vertical="center"/>
    </xf>
    <xf numFmtId="4" fontId="2" fillId="0" borderId="37" xfId="0" applyNumberFormat="1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49" fontId="9" fillId="0" borderId="4" xfId="0" applyNumberFormat="1" applyFont="1" applyBorder="1" applyAlignment="1">
      <alignment horizontal="left" vertical="center" wrapText="1"/>
    </xf>
    <xf numFmtId="166" fontId="9" fillId="0" borderId="37" xfId="0" applyNumberFormat="1" applyFont="1" applyBorder="1" applyAlignment="1">
      <alignment horizontal="center" vertical="center" wrapText="1"/>
    </xf>
    <xf numFmtId="49" fontId="9" fillId="0" borderId="37" xfId="0" applyNumberFormat="1" applyFont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horizontal="left" vertical="center" wrapText="1"/>
    </xf>
    <xf numFmtId="166" fontId="9" fillId="3" borderId="37" xfId="0" applyNumberFormat="1" applyFont="1" applyFill="1" applyBorder="1" applyAlignment="1">
      <alignment horizontal="center" vertical="center" wrapText="1"/>
    </xf>
    <xf numFmtId="49" fontId="9" fillId="3" borderId="37" xfId="0" applyNumberFormat="1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/>
    </xf>
    <xf numFmtId="4" fontId="2" fillId="3" borderId="37" xfId="0" applyNumberFormat="1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8" fillId="5" borderId="80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5" borderId="81" xfId="0" applyFont="1" applyFill="1" applyBorder="1" applyAlignment="1">
      <alignment horizontal="center" vertical="center" wrapText="1"/>
    </xf>
    <xf numFmtId="4" fontId="8" fillId="5" borderId="82" xfId="0" applyNumberFormat="1" applyFont="1" applyFill="1" applyBorder="1" applyAlignment="1">
      <alignment horizontal="center" vertical="center"/>
    </xf>
    <xf numFmtId="0" fontId="8" fillId="5" borderId="83" xfId="0" applyFont="1" applyFill="1" applyBorder="1" applyAlignment="1">
      <alignment horizontal="center" vertical="center"/>
    </xf>
    <xf numFmtId="0" fontId="9" fillId="3" borderId="84" xfId="0" applyFont="1" applyFill="1" applyBorder="1" applyAlignment="1">
      <alignment horizontal="left" vertical="center" wrapText="1"/>
    </xf>
    <xf numFmtId="14" fontId="9" fillId="3" borderId="85" xfId="0" applyNumberFormat="1" applyFont="1" applyFill="1" applyBorder="1" applyAlignment="1">
      <alignment horizontal="center" vertical="center" wrapText="1"/>
    </xf>
    <xf numFmtId="0" fontId="9" fillId="3" borderId="85" xfId="0" applyFont="1" applyFill="1" applyBorder="1" applyAlignment="1">
      <alignment horizontal="center" vertical="center" wrapText="1"/>
    </xf>
    <xf numFmtId="4" fontId="9" fillId="3" borderId="85" xfId="0" applyNumberFormat="1" applyFont="1" applyFill="1" applyBorder="1" applyAlignment="1">
      <alignment horizontal="center" vertical="center" wrapText="1"/>
    </xf>
    <xf numFmtId="0" fontId="2" fillId="3" borderId="86" xfId="0" applyFont="1" applyFill="1" applyBorder="1" applyAlignment="1">
      <alignment horizontal="center" vertical="center" wrapText="1"/>
    </xf>
    <xf numFmtId="0" fontId="9" fillId="0" borderId="64" xfId="0" applyFont="1" applyBorder="1" applyAlignment="1">
      <alignment horizontal="center" vertical="center" wrapText="1"/>
    </xf>
    <xf numFmtId="4" fontId="9" fillId="3" borderId="64" xfId="0" applyNumberFormat="1" applyFont="1" applyFill="1" applyBorder="1" applyAlignment="1">
      <alignment horizontal="center" vertical="center" wrapText="1"/>
    </xf>
    <xf numFmtId="0" fontId="11" fillId="7" borderId="28" xfId="0" applyFont="1" applyFill="1" applyBorder="1" applyAlignment="1">
      <alignment horizontal="center" vertical="center" wrapText="1"/>
    </xf>
    <xf numFmtId="0" fontId="11" fillId="7" borderId="29" xfId="0" applyFont="1" applyFill="1" applyBorder="1" applyAlignment="1">
      <alignment horizontal="center" vertical="center" wrapText="1"/>
    </xf>
    <xf numFmtId="0" fontId="11" fillId="7" borderId="87" xfId="0" applyFont="1" applyFill="1" applyBorder="1" applyAlignment="1">
      <alignment horizontal="center" vertical="center" wrapText="1"/>
    </xf>
    <xf numFmtId="4" fontId="11" fillId="7" borderId="88" xfId="0" applyNumberFormat="1" applyFont="1" applyFill="1" applyBorder="1" applyAlignment="1">
      <alignment horizontal="center" vertical="center" wrapText="1"/>
    </xf>
    <xf numFmtId="0" fontId="8" fillId="7" borderId="17" xfId="0" applyFont="1" applyFill="1" applyBorder="1" applyAlignment="1">
      <alignment horizontal="center" vertical="center" wrapText="1"/>
    </xf>
    <xf numFmtId="0" fontId="9" fillId="3" borderId="89" xfId="0" applyFont="1" applyFill="1" applyBorder="1" applyAlignment="1">
      <alignment horizontal="left" vertical="center" wrapText="1"/>
    </xf>
    <xf numFmtId="14" fontId="9" fillId="3" borderId="90" xfId="0" applyNumberFormat="1" applyFont="1" applyFill="1" applyBorder="1" applyAlignment="1">
      <alignment horizontal="center" vertical="center" wrapText="1"/>
    </xf>
    <xf numFmtId="0" fontId="9" fillId="0" borderId="90" xfId="0" applyFont="1" applyBorder="1" applyAlignment="1">
      <alignment horizontal="center" vertical="center" wrapText="1"/>
    </xf>
    <xf numFmtId="4" fontId="9" fillId="3" borderId="90" xfId="0" applyNumberFormat="1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9" fillId="3" borderId="91" xfId="0" applyFont="1" applyFill="1" applyBorder="1" applyAlignment="1">
      <alignment horizontal="left" vertical="center" wrapText="1"/>
    </xf>
    <xf numFmtId="14" fontId="9" fillId="3" borderId="92" xfId="0" applyNumberFormat="1" applyFont="1" applyFill="1" applyBorder="1" applyAlignment="1">
      <alignment horizontal="center" vertical="center" wrapText="1"/>
    </xf>
    <xf numFmtId="0" fontId="9" fillId="0" borderId="92" xfId="0" applyFont="1" applyBorder="1" applyAlignment="1">
      <alignment horizontal="center" vertical="center" wrapText="1"/>
    </xf>
    <xf numFmtId="4" fontId="9" fillId="3" borderId="92" xfId="0" applyNumberFormat="1" applyFont="1" applyFill="1" applyBorder="1" applyAlignment="1">
      <alignment horizontal="center" vertical="center" wrapText="1"/>
    </xf>
    <xf numFmtId="0" fontId="2" fillId="0" borderId="93" xfId="0" applyFont="1" applyBorder="1" applyAlignment="1">
      <alignment horizontal="center" vertical="center" wrapText="1"/>
    </xf>
    <xf numFmtId="0" fontId="9" fillId="3" borderId="94" xfId="0" applyFont="1" applyFill="1" applyBorder="1" applyAlignment="1">
      <alignment horizontal="left" vertical="center" wrapText="1"/>
    </xf>
    <xf numFmtId="14" fontId="9" fillId="3" borderId="95" xfId="0" applyNumberFormat="1" applyFont="1" applyFill="1" applyBorder="1" applyAlignment="1">
      <alignment horizontal="center" vertical="center" wrapText="1"/>
    </xf>
    <xf numFmtId="0" fontId="9" fillId="0" borderId="95" xfId="0" applyFont="1" applyBorder="1" applyAlignment="1">
      <alignment horizontal="center" vertical="center" wrapText="1"/>
    </xf>
    <xf numFmtId="4" fontId="9" fillId="3" borderId="95" xfId="0" applyNumberFormat="1" applyFont="1" applyFill="1" applyBorder="1" applyAlignment="1">
      <alignment horizontal="center" vertical="center" wrapText="1"/>
    </xf>
    <xf numFmtId="0" fontId="2" fillId="0" borderId="83" xfId="0" applyFont="1" applyBorder="1" applyAlignment="1">
      <alignment horizontal="center" vertical="center" wrapText="1"/>
    </xf>
    <xf numFmtId="0" fontId="8" fillId="7" borderId="96" xfId="0" applyFont="1" applyFill="1" applyBorder="1" applyAlignment="1">
      <alignment horizontal="center" vertical="center" wrapText="1"/>
    </xf>
    <xf numFmtId="0" fontId="8" fillId="7" borderId="65" xfId="0" applyFont="1" applyFill="1" applyBorder="1" applyAlignment="1">
      <alignment horizontal="center" vertical="center" wrapText="1"/>
    </xf>
    <xf numFmtId="0" fontId="8" fillId="7" borderId="66" xfId="0" applyFont="1" applyFill="1" applyBorder="1" applyAlignment="1">
      <alignment horizontal="center" vertical="center" wrapText="1"/>
    </xf>
    <xf numFmtId="0" fontId="8" fillId="7" borderId="81" xfId="0" applyFont="1" applyFill="1" applyBorder="1" applyAlignment="1">
      <alignment horizontal="center" vertical="center" wrapText="1"/>
    </xf>
    <xf numFmtId="4" fontId="8" fillId="7" borderId="62" xfId="0" applyNumberFormat="1" applyFont="1" applyFill="1" applyBorder="1" applyAlignment="1">
      <alignment horizontal="center" vertical="center" wrapText="1"/>
    </xf>
    <xf numFmtId="0" fontId="8" fillId="7" borderId="63" xfId="0" applyFont="1" applyFill="1" applyBorder="1" applyAlignment="1">
      <alignment horizontal="center" vertical="center" wrapText="1"/>
    </xf>
    <xf numFmtId="4" fontId="19" fillId="0" borderId="97" xfId="8" applyNumberFormat="1" applyFont="1" applyBorder="1" applyAlignment="1">
      <alignment horizontal="left" vertical="center" wrapText="1"/>
    </xf>
    <xf numFmtId="1" fontId="19" fillId="0" borderId="98" xfId="8" applyNumberFormat="1" applyFont="1" applyBorder="1" applyAlignment="1">
      <alignment horizontal="center" vertical="center" wrapText="1"/>
    </xf>
    <xf numFmtId="0" fontId="19" fillId="0" borderId="98" xfId="8" applyFont="1" applyBorder="1" applyAlignment="1">
      <alignment horizontal="center" vertical="center" wrapText="1"/>
    </xf>
    <xf numFmtId="4" fontId="19" fillId="0" borderId="98" xfId="8" applyNumberFormat="1" applyFont="1" applyBorder="1" applyAlignment="1">
      <alignment horizontal="center" vertical="center" wrapText="1"/>
    </xf>
    <xf numFmtId="4" fontId="19" fillId="0" borderId="99" xfId="8" applyNumberFormat="1" applyFont="1" applyBorder="1" applyAlignment="1">
      <alignment horizontal="left" vertical="center" wrapText="1"/>
    </xf>
    <xf numFmtId="1" fontId="19" fillId="0" borderId="100" xfId="8" applyNumberFormat="1" applyFont="1" applyBorder="1" applyAlignment="1">
      <alignment horizontal="center" vertical="center" wrapText="1"/>
    </xf>
    <xf numFmtId="0" fontId="19" fillId="0" borderId="100" xfId="8" applyFont="1" applyBorder="1" applyAlignment="1">
      <alignment horizontal="center" vertical="center" wrapText="1"/>
    </xf>
    <xf numFmtId="4" fontId="19" fillId="0" borderId="100" xfId="8" applyNumberFormat="1" applyFont="1" applyBorder="1" applyAlignment="1">
      <alignment horizontal="center" vertical="center" wrapText="1"/>
    </xf>
    <xf numFmtId="0" fontId="2" fillId="0" borderId="101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left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0" fontId="8" fillId="7" borderId="101" xfId="0" applyFont="1" applyFill="1" applyBorder="1" applyAlignment="1">
      <alignment horizontal="center" vertical="center" wrapText="1"/>
    </xf>
    <xf numFmtId="0" fontId="2" fillId="0" borderId="102" xfId="0" applyFont="1" applyBorder="1" applyAlignment="1">
      <alignment horizontal="left" vertical="center" wrapText="1"/>
    </xf>
    <xf numFmtId="0" fontId="2" fillId="0" borderId="103" xfId="0" applyFont="1" applyBorder="1" applyAlignment="1">
      <alignment horizontal="center" vertical="center" wrapText="1"/>
    </xf>
    <xf numFmtId="49" fontId="2" fillId="0" borderId="103" xfId="0" applyNumberFormat="1" applyFont="1" applyBorder="1" applyAlignment="1">
      <alignment horizontal="center" vertical="center" wrapText="1"/>
    </xf>
    <xf numFmtId="4" fontId="2" fillId="0" borderId="103" xfId="0" applyNumberFormat="1" applyFont="1" applyBorder="1" applyAlignment="1">
      <alignment horizontal="center" vertical="center" wrapText="1"/>
    </xf>
    <xf numFmtId="0" fontId="2" fillId="0" borderId="86" xfId="0" applyFont="1" applyBorder="1" applyAlignment="1">
      <alignment horizontal="center" vertical="center" wrapText="1"/>
    </xf>
    <xf numFmtId="0" fontId="8" fillId="7" borderId="28" xfId="0" applyFont="1" applyFill="1" applyBorder="1" applyAlignment="1">
      <alignment horizontal="center" vertical="center" wrapText="1"/>
    </xf>
    <xf numFmtId="0" fontId="8" fillId="7" borderId="29" xfId="0" applyFont="1" applyFill="1" applyBorder="1" applyAlignment="1">
      <alignment horizontal="center" vertical="center" wrapText="1"/>
    </xf>
    <xf numFmtId="0" fontId="8" fillId="7" borderId="43" xfId="0" applyFont="1" applyFill="1" applyBorder="1" applyAlignment="1">
      <alignment horizontal="center" vertical="center" wrapText="1"/>
    </xf>
    <xf numFmtId="4" fontId="8" fillId="7" borderId="104" xfId="0" applyNumberFormat="1" applyFont="1" applyFill="1" applyBorder="1" applyAlignment="1">
      <alignment horizontal="center" vertical="center" wrapText="1"/>
    </xf>
    <xf numFmtId="4" fontId="20" fillId="0" borderId="105" xfId="0" applyNumberFormat="1" applyFont="1" applyBorder="1" applyAlignment="1">
      <alignment horizontal="left" vertical="center" wrapText="1"/>
    </xf>
    <xf numFmtId="1" fontId="20" fillId="0" borderId="106" xfId="0" applyNumberFormat="1" applyFont="1" applyBorder="1" applyAlignment="1">
      <alignment horizontal="center" vertical="center" wrapText="1"/>
    </xf>
    <xf numFmtId="4" fontId="20" fillId="0" borderId="106" xfId="0" applyNumberFormat="1" applyFont="1" applyBorder="1" applyAlignment="1">
      <alignment horizontal="center" vertical="center"/>
    </xf>
    <xf numFmtId="4" fontId="20" fillId="0" borderId="106" xfId="0" applyNumberFormat="1" applyFont="1" applyBorder="1" applyAlignment="1">
      <alignment horizontal="right" vertical="center" wrapText="1"/>
    </xf>
    <xf numFmtId="4" fontId="20" fillId="0" borderId="106" xfId="0" applyNumberFormat="1" applyFont="1" applyBorder="1" applyAlignment="1">
      <alignment horizontal="center" vertical="center" wrapText="1"/>
    </xf>
    <xf numFmtId="4" fontId="20" fillId="0" borderId="52" xfId="0" applyNumberFormat="1" applyFont="1" applyBorder="1" applyAlignment="1">
      <alignment horizontal="left" vertical="center" wrapText="1"/>
    </xf>
    <xf numFmtId="1" fontId="20" fillId="0" borderId="47" xfId="0" applyNumberFormat="1" applyFont="1" applyBorder="1" applyAlignment="1">
      <alignment horizontal="center" vertical="center"/>
    </xf>
    <xf numFmtId="4" fontId="20" fillId="0" borderId="47" xfId="0" applyNumberFormat="1" applyFont="1" applyBorder="1" applyAlignment="1">
      <alignment horizontal="center" vertical="center"/>
    </xf>
    <xf numFmtId="4" fontId="20" fillId="0" borderId="102" xfId="0" applyNumberFormat="1" applyFont="1" applyBorder="1" applyAlignment="1">
      <alignment horizontal="left" vertical="center" wrapText="1"/>
    </xf>
    <xf numFmtId="1" fontId="20" fillId="0" borderId="103" xfId="0" applyNumberFormat="1" applyFont="1" applyBorder="1" applyAlignment="1">
      <alignment horizontal="center" vertical="center"/>
    </xf>
    <xf numFmtId="4" fontId="20" fillId="0" borderId="103" xfId="0" applyNumberFormat="1" applyFont="1" applyBorder="1" applyAlignment="1">
      <alignment horizontal="center" vertical="center"/>
    </xf>
    <xf numFmtId="4" fontId="20" fillId="0" borderId="48" xfId="0" applyNumberFormat="1" applyFont="1" applyBorder="1" applyAlignment="1">
      <alignment horizontal="center" vertical="center"/>
    </xf>
    <xf numFmtId="4" fontId="20" fillId="0" borderId="86" xfId="0" applyNumberFormat="1" applyFont="1" applyBorder="1" applyAlignment="1">
      <alignment horizontal="center" vertical="center"/>
    </xf>
    <xf numFmtId="1" fontId="20" fillId="0" borderId="103" xfId="0" applyNumberFormat="1" applyFont="1" applyBorder="1" applyAlignment="1">
      <alignment horizontal="center" vertical="center" wrapText="1"/>
    </xf>
    <xf numFmtId="4" fontId="20" fillId="0" borderId="103" xfId="0" applyNumberFormat="1" applyFont="1" applyBorder="1" applyAlignment="1">
      <alignment horizontal="center" vertical="center" wrapText="1"/>
    </xf>
    <xf numFmtId="4" fontId="20" fillId="3" borderId="74" xfId="0" applyNumberFormat="1" applyFont="1" applyFill="1" applyBorder="1" applyAlignment="1">
      <alignment horizontal="left" vertical="center" wrapText="1"/>
    </xf>
    <xf numFmtId="49" fontId="2" fillId="3" borderId="47" xfId="0" applyNumberFormat="1" applyFont="1" applyFill="1" applyBorder="1" applyAlignment="1">
      <alignment horizontal="center" vertical="center" wrapText="1"/>
    </xf>
    <xf numFmtId="4" fontId="20" fillId="3" borderId="7" xfId="0" applyNumberFormat="1" applyFont="1" applyFill="1" applyBorder="1" applyAlignment="1">
      <alignment horizontal="center" vertical="center" wrapText="1"/>
    </xf>
    <xf numFmtId="4" fontId="20" fillId="3" borderId="76" xfId="0" applyNumberFormat="1" applyFont="1" applyFill="1" applyBorder="1" applyAlignment="1">
      <alignment horizontal="left" vertical="center" wrapText="1"/>
    </xf>
    <xf numFmtId="49" fontId="2" fillId="3" borderId="103" xfId="0" applyNumberFormat="1" applyFont="1" applyFill="1" applyBorder="1" applyAlignment="1">
      <alignment horizontal="center" vertical="center" wrapText="1"/>
    </xf>
    <xf numFmtId="4" fontId="20" fillId="3" borderId="8" xfId="0" applyNumberFormat="1" applyFont="1" applyFill="1" applyBorder="1" applyAlignment="1">
      <alignment horizontal="center" vertical="center" wrapText="1"/>
    </xf>
    <xf numFmtId="0" fontId="2" fillId="3" borderId="52" xfId="0" applyFont="1" applyFill="1" applyBorder="1" applyAlignment="1">
      <alignment horizontal="left" vertical="center" wrapText="1"/>
    </xf>
    <xf numFmtId="0" fontId="2" fillId="3" borderId="102" xfId="0" applyFont="1" applyFill="1" applyBorder="1" applyAlignment="1">
      <alignment horizontal="left" vertical="center" wrapText="1"/>
    </xf>
    <xf numFmtId="0" fontId="2" fillId="3" borderId="103" xfId="0" applyFont="1" applyFill="1" applyBorder="1" applyAlignment="1">
      <alignment horizontal="center" vertical="center" wrapText="1"/>
    </xf>
    <xf numFmtId="4" fontId="2" fillId="3" borderId="103" xfId="0" applyNumberFormat="1" applyFont="1" applyFill="1" applyBorder="1" applyAlignment="1">
      <alignment horizontal="center" vertical="center" wrapText="1"/>
    </xf>
    <xf numFmtId="4" fontId="2" fillId="3" borderId="53" xfId="0" applyNumberFormat="1" applyFont="1" applyFill="1" applyBorder="1" applyAlignment="1">
      <alignment horizontal="lef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" fontId="2" fillId="3" borderId="9" xfId="0" applyNumberFormat="1" applyFont="1" applyFill="1" applyBorder="1" applyAlignment="1">
      <alignment horizontal="center" vertical="center" wrapText="1"/>
    </xf>
    <xf numFmtId="0" fontId="2" fillId="3" borderId="54" xfId="0" applyFont="1" applyFill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/>
    </xf>
    <xf numFmtId="4" fontId="2" fillId="0" borderId="47" xfId="0" applyNumberFormat="1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103" xfId="0" applyFont="1" applyBorder="1" applyAlignment="1">
      <alignment horizontal="center" vertical="center"/>
    </xf>
    <xf numFmtId="4" fontId="2" fillId="0" borderId="103" xfId="0" applyNumberFormat="1" applyFont="1" applyBorder="1" applyAlignment="1">
      <alignment horizontal="center" vertical="center"/>
    </xf>
    <xf numFmtId="0" fontId="2" fillId="0" borderId="86" xfId="0" applyFont="1" applyBorder="1" applyAlignment="1">
      <alignment horizontal="center" vertical="center"/>
    </xf>
    <xf numFmtId="0" fontId="8" fillId="7" borderId="28" xfId="0" applyFont="1" applyFill="1" applyBorder="1" applyAlignment="1">
      <alignment horizontal="center" wrapText="1"/>
    </xf>
    <xf numFmtId="0" fontId="8" fillId="7" borderId="29" xfId="0" applyFont="1" applyFill="1" applyBorder="1" applyAlignment="1">
      <alignment horizontal="center" wrapText="1"/>
    </xf>
    <xf numFmtId="0" fontId="8" fillId="7" borderId="43" xfId="0" applyFont="1" applyFill="1" applyBorder="1" applyAlignment="1">
      <alignment horizontal="center" wrapText="1"/>
    </xf>
    <xf numFmtId="4" fontId="8" fillId="7" borderId="104" xfId="0" applyNumberFormat="1" applyFont="1" applyFill="1" applyBorder="1" applyAlignment="1">
      <alignment horizontal="center" vertical="center"/>
    </xf>
    <xf numFmtId="0" fontId="8" fillId="7" borderId="96" xfId="0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/>
    </xf>
    <xf numFmtId="0" fontId="8" fillId="5" borderId="29" xfId="0" applyFont="1" applyFill="1" applyBorder="1" applyAlignment="1">
      <alignment horizontal="center"/>
    </xf>
    <xf numFmtId="0" fontId="8" fillId="5" borderId="30" xfId="0" applyFont="1" applyFill="1" applyBorder="1" applyAlignment="1">
      <alignment horizontal="center"/>
    </xf>
    <xf numFmtId="0" fontId="20" fillId="0" borderId="102" xfId="0" applyFont="1" applyBorder="1" applyAlignment="1">
      <alignment horizontal="left" vertical="center"/>
    </xf>
    <xf numFmtId="49" fontId="9" fillId="0" borderId="52" xfId="0" applyNumberFormat="1" applyFont="1" applyBorder="1" applyAlignment="1">
      <alignment horizontal="left" vertical="center" wrapText="1"/>
    </xf>
    <xf numFmtId="166" fontId="9" fillId="0" borderId="47" xfId="0" applyNumberFormat="1" applyFont="1" applyBorder="1" applyAlignment="1">
      <alignment horizontal="center" vertical="center" wrapText="1"/>
    </xf>
    <xf numFmtId="49" fontId="9" fillId="0" borderId="47" xfId="0" applyNumberFormat="1" applyFont="1" applyBorder="1" applyAlignment="1">
      <alignment horizontal="center" vertical="center" wrapText="1"/>
    </xf>
    <xf numFmtId="0" fontId="8" fillId="5" borderId="65" xfId="0" applyFont="1" applyFill="1" applyBorder="1" applyAlignment="1">
      <alignment horizontal="center"/>
    </xf>
    <xf numFmtId="0" fontId="8" fillId="5" borderId="66" xfId="0" applyFont="1" applyFill="1" applyBorder="1" applyAlignment="1">
      <alignment horizontal="center"/>
    </xf>
    <xf numFmtId="0" fontId="8" fillId="5" borderId="67" xfId="0" applyFont="1" applyFill="1" applyBorder="1" applyAlignment="1">
      <alignment horizontal="center"/>
    </xf>
    <xf numFmtId="49" fontId="9" fillId="0" borderId="102" xfId="0" applyNumberFormat="1" applyFont="1" applyBorder="1" applyAlignment="1">
      <alignment horizontal="left" vertical="center" wrapText="1"/>
    </xf>
    <xf numFmtId="166" fontId="9" fillId="0" borderId="103" xfId="0" applyNumberFormat="1" applyFont="1" applyBorder="1" applyAlignment="1">
      <alignment horizontal="center" vertical="center" wrapText="1"/>
    </xf>
    <xf numFmtId="49" fontId="9" fillId="0" borderId="103" xfId="0" applyNumberFormat="1" applyFont="1" applyBorder="1" applyAlignment="1">
      <alignment horizontal="center" vertical="center" wrapText="1"/>
    </xf>
    <xf numFmtId="4" fontId="9" fillId="0" borderId="103" xfId="0" applyNumberFormat="1" applyFont="1" applyBorder="1" applyAlignment="1">
      <alignment horizontal="center" vertical="center" wrapText="1"/>
    </xf>
    <xf numFmtId="49" fontId="9" fillId="3" borderId="52" xfId="0" applyNumberFormat="1" applyFont="1" applyFill="1" applyBorder="1" applyAlignment="1">
      <alignment horizontal="left" vertical="center" wrapText="1"/>
    </xf>
    <xf numFmtId="166" fontId="9" fillId="3" borderId="47" xfId="0" applyNumberFormat="1" applyFont="1" applyFill="1" applyBorder="1" applyAlignment="1">
      <alignment horizontal="center" vertical="center" wrapText="1"/>
    </xf>
    <xf numFmtId="49" fontId="9" fillId="3" borderId="47" xfId="0" applyNumberFormat="1" applyFont="1" applyFill="1" applyBorder="1" applyAlignment="1">
      <alignment horizontal="center" vertical="center" wrapText="1"/>
    </xf>
    <xf numFmtId="4" fontId="9" fillId="3" borderId="47" xfId="0" applyNumberFormat="1" applyFont="1" applyFill="1" applyBorder="1" applyAlignment="1">
      <alignment horizontal="center" vertical="center" wrapText="1"/>
    </xf>
    <xf numFmtId="49" fontId="9" fillId="3" borderId="102" xfId="0" applyNumberFormat="1" applyFont="1" applyFill="1" applyBorder="1" applyAlignment="1">
      <alignment horizontal="left" vertical="center" wrapText="1"/>
    </xf>
    <xf numFmtId="166" fontId="9" fillId="3" borderId="103" xfId="0" applyNumberFormat="1" applyFont="1" applyFill="1" applyBorder="1" applyAlignment="1">
      <alignment horizontal="center" vertical="center" wrapText="1"/>
    </xf>
    <xf numFmtId="49" fontId="9" fillId="3" borderId="103" xfId="0" applyNumberFormat="1" applyFont="1" applyFill="1" applyBorder="1" applyAlignment="1">
      <alignment horizontal="center" vertical="center" wrapText="1"/>
    </xf>
    <xf numFmtId="4" fontId="9" fillId="3" borderId="103" xfId="0" applyNumberFormat="1" applyFont="1" applyFill="1" applyBorder="1" applyAlignment="1">
      <alignment horizontal="center" vertical="center" wrapText="1"/>
    </xf>
    <xf numFmtId="0" fontId="2" fillId="3" borderId="47" xfId="0" applyFont="1" applyFill="1" applyBorder="1" applyAlignment="1">
      <alignment horizontal="center" vertical="center"/>
    </xf>
    <xf numFmtId="4" fontId="2" fillId="3" borderId="47" xfId="0" applyNumberFormat="1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2" fillId="3" borderId="103" xfId="0" applyFont="1" applyFill="1" applyBorder="1" applyAlignment="1">
      <alignment horizontal="center" vertical="center"/>
    </xf>
    <xf numFmtId="4" fontId="2" fillId="3" borderId="103" xfId="0" applyNumberFormat="1" applyFont="1" applyFill="1" applyBorder="1" applyAlignment="1">
      <alignment horizontal="center" vertical="center"/>
    </xf>
    <xf numFmtId="0" fontId="2" fillId="3" borderId="86" xfId="0" applyFont="1" applyFill="1" applyBorder="1" applyAlignment="1">
      <alignment horizontal="center" vertical="center"/>
    </xf>
    <xf numFmtId="0" fontId="2" fillId="3" borderId="53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/>
    </xf>
    <xf numFmtId="4" fontId="2" fillId="3" borderId="9" xfId="0" applyNumberFormat="1" applyFont="1" applyFill="1" applyBorder="1" applyAlignment="1">
      <alignment horizontal="center" vertical="center"/>
    </xf>
    <xf numFmtId="0" fontId="2" fillId="3" borderId="54" xfId="0" applyFont="1" applyFill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4" fontId="21" fillId="7" borderId="28" xfId="0" applyNumberFormat="1" applyFont="1" applyFill="1" applyBorder="1" applyAlignment="1">
      <alignment horizontal="center" vertical="center" wrapText="1"/>
    </xf>
    <xf numFmtId="4" fontId="21" fillId="7" borderId="29" xfId="0" applyNumberFormat="1" applyFont="1" applyFill="1" applyBorder="1" applyAlignment="1">
      <alignment horizontal="center" vertical="center" wrapText="1"/>
    </xf>
    <xf numFmtId="4" fontId="21" fillId="7" borderId="107" xfId="0" applyNumberFormat="1" applyFont="1" applyFill="1" applyBorder="1" applyAlignment="1">
      <alignment horizontal="center" vertical="center" wrapText="1"/>
    </xf>
    <xf numFmtId="4" fontId="21" fillId="7" borderId="108" xfId="0" applyNumberFormat="1" applyFont="1" applyFill="1" applyBorder="1" applyAlignment="1">
      <alignment horizontal="center" vertical="center" wrapText="1"/>
    </xf>
    <xf numFmtId="0" fontId="8" fillId="7" borderId="17" xfId="0" applyFont="1" applyFill="1" applyBorder="1" applyAlignment="1">
      <alignment horizontal="center" vertical="center"/>
    </xf>
    <xf numFmtId="0" fontId="8" fillId="5" borderId="55" xfId="0" applyFont="1" applyFill="1" applyBorder="1" applyAlignment="1">
      <alignment horizontal="center" vertical="center" wrapText="1"/>
    </xf>
    <xf numFmtId="0" fontId="8" fillId="5" borderId="56" xfId="0" applyFont="1" applyFill="1" applyBorder="1" applyAlignment="1">
      <alignment horizontal="center" vertical="center" wrapText="1"/>
    </xf>
    <xf numFmtId="0" fontId="8" fillId="5" borderId="57" xfId="0" applyFont="1" applyFill="1" applyBorder="1" applyAlignment="1">
      <alignment horizontal="center" vertical="center" wrapText="1"/>
    </xf>
    <xf numFmtId="4" fontId="8" fillId="5" borderId="32" xfId="0" applyNumberFormat="1" applyFont="1" applyFill="1" applyBorder="1" applyAlignment="1">
      <alignment horizontal="center" vertical="center"/>
    </xf>
    <xf numFmtId="0" fontId="8" fillId="5" borderId="34" xfId="0" applyFont="1" applyFill="1" applyBorder="1" applyAlignment="1">
      <alignment horizontal="center" vertical="center"/>
    </xf>
    <xf numFmtId="4" fontId="8" fillId="5" borderId="109" xfId="0" applyNumberFormat="1" applyFont="1" applyFill="1" applyBorder="1" applyAlignment="1">
      <alignment horizontal="center" vertical="center"/>
    </xf>
    <xf numFmtId="0" fontId="8" fillId="5" borderId="93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65" xfId="0" applyFont="1" applyFill="1" applyBorder="1" applyAlignment="1">
      <alignment horizontal="center" vertical="center" wrapText="1"/>
    </xf>
    <xf numFmtId="0" fontId="2" fillId="3" borderId="60" xfId="0" applyFont="1" applyFill="1" applyBorder="1" applyAlignment="1">
      <alignment vertical="center" wrapText="1"/>
    </xf>
    <xf numFmtId="0" fontId="2" fillId="3" borderId="110" xfId="0" applyFont="1" applyFill="1" applyBorder="1" applyAlignment="1">
      <alignment vertical="center" wrapText="1"/>
    </xf>
    <xf numFmtId="0" fontId="3" fillId="2" borderId="16" xfId="0" applyFont="1" applyFill="1" applyBorder="1" applyAlignment="1">
      <alignment horizontal="center" vertical="center" wrapText="1"/>
    </xf>
    <xf numFmtId="4" fontId="9" fillId="0" borderId="113" xfId="9" applyNumberFormat="1" applyFont="1" applyFill="1" applyBorder="1" applyAlignment="1" applyProtection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4" fontId="9" fillId="6" borderId="115" xfId="0" applyNumberFormat="1" applyFont="1" applyFill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4" fontId="8" fillId="0" borderId="16" xfId="0" applyNumberFormat="1" applyFont="1" applyBorder="1" applyAlignment="1">
      <alignment horizontal="center" vertical="center" wrapText="1"/>
    </xf>
    <xf numFmtId="4" fontId="8" fillId="0" borderId="30" xfId="0" applyNumberFormat="1" applyFont="1" applyBorder="1" applyAlignment="1">
      <alignment horizontal="center" vertical="center" wrapText="1"/>
    </xf>
    <xf numFmtId="4" fontId="9" fillId="0" borderId="51" xfId="0" applyNumberFormat="1" applyFont="1" applyBorder="1" applyAlignment="1">
      <alignment horizontal="center" vertical="center" wrapText="1"/>
    </xf>
    <xf numFmtId="4" fontId="9" fillId="3" borderId="112" xfId="0" applyNumberFormat="1" applyFont="1" applyFill="1" applyBorder="1" applyAlignment="1">
      <alignment horizontal="center" vertical="center" wrapText="1"/>
    </xf>
    <xf numFmtId="4" fontId="9" fillId="0" borderId="114" xfId="0" applyNumberFormat="1" applyFont="1" applyBorder="1" applyAlignment="1">
      <alignment horizontal="center" vertical="center" wrapText="1"/>
    </xf>
    <xf numFmtId="4" fontId="9" fillId="3" borderId="114" xfId="0" applyNumberFormat="1" applyFont="1" applyFill="1" applyBorder="1" applyAlignment="1">
      <alignment horizontal="center" vertical="center" wrapText="1"/>
    </xf>
    <xf numFmtId="4" fontId="9" fillId="3" borderId="119" xfId="0" applyNumberFormat="1" applyFont="1" applyFill="1" applyBorder="1" applyAlignment="1">
      <alignment horizontal="center" vertical="center" wrapText="1"/>
    </xf>
    <xf numFmtId="4" fontId="9" fillId="0" borderId="113" xfId="0" applyNumberFormat="1" applyFont="1" applyBorder="1" applyAlignment="1">
      <alignment horizontal="center" vertical="center" wrapText="1"/>
    </xf>
    <xf numFmtId="4" fontId="9" fillId="0" borderId="111" xfId="0" applyNumberFormat="1" applyFont="1" applyBorder="1" applyAlignment="1">
      <alignment horizontal="center" vertical="center" wrapText="1"/>
    </xf>
    <xf numFmtId="4" fontId="9" fillId="3" borderId="111" xfId="0" applyNumberFormat="1" applyFont="1" applyFill="1" applyBorder="1" applyAlignment="1">
      <alignment horizontal="center" vertical="center" wrapText="1"/>
    </xf>
    <xf numFmtId="4" fontId="9" fillId="3" borderId="113" xfId="0" applyNumberFormat="1" applyFont="1" applyFill="1" applyBorder="1" applyAlignment="1">
      <alignment horizontal="center" vertical="center" wrapText="1"/>
    </xf>
    <xf numFmtId="4" fontId="9" fillId="0" borderId="118" xfId="0" applyNumberFormat="1" applyFont="1" applyBorder="1" applyAlignment="1">
      <alignment horizontal="center" vertical="center" wrapText="1"/>
    </xf>
    <xf numFmtId="4" fontId="9" fillId="0" borderId="50" xfId="0" applyNumberFormat="1" applyFont="1" applyBorder="1" applyAlignment="1">
      <alignment horizontal="center" vertical="center" wrapText="1"/>
    </xf>
    <xf numFmtId="4" fontId="9" fillId="3" borderId="117" xfId="0" applyNumberFormat="1" applyFont="1" applyFill="1" applyBorder="1" applyAlignment="1">
      <alignment horizontal="center" vertical="center" wrapText="1"/>
    </xf>
    <xf numFmtId="4" fontId="11" fillId="0" borderId="28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9" fillId="3" borderId="110" xfId="0" applyFont="1" applyFill="1" applyBorder="1" applyAlignment="1">
      <alignment vertical="center" wrapText="1"/>
    </xf>
    <xf numFmtId="0" fontId="9" fillId="3" borderId="116" xfId="0" applyFont="1" applyFill="1" applyBorder="1" applyAlignment="1">
      <alignment vertical="center" wrapText="1"/>
    </xf>
  </cellXfs>
  <cellStyles count="10">
    <cellStyle name="Dziesiętny 2" xfId="3"/>
    <cellStyle name="Excel Built-in Normal" xfId="1"/>
    <cellStyle name="Excel Built-in Normal 2" xfId="8"/>
    <cellStyle name="Heading 1" xfId="4"/>
    <cellStyle name="Heading1 1" xfId="5"/>
    <cellStyle name="Normalny" xfId="0" builtinId="0"/>
    <cellStyle name="Normalny 2" xfId="2"/>
    <cellStyle name="Normalny 3" xfId="9"/>
    <cellStyle name="Result 1" xfId="6"/>
    <cellStyle name="Result2 1" xfId="7"/>
  </cellStyles>
  <dxfs count="0"/>
  <tableStyles count="0" defaultTableStyle="TableStyleMedium2" defaultPivotStyle="PivotStyleLight16"/>
  <colors>
    <mruColors>
      <color rgb="FF993366"/>
      <color rgb="FFF6E2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R20"/>
  <sheetViews>
    <sheetView tabSelected="1" view="pageBreakPreview" topLeftCell="A10" zoomScale="120" zoomScaleNormal="100" zoomScaleSheetLayoutView="120" zoomScalePageLayoutView="80" workbookViewId="0">
      <selection activeCell="B18" sqref="B18"/>
    </sheetView>
  </sheetViews>
  <sheetFormatPr defaultColWidth="8.88671875" defaultRowHeight="43.95" customHeight="1"/>
  <cols>
    <col min="1" max="1" width="6.88671875" style="2" customWidth="1"/>
    <col min="2" max="2" width="33.6640625" style="2" customWidth="1"/>
    <col min="3" max="3" width="26.88671875" style="2" customWidth="1"/>
    <col min="4" max="4" width="14.44140625" style="2" customWidth="1"/>
    <col min="5" max="5" width="12.109375" style="4" customWidth="1"/>
    <col min="6" max="6" width="18" style="2" customWidth="1"/>
    <col min="7" max="7" width="8.88671875" style="1"/>
    <col min="8" max="16384" width="8.88671875" style="2"/>
  </cols>
  <sheetData>
    <row r="1" spans="1:486" ht="43.95" customHeight="1" thickBot="1">
      <c r="A1" s="5" t="s">
        <v>28</v>
      </c>
      <c r="B1" s="6" t="s">
        <v>29</v>
      </c>
      <c r="C1" s="6" t="s">
        <v>30</v>
      </c>
      <c r="D1" s="6" t="s">
        <v>31</v>
      </c>
      <c r="E1" s="7" t="s">
        <v>32</v>
      </c>
      <c r="F1" s="40" t="s">
        <v>33</v>
      </c>
    </row>
    <row r="2" spans="1:486" ht="43.95" customHeight="1">
      <c r="A2" s="41">
        <v>1</v>
      </c>
      <c r="B2" s="42" t="s">
        <v>35</v>
      </c>
      <c r="C2" s="42" t="s">
        <v>36</v>
      </c>
      <c r="D2" s="42">
        <v>6711726929</v>
      </c>
      <c r="E2" s="43" t="s">
        <v>37</v>
      </c>
      <c r="F2" s="44" t="s">
        <v>34</v>
      </c>
    </row>
    <row r="3" spans="1:486" ht="43.95" customHeight="1">
      <c r="A3" s="45">
        <v>2</v>
      </c>
      <c r="B3" s="46" t="s">
        <v>38</v>
      </c>
      <c r="C3" s="46" t="s">
        <v>36</v>
      </c>
      <c r="D3" s="46">
        <v>6711567359</v>
      </c>
      <c r="E3" s="47" t="s">
        <v>39</v>
      </c>
      <c r="F3" s="48" t="s">
        <v>40</v>
      </c>
    </row>
    <row r="4" spans="1:486" ht="43.95" customHeight="1">
      <c r="A4" s="45">
        <v>3</v>
      </c>
      <c r="B4" s="46" t="s">
        <v>41</v>
      </c>
      <c r="C4" s="46" t="s">
        <v>42</v>
      </c>
      <c r="D4" s="46">
        <v>6711581431</v>
      </c>
      <c r="E4" s="47" t="s">
        <v>43</v>
      </c>
      <c r="F4" s="48" t="s">
        <v>44</v>
      </c>
    </row>
    <row r="5" spans="1:486" ht="43.95" customHeight="1">
      <c r="A5" s="45">
        <v>4</v>
      </c>
      <c r="B5" s="46" t="s">
        <v>45</v>
      </c>
      <c r="C5" s="46" t="s">
        <v>46</v>
      </c>
      <c r="D5" s="46">
        <v>6711600401</v>
      </c>
      <c r="E5" s="47" t="s">
        <v>47</v>
      </c>
      <c r="F5" s="48" t="s">
        <v>44</v>
      </c>
    </row>
    <row r="6" spans="1:486" ht="43.95" customHeight="1">
      <c r="A6" s="45">
        <v>5</v>
      </c>
      <c r="B6" s="46" t="s">
        <v>48</v>
      </c>
      <c r="C6" s="46" t="s">
        <v>49</v>
      </c>
      <c r="D6" s="46">
        <v>6710200272</v>
      </c>
      <c r="E6" s="47" t="s">
        <v>50</v>
      </c>
      <c r="F6" s="48" t="s">
        <v>51</v>
      </c>
    </row>
    <row r="7" spans="1:486" ht="43.95" customHeight="1">
      <c r="A7" s="45">
        <v>6</v>
      </c>
      <c r="B7" s="46" t="s">
        <v>52</v>
      </c>
      <c r="C7" s="46" t="s">
        <v>53</v>
      </c>
      <c r="D7" s="46">
        <v>6711030085</v>
      </c>
      <c r="E7" s="47" t="s">
        <v>54</v>
      </c>
      <c r="F7" s="48" t="s">
        <v>55</v>
      </c>
    </row>
    <row r="8" spans="1:486" ht="43.95" customHeight="1">
      <c r="A8" s="45">
        <v>7</v>
      </c>
      <c r="B8" s="46" t="s">
        <v>56</v>
      </c>
      <c r="C8" s="46" t="s">
        <v>57</v>
      </c>
      <c r="D8" s="46">
        <v>6711598868</v>
      </c>
      <c r="E8" s="47" t="s">
        <v>58</v>
      </c>
      <c r="F8" s="48" t="s">
        <v>59</v>
      </c>
    </row>
    <row r="9" spans="1:486" ht="43.95" customHeight="1">
      <c r="A9" s="45">
        <v>8</v>
      </c>
      <c r="B9" s="46" t="s">
        <v>60</v>
      </c>
      <c r="C9" s="46" t="s">
        <v>61</v>
      </c>
      <c r="D9" s="46">
        <v>6711061105</v>
      </c>
      <c r="E9" s="47" t="s">
        <v>62</v>
      </c>
      <c r="F9" s="48" t="s">
        <v>63</v>
      </c>
    </row>
    <row r="10" spans="1:486" s="3" customFormat="1" ht="43.95" customHeight="1">
      <c r="A10" s="45">
        <v>9</v>
      </c>
      <c r="B10" s="46" t="s">
        <v>64</v>
      </c>
      <c r="C10" s="46" t="s">
        <v>65</v>
      </c>
      <c r="D10" s="46">
        <v>6711397124</v>
      </c>
      <c r="E10" s="47" t="s">
        <v>907</v>
      </c>
      <c r="F10" s="48" t="s">
        <v>66</v>
      </c>
      <c r="G10" s="1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  <c r="IW10" s="2"/>
      <c r="IX10" s="2"/>
      <c r="IY10" s="2"/>
      <c r="IZ10" s="2"/>
      <c r="JA10" s="2"/>
      <c r="JB10" s="2"/>
      <c r="JC10" s="2"/>
      <c r="JD10" s="2"/>
      <c r="JE10" s="2"/>
      <c r="JF10" s="2"/>
      <c r="JG10" s="2"/>
      <c r="JH10" s="2"/>
      <c r="JI10" s="2"/>
      <c r="JJ10" s="2"/>
      <c r="JK10" s="2"/>
      <c r="JL10" s="2"/>
      <c r="JM10" s="2"/>
      <c r="JN10" s="2"/>
      <c r="JO10" s="2"/>
      <c r="JP10" s="2"/>
      <c r="JQ10" s="2"/>
      <c r="JR10" s="2"/>
      <c r="JS10" s="2"/>
      <c r="JT10" s="2"/>
      <c r="JU10" s="2"/>
      <c r="JV10" s="2"/>
      <c r="JW10" s="2"/>
      <c r="JX10" s="2"/>
      <c r="JY10" s="2"/>
      <c r="JZ10" s="2"/>
      <c r="KA10" s="2"/>
      <c r="KB10" s="2"/>
      <c r="KC10" s="2"/>
      <c r="KD10" s="2"/>
      <c r="KE10" s="2"/>
      <c r="KF10" s="2"/>
      <c r="KG10" s="2"/>
      <c r="KH10" s="2"/>
      <c r="KI10" s="2"/>
      <c r="KJ10" s="2"/>
      <c r="KK10" s="2"/>
      <c r="KL10" s="2"/>
      <c r="KM10" s="2"/>
      <c r="KN10" s="2"/>
      <c r="KO10" s="2"/>
      <c r="KP10" s="2"/>
      <c r="KQ10" s="2"/>
      <c r="KR10" s="2"/>
      <c r="KS10" s="2"/>
      <c r="KT10" s="2"/>
      <c r="KU10" s="2"/>
      <c r="KV10" s="2"/>
      <c r="KW10" s="2"/>
      <c r="KX10" s="2"/>
      <c r="KY10" s="2"/>
      <c r="KZ10" s="2"/>
      <c r="LA10" s="2"/>
      <c r="LB10" s="2"/>
      <c r="LC10" s="2"/>
      <c r="LD10" s="2"/>
      <c r="LE10" s="2"/>
      <c r="LF10" s="2"/>
      <c r="LG10" s="2"/>
      <c r="LH10" s="2"/>
      <c r="LI10" s="2"/>
      <c r="LJ10" s="2"/>
      <c r="LK10" s="2"/>
      <c r="LL10" s="2"/>
      <c r="LM10" s="2"/>
      <c r="LN10" s="2"/>
      <c r="LO10" s="2"/>
      <c r="LP10" s="2"/>
      <c r="LQ10" s="2"/>
      <c r="LR10" s="2"/>
      <c r="LS10" s="2"/>
      <c r="LT10" s="2"/>
      <c r="LU10" s="2"/>
      <c r="LV10" s="2"/>
      <c r="LW10" s="2"/>
      <c r="LX10" s="2"/>
      <c r="LY10" s="2"/>
      <c r="LZ10" s="2"/>
      <c r="MA10" s="2"/>
      <c r="MB10" s="2"/>
      <c r="MC10" s="2"/>
      <c r="MD10" s="2"/>
      <c r="ME10" s="2"/>
      <c r="MF10" s="2"/>
      <c r="MG10" s="2"/>
      <c r="MH10" s="2"/>
      <c r="MI10" s="2"/>
      <c r="MJ10" s="2"/>
      <c r="MK10" s="2"/>
      <c r="ML10" s="2"/>
      <c r="MM10" s="2"/>
      <c r="MN10" s="2"/>
      <c r="MO10" s="2"/>
      <c r="MP10" s="2"/>
      <c r="MQ10" s="2"/>
      <c r="MR10" s="2"/>
      <c r="MS10" s="2"/>
      <c r="MT10" s="2"/>
      <c r="MU10" s="2"/>
      <c r="MV10" s="2"/>
      <c r="MW10" s="2"/>
      <c r="MX10" s="2"/>
      <c r="MY10" s="2"/>
      <c r="MZ10" s="2"/>
      <c r="NA10" s="2"/>
      <c r="NB10" s="2"/>
      <c r="NC10" s="2"/>
      <c r="ND10" s="2"/>
      <c r="NE10" s="2"/>
      <c r="NF10" s="2"/>
      <c r="NG10" s="2"/>
      <c r="NH10" s="2"/>
      <c r="NI10" s="2"/>
      <c r="NJ10" s="2"/>
      <c r="NK10" s="2"/>
      <c r="NL10" s="2"/>
      <c r="NM10" s="2"/>
      <c r="NN10" s="2"/>
      <c r="NO10" s="2"/>
      <c r="NP10" s="2"/>
      <c r="NQ10" s="2"/>
      <c r="NR10" s="2"/>
      <c r="NS10" s="2"/>
      <c r="NT10" s="2"/>
      <c r="NU10" s="2"/>
      <c r="NV10" s="2"/>
      <c r="NW10" s="2"/>
      <c r="NX10" s="2"/>
      <c r="NY10" s="2"/>
      <c r="NZ10" s="2"/>
      <c r="OA10" s="2"/>
      <c r="OB10" s="2"/>
      <c r="OC10" s="2"/>
      <c r="OD10" s="2"/>
      <c r="OE10" s="2"/>
      <c r="OF10" s="2"/>
      <c r="OG10" s="2"/>
      <c r="OH10" s="2"/>
      <c r="OI10" s="2"/>
      <c r="OJ10" s="2"/>
      <c r="OK10" s="2"/>
      <c r="OL10" s="2"/>
      <c r="OM10" s="2"/>
      <c r="ON10" s="2"/>
      <c r="OO10" s="2"/>
      <c r="OP10" s="2"/>
      <c r="OQ10" s="2"/>
      <c r="OR10" s="2"/>
      <c r="OS10" s="2"/>
      <c r="OT10" s="2"/>
      <c r="OU10" s="2"/>
      <c r="OV10" s="2"/>
      <c r="OW10" s="2"/>
      <c r="OX10" s="2"/>
      <c r="OY10" s="2"/>
      <c r="OZ10" s="2"/>
      <c r="PA10" s="2"/>
      <c r="PB10" s="2"/>
      <c r="PC10" s="2"/>
      <c r="PD10" s="2"/>
      <c r="PE10" s="2"/>
      <c r="PF10" s="2"/>
      <c r="PG10" s="2"/>
      <c r="PH10" s="2"/>
      <c r="PI10" s="2"/>
      <c r="PJ10" s="2"/>
      <c r="PK10" s="2"/>
      <c r="PL10" s="2"/>
      <c r="PM10" s="2"/>
      <c r="PN10" s="2"/>
      <c r="PO10" s="2"/>
      <c r="PP10" s="2"/>
      <c r="PQ10" s="2"/>
      <c r="PR10" s="2"/>
      <c r="PS10" s="2"/>
      <c r="PT10" s="2"/>
      <c r="PU10" s="2"/>
      <c r="PV10" s="2"/>
      <c r="PW10" s="2"/>
      <c r="PX10" s="2"/>
      <c r="PY10" s="2"/>
      <c r="PZ10" s="2"/>
      <c r="QA10" s="2"/>
      <c r="QB10" s="2"/>
      <c r="QC10" s="2"/>
      <c r="QD10" s="2"/>
      <c r="QE10" s="2"/>
      <c r="QF10" s="2"/>
      <c r="QG10" s="2"/>
      <c r="QH10" s="2"/>
      <c r="QI10" s="2"/>
      <c r="QJ10" s="2"/>
      <c r="QK10" s="2"/>
      <c r="QL10" s="2"/>
      <c r="QM10" s="2"/>
      <c r="QN10" s="2"/>
      <c r="QO10" s="2"/>
      <c r="QP10" s="2"/>
      <c r="QQ10" s="2"/>
      <c r="QR10" s="2"/>
      <c r="QS10" s="2"/>
      <c r="QT10" s="2"/>
      <c r="QU10" s="2"/>
      <c r="QV10" s="2"/>
      <c r="QW10" s="2"/>
      <c r="QX10" s="2"/>
      <c r="QY10" s="2"/>
      <c r="QZ10" s="2"/>
      <c r="RA10" s="2"/>
      <c r="RB10" s="2"/>
      <c r="RC10" s="2"/>
      <c r="RD10" s="2"/>
      <c r="RE10" s="2"/>
      <c r="RF10" s="2"/>
      <c r="RG10" s="2"/>
      <c r="RH10" s="2"/>
      <c r="RI10" s="2"/>
      <c r="RJ10" s="2"/>
      <c r="RK10" s="2"/>
      <c r="RL10" s="2"/>
      <c r="RM10" s="2"/>
      <c r="RN10" s="2"/>
      <c r="RO10" s="2"/>
      <c r="RP10" s="2"/>
      <c r="RQ10" s="2"/>
      <c r="RR10" s="2"/>
    </row>
    <row r="11" spans="1:486" ht="43.95" customHeight="1">
      <c r="A11" s="45">
        <v>10</v>
      </c>
      <c r="B11" s="46" t="s">
        <v>67</v>
      </c>
      <c r="C11" s="46" t="s">
        <v>68</v>
      </c>
      <c r="D11" s="46">
        <v>6711860817</v>
      </c>
      <c r="E11" s="47" t="s">
        <v>69</v>
      </c>
      <c r="F11" s="48" t="s">
        <v>63</v>
      </c>
    </row>
    <row r="12" spans="1:486" ht="43.95" customHeight="1">
      <c r="A12" s="45">
        <v>11</v>
      </c>
      <c r="B12" s="46" t="s">
        <v>70</v>
      </c>
      <c r="C12" s="46" t="s">
        <v>71</v>
      </c>
      <c r="D12" s="46">
        <v>6711029834</v>
      </c>
      <c r="E12" s="47" t="s">
        <v>72</v>
      </c>
      <c r="F12" s="48" t="s">
        <v>73</v>
      </c>
    </row>
    <row r="13" spans="1:486" ht="43.95" customHeight="1">
      <c r="A13" s="45">
        <v>12</v>
      </c>
      <c r="B13" s="46" t="s">
        <v>74</v>
      </c>
      <c r="C13" s="46" t="s">
        <v>75</v>
      </c>
      <c r="D13" s="46">
        <v>6711043923</v>
      </c>
      <c r="E13" s="47" t="s">
        <v>76</v>
      </c>
      <c r="F13" s="48" t="s">
        <v>77</v>
      </c>
    </row>
    <row r="14" spans="1:486" ht="43.95" customHeight="1">
      <c r="A14" s="45">
        <v>13</v>
      </c>
      <c r="B14" s="46" t="s">
        <v>78</v>
      </c>
      <c r="C14" s="46" t="s">
        <v>79</v>
      </c>
      <c r="D14" s="46">
        <v>6711049067</v>
      </c>
      <c r="E14" s="47" t="s">
        <v>80</v>
      </c>
      <c r="F14" s="48" t="s">
        <v>77</v>
      </c>
    </row>
    <row r="15" spans="1:486" ht="43.2">
      <c r="A15" s="45">
        <v>14</v>
      </c>
      <c r="B15" s="46" t="s">
        <v>81</v>
      </c>
      <c r="C15" s="46" t="s">
        <v>82</v>
      </c>
      <c r="D15" s="46">
        <v>6711833973</v>
      </c>
      <c r="E15" s="47" t="s">
        <v>83</v>
      </c>
      <c r="F15" s="48" t="s">
        <v>73</v>
      </c>
    </row>
    <row r="16" spans="1:486" ht="28.8">
      <c r="A16" s="45">
        <v>15</v>
      </c>
      <c r="B16" s="46" t="s">
        <v>84</v>
      </c>
      <c r="C16" s="46" t="s">
        <v>85</v>
      </c>
      <c r="D16" s="46">
        <v>6711365331</v>
      </c>
      <c r="E16" s="47" t="s">
        <v>86</v>
      </c>
      <c r="F16" s="48" t="s">
        <v>87</v>
      </c>
    </row>
    <row r="17" spans="1:6" s="1" customFormat="1" ht="43.95" customHeight="1">
      <c r="A17" s="45">
        <v>16</v>
      </c>
      <c r="B17" s="46" t="s">
        <v>88</v>
      </c>
      <c r="C17" s="46" t="s">
        <v>89</v>
      </c>
      <c r="D17" s="46">
        <v>6711702998</v>
      </c>
      <c r="E17" s="47" t="s">
        <v>90</v>
      </c>
      <c r="F17" s="48" t="s">
        <v>77</v>
      </c>
    </row>
    <row r="18" spans="1:6" s="1" customFormat="1" ht="43.95" customHeight="1">
      <c r="A18" s="45">
        <v>17</v>
      </c>
      <c r="B18" s="46" t="s">
        <v>91</v>
      </c>
      <c r="C18" s="46" t="s">
        <v>92</v>
      </c>
      <c r="D18" s="46">
        <v>6711795126</v>
      </c>
      <c r="E18" s="47" t="s">
        <v>93</v>
      </c>
      <c r="F18" s="48" t="s">
        <v>94</v>
      </c>
    </row>
    <row r="19" spans="1:6" s="1" customFormat="1" ht="43.95" customHeight="1">
      <c r="A19" s="45">
        <v>18</v>
      </c>
      <c r="B19" s="46" t="s">
        <v>95</v>
      </c>
      <c r="C19" s="46" t="s">
        <v>1620</v>
      </c>
      <c r="D19" s="46">
        <v>6711045046</v>
      </c>
      <c r="E19" s="47" t="s">
        <v>96</v>
      </c>
      <c r="F19" s="48" t="s">
        <v>97</v>
      </c>
    </row>
    <row r="20" spans="1:6" s="1" customFormat="1" ht="43.95" customHeight="1" thickBot="1">
      <c r="A20" s="49">
        <v>19</v>
      </c>
      <c r="B20" s="50" t="s">
        <v>98</v>
      </c>
      <c r="C20" s="50" t="s">
        <v>1619</v>
      </c>
      <c r="D20" s="50">
        <v>6711043573</v>
      </c>
      <c r="E20" s="51" t="s">
        <v>99</v>
      </c>
      <c r="F20" s="52" t="s">
        <v>100</v>
      </c>
    </row>
  </sheetData>
  <pageMargins left="0.7" right="0.7" top="0.75" bottom="0.75" header="0.3" footer="0.3"/>
  <pageSetup paperSize="9" scale="78" fitToHeight="0" orientation="portrait" r:id="rId1"/>
  <headerFooter>
    <oddHeader>&amp;C&amp;"Garamond,Pogrubiony"&amp;16Załącznik A_część I
Wykaz jednostek organizacyjnych Powiatu Kołobrzeskiego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0"/>
  <sheetViews>
    <sheetView view="pageBreakPreview" topLeftCell="A145" zoomScaleNormal="100" zoomScaleSheetLayoutView="100" zoomScalePageLayoutView="70" workbookViewId="0">
      <selection activeCell="A156" sqref="A156:M156"/>
    </sheetView>
  </sheetViews>
  <sheetFormatPr defaultRowHeight="14.4"/>
  <cols>
    <col min="1" max="1" width="3.6640625" style="8" customWidth="1"/>
    <col min="2" max="2" width="21.6640625" style="57" customWidth="1"/>
    <col min="3" max="3" width="21.6640625" style="8" customWidth="1"/>
    <col min="4" max="4" width="13.109375" style="8" customWidth="1"/>
    <col min="5" max="5" width="8.5546875" style="57" customWidth="1"/>
    <col min="6" max="6" width="13.109375" style="58" customWidth="1"/>
    <col min="7" max="7" width="13.88671875" style="58" bestFit="1" customWidth="1"/>
    <col min="8" max="8" width="10.109375" style="8" customWidth="1"/>
    <col min="9" max="9" width="34.6640625" style="8" customWidth="1"/>
    <col min="10" max="10" width="28" style="8" customWidth="1"/>
    <col min="11" max="11" width="30.6640625" style="8" customWidth="1"/>
    <col min="12" max="12" width="21.44140625" style="8" customWidth="1"/>
    <col min="13" max="13" width="37.109375" style="8" customWidth="1"/>
    <col min="14" max="16384" width="8.88671875" style="8"/>
  </cols>
  <sheetData>
    <row r="1" spans="1:13">
      <c r="A1" s="69" t="s">
        <v>0</v>
      </c>
      <c r="B1" s="70" t="s">
        <v>1</v>
      </c>
      <c r="C1" s="71" t="s">
        <v>524</v>
      </c>
      <c r="D1" s="72" t="s">
        <v>12</v>
      </c>
      <c r="E1" s="70" t="s">
        <v>13</v>
      </c>
      <c r="F1" s="70"/>
      <c r="G1" s="70"/>
      <c r="H1" s="70" t="s">
        <v>11</v>
      </c>
      <c r="I1" s="70"/>
      <c r="J1" s="70"/>
      <c r="K1" s="70"/>
      <c r="L1" s="70"/>
      <c r="M1" s="73"/>
    </row>
    <row r="2" spans="1:13" ht="66.599999999999994" thickBot="1">
      <c r="A2" s="74"/>
      <c r="B2" s="62"/>
      <c r="C2" s="63"/>
      <c r="D2" s="64" t="s">
        <v>3</v>
      </c>
      <c r="E2" s="64" t="s">
        <v>4</v>
      </c>
      <c r="F2" s="65" t="s">
        <v>3</v>
      </c>
      <c r="G2" s="65" t="s">
        <v>1908</v>
      </c>
      <c r="H2" s="64" t="s">
        <v>5</v>
      </c>
      <c r="I2" s="64" t="s">
        <v>6</v>
      </c>
      <c r="J2" s="64" t="s">
        <v>7</v>
      </c>
      <c r="K2" s="64" t="s">
        <v>8</v>
      </c>
      <c r="L2" s="64" t="s">
        <v>9</v>
      </c>
      <c r="M2" s="75" t="s">
        <v>10</v>
      </c>
    </row>
    <row r="3" spans="1:13" ht="25.2" customHeight="1" thickBot="1">
      <c r="A3" s="66" t="s">
        <v>101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8"/>
    </row>
    <row r="4" spans="1:13" ht="92.4">
      <c r="A4" s="124">
        <v>1</v>
      </c>
      <c r="B4" s="125" t="s">
        <v>1588</v>
      </c>
      <c r="C4" s="126" t="s">
        <v>1883</v>
      </c>
      <c r="D4" s="125" t="s">
        <v>34</v>
      </c>
      <c r="E4" s="126">
        <v>974</v>
      </c>
      <c r="F4" s="127" t="s">
        <v>34</v>
      </c>
      <c r="G4" s="127">
        <f>E4*4000</f>
        <v>3896000</v>
      </c>
      <c r="H4" s="126" t="s">
        <v>1582</v>
      </c>
      <c r="I4" s="126" t="s">
        <v>122</v>
      </c>
      <c r="J4" s="126" t="s">
        <v>1583</v>
      </c>
      <c r="K4" s="126" t="s">
        <v>1584</v>
      </c>
      <c r="L4" s="126" t="s">
        <v>1585</v>
      </c>
      <c r="M4" s="128" t="s">
        <v>1586</v>
      </c>
    </row>
    <row r="5" spans="1:13" ht="39.6">
      <c r="A5" s="89">
        <v>2</v>
      </c>
      <c r="B5" s="80" t="s">
        <v>1589</v>
      </c>
      <c r="C5" s="95" t="s">
        <v>1884</v>
      </c>
      <c r="D5" s="80" t="s">
        <v>34</v>
      </c>
      <c r="E5" s="95">
        <v>1009</v>
      </c>
      <c r="F5" s="82" t="s">
        <v>34</v>
      </c>
      <c r="G5" s="82">
        <f>E5*4000</f>
        <v>4036000</v>
      </c>
      <c r="H5" s="95" t="s">
        <v>1587</v>
      </c>
      <c r="I5" s="95" t="s">
        <v>122</v>
      </c>
      <c r="J5" s="95" t="s">
        <v>1590</v>
      </c>
      <c r="K5" s="95" t="s">
        <v>1591</v>
      </c>
      <c r="L5" s="95" t="s">
        <v>1585</v>
      </c>
      <c r="M5" s="100" t="s">
        <v>1592</v>
      </c>
    </row>
    <row r="6" spans="1:13" ht="112.2" customHeight="1">
      <c r="A6" s="89">
        <v>3</v>
      </c>
      <c r="B6" s="80" t="s">
        <v>119</v>
      </c>
      <c r="C6" s="95" t="s">
        <v>1885</v>
      </c>
      <c r="D6" s="80" t="s">
        <v>34</v>
      </c>
      <c r="E6" s="95">
        <v>296.31</v>
      </c>
      <c r="F6" s="82" t="s">
        <v>34</v>
      </c>
      <c r="G6" s="82">
        <f>E6*4000</f>
        <v>1185240</v>
      </c>
      <c r="H6" s="95" t="s">
        <v>34</v>
      </c>
      <c r="I6" s="95" t="s">
        <v>1593</v>
      </c>
      <c r="J6" s="95" t="s">
        <v>1594</v>
      </c>
      <c r="K6" s="95" t="s">
        <v>1595</v>
      </c>
      <c r="L6" s="95" t="s">
        <v>34</v>
      </c>
      <c r="M6" s="100" t="s">
        <v>1596</v>
      </c>
    </row>
    <row r="7" spans="1:13" ht="158.4">
      <c r="A7" s="89">
        <v>4</v>
      </c>
      <c r="B7" s="80" t="s">
        <v>120</v>
      </c>
      <c r="C7" s="95" t="s">
        <v>1886</v>
      </c>
      <c r="D7" s="80" t="s">
        <v>34</v>
      </c>
      <c r="E7" s="95">
        <v>149.24</v>
      </c>
      <c r="F7" s="82" t="s">
        <v>34</v>
      </c>
      <c r="G7" s="82">
        <f>E7*4000</f>
        <v>596960</v>
      </c>
      <c r="H7" s="95" t="s">
        <v>34</v>
      </c>
      <c r="I7" s="95" t="s">
        <v>1597</v>
      </c>
      <c r="J7" s="95" t="s">
        <v>1598</v>
      </c>
      <c r="K7" s="95" t="s">
        <v>1599</v>
      </c>
      <c r="L7" s="95" t="s">
        <v>34</v>
      </c>
      <c r="M7" s="100" t="s">
        <v>34</v>
      </c>
    </row>
    <row r="8" spans="1:13" ht="34.200000000000003" customHeight="1">
      <c r="A8" s="89">
        <v>6</v>
      </c>
      <c r="B8" s="76" t="s">
        <v>121</v>
      </c>
      <c r="C8" s="77" t="s">
        <v>1887</v>
      </c>
      <c r="D8" s="77" t="s">
        <v>34</v>
      </c>
      <c r="E8" s="77">
        <v>59</v>
      </c>
      <c r="F8" s="78" t="s">
        <v>34</v>
      </c>
      <c r="G8" s="82">
        <f>E8*4000</f>
        <v>236000</v>
      </c>
      <c r="H8" s="77">
        <v>1975</v>
      </c>
      <c r="I8" s="77" t="s">
        <v>123</v>
      </c>
      <c r="J8" s="77" t="s">
        <v>34</v>
      </c>
      <c r="K8" s="77" t="s">
        <v>34</v>
      </c>
      <c r="L8" s="77" t="s">
        <v>34</v>
      </c>
      <c r="M8" s="79" t="s">
        <v>1600</v>
      </c>
    </row>
    <row r="9" spans="1:13" ht="26.4">
      <c r="A9" s="89">
        <v>7</v>
      </c>
      <c r="B9" s="80" t="s">
        <v>125</v>
      </c>
      <c r="C9" s="95" t="s">
        <v>34</v>
      </c>
      <c r="D9" s="81">
        <v>12180</v>
      </c>
      <c r="E9" s="95" t="s">
        <v>34</v>
      </c>
      <c r="F9" s="82" t="s">
        <v>34</v>
      </c>
      <c r="G9" s="82" t="s">
        <v>34</v>
      </c>
      <c r="H9" s="95">
        <v>2020</v>
      </c>
      <c r="I9" s="77" t="s">
        <v>34</v>
      </c>
      <c r="J9" s="77" t="s">
        <v>1601</v>
      </c>
      <c r="K9" s="77"/>
      <c r="L9" s="77" t="s">
        <v>1602</v>
      </c>
      <c r="M9" s="79" t="s">
        <v>1603</v>
      </c>
    </row>
    <row r="10" spans="1:13" ht="26.4">
      <c r="A10" s="89">
        <v>8</v>
      </c>
      <c r="B10" s="95" t="s">
        <v>126</v>
      </c>
      <c r="C10" s="95" t="s">
        <v>34</v>
      </c>
      <c r="D10" s="82">
        <v>2990.01</v>
      </c>
      <c r="E10" s="95" t="s">
        <v>34</v>
      </c>
      <c r="F10" s="82" t="s">
        <v>34</v>
      </c>
      <c r="G10" s="82" t="s">
        <v>34</v>
      </c>
      <c r="H10" s="95">
        <v>2022</v>
      </c>
      <c r="I10" s="77" t="s">
        <v>34</v>
      </c>
      <c r="J10" s="77" t="s">
        <v>1601</v>
      </c>
      <c r="K10" s="77" t="s">
        <v>34</v>
      </c>
      <c r="L10" s="77" t="s">
        <v>1602</v>
      </c>
      <c r="M10" s="79" t="s">
        <v>1603</v>
      </c>
    </row>
    <row r="11" spans="1:13" ht="44.4" customHeight="1">
      <c r="A11" s="89">
        <v>9</v>
      </c>
      <c r="B11" s="80" t="s">
        <v>1904</v>
      </c>
      <c r="C11" s="95" t="s">
        <v>34</v>
      </c>
      <c r="D11" s="81">
        <v>3031834.74</v>
      </c>
      <c r="E11" s="95" t="s">
        <v>34</v>
      </c>
      <c r="F11" s="81" t="s">
        <v>34</v>
      </c>
      <c r="G11" s="81" t="s">
        <v>34</v>
      </c>
      <c r="H11" s="95" t="s">
        <v>34</v>
      </c>
      <c r="I11" s="77" t="s">
        <v>34</v>
      </c>
      <c r="J11" s="77" t="s">
        <v>34</v>
      </c>
      <c r="K11" s="77" t="s">
        <v>34</v>
      </c>
      <c r="L11" s="77" t="s">
        <v>34</v>
      </c>
      <c r="M11" s="79" t="s">
        <v>34</v>
      </c>
    </row>
    <row r="12" spans="1:13" ht="99" customHeight="1">
      <c r="A12" s="89">
        <v>10</v>
      </c>
      <c r="B12" s="80" t="s">
        <v>127</v>
      </c>
      <c r="C12" s="95" t="s">
        <v>34</v>
      </c>
      <c r="D12" s="81">
        <v>1356620.32</v>
      </c>
      <c r="E12" s="95" t="s">
        <v>34</v>
      </c>
      <c r="F12" s="81" t="s">
        <v>34</v>
      </c>
      <c r="G12" s="81" t="s">
        <v>34</v>
      </c>
      <c r="H12" s="95" t="s">
        <v>34</v>
      </c>
      <c r="I12" s="77" t="s">
        <v>34</v>
      </c>
      <c r="J12" s="77" t="s">
        <v>34</v>
      </c>
      <c r="K12" s="77" t="s">
        <v>34</v>
      </c>
      <c r="L12" s="77" t="s">
        <v>34</v>
      </c>
      <c r="M12" s="79" t="s">
        <v>34</v>
      </c>
    </row>
    <row r="13" spans="1:13" ht="34.200000000000003" customHeight="1">
      <c r="A13" s="89">
        <v>11</v>
      </c>
      <c r="B13" s="80" t="s">
        <v>128</v>
      </c>
      <c r="C13" s="95" t="s">
        <v>34</v>
      </c>
      <c r="D13" s="81">
        <v>270299.51</v>
      </c>
      <c r="E13" s="95" t="s">
        <v>34</v>
      </c>
      <c r="F13" s="81" t="s">
        <v>34</v>
      </c>
      <c r="G13" s="81" t="s">
        <v>34</v>
      </c>
      <c r="H13" s="95" t="s">
        <v>34</v>
      </c>
      <c r="I13" s="77" t="s">
        <v>34</v>
      </c>
      <c r="J13" s="77" t="s">
        <v>34</v>
      </c>
      <c r="K13" s="77" t="s">
        <v>34</v>
      </c>
      <c r="L13" s="77" t="s">
        <v>34</v>
      </c>
      <c r="M13" s="79" t="s">
        <v>34</v>
      </c>
    </row>
    <row r="14" spans="1:13" ht="28.8" customHeight="1">
      <c r="A14" s="89">
        <v>12</v>
      </c>
      <c r="B14" s="80" t="s">
        <v>130</v>
      </c>
      <c r="C14" s="95" t="s">
        <v>34</v>
      </c>
      <c r="D14" s="81">
        <v>110651.37</v>
      </c>
      <c r="E14" s="95" t="s">
        <v>34</v>
      </c>
      <c r="F14" s="81" t="s">
        <v>34</v>
      </c>
      <c r="G14" s="81" t="s">
        <v>34</v>
      </c>
      <c r="H14" s="95" t="s">
        <v>34</v>
      </c>
      <c r="I14" s="77" t="s">
        <v>34</v>
      </c>
      <c r="J14" s="77" t="s">
        <v>34</v>
      </c>
      <c r="K14" s="77" t="s">
        <v>34</v>
      </c>
      <c r="L14" s="77" t="s">
        <v>34</v>
      </c>
      <c r="M14" s="79" t="s">
        <v>34</v>
      </c>
    </row>
    <row r="15" spans="1:13" ht="26.4">
      <c r="A15" s="89">
        <v>13</v>
      </c>
      <c r="B15" s="80" t="s">
        <v>131</v>
      </c>
      <c r="C15" s="95" t="s">
        <v>34</v>
      </c>
      <c r="D15" s="81">
        <v>56301.61</v>
      </c>
      <c r="E15" s="95" t="s">
        <v>34</v>
      </c>
      <c r="F15" s="81" t="s">
        <v>34</v>
      </c>
      <c r="G15" s="81" t="s">
        <v>34</v>
      </c>
      <c r="H15" s="95" t="s">
        <v>34</v>
      </c>
      <c r="I15" s="77" t="s">
        <v>34</v>
      </c>
      <c r="J15" s="77" t="s">
        <v>34</v>
      </c>
      <c r="K15" s="77" t="s">
        <v>34</v>
      </c>
      <c r="L15" s="77" t="s">
        <v>34</v>
      </c>
      <c r="M15" s="79" t="s">
        <v>34</v>
      </c>
    </row>
    <row r="16" spans="1:13" ht="29.4" customHeight="1">
      <c r="A16" s="89">
        <v>14</v>
      </c>
      <c r="B16" s="80" t="s">
        <v>132</v>
      </c>
      <c r="C16" s="95" t="s">
        <v>34</v>
      </c>
      <c r="D16" s="81">
        <v>831364.22</v>
      </c>
      <c r="E16" s="95" t="s">
        <v>34</v>
      </c>
      <c r="F16" s="81" t="s">
        <v>34</v>
      </c>
      <c r="G16" s="81" t="s">
        <v>34</v>
      </c>
      <c r="H16" s="95" t="s">
        <v>34</v>
      </c>
      <c r="I16" s="77" t="s">
        <v>34</v>
      </c>
      <c r="J16" s="77" t="s">
        <v>34</v>
      </c>
      <c r="K16" s="77" t="s">
        <v>34</v>
      </c>
      <c r="L16" s="77" t="s">
        <v>34</v>
      </c>
      <c r="M16" s="79" t="s">
        <v>34</v>
      </c>
    </row>
    <row r="17" spans="1:13" ht="27" thickBot="1">
      <c r="A17" s="119">
        <v>15</v>
      </c>
      <c r="B17" s="76" t="s">
        <v>129</v>
      </c>
      <c r="C17" s="77" t="s">
        <v>34</v>
      </c>
      <c r="D17" s="109">
        <v>479068.01</v>
      </c>
      <c r="E17" s="77" t="s">
        <v>34</v>
      </c>
      <c r="F17" s="109" t="s">
        <v>34</v>
      </c>
      <c r="G17" s="109" t="s">
        <v>34</v>
      </c>
      <c r="H17" s="77" t="s">
        <v>34</v>
      </c>
      <c r="I17" s="77" t="s">
        <v>34</v>
      </c>
      <c r="J17" s="77" t="s">
        <v>34</v>
      </c>
      <c r="K17" s="77" t="s">
        <v>34</v>
      </c>
      <c r="L17" s="77" t="s">
        <v>34</v>
      </c>
      <c r="M17" s="79" t="s">
        <v>34</v>
      </c>
    </row>
    <row r="18" spans="1:13" ht="19.8" customHeight="1" thickBot="1">
      <c r="A18" s="113" t="s">
        <v>124</v>
      </c>
      <c r="B18" s="114"/>
      <c r="C18" s="115"/>
      <c r="D18" s="120">
        <f>SUM(D4:D17)</f>
        <v>6151309.79</v>
      </c>
      <c r="E18" s="121">
        <f>SUM(E4:E17)</f>
        <v>2487.5500000000002</v>
      </c>
      <c r="F18" s="120">
        <f>SUM(F4:F17)</f>
        <v>0</v>
      </c>
      <c r="G18" s="120">
        <f>SUM(G4:G17)</f>
        <v>9950200</v>
      </c>
      <c r="H18" s="122" t="s">
        <v>34</v>
      </c>
      <c r="I18" s="122" t="s">
        <v>34</v>
      </c>
      <c r="J18" s="122" t="s">
        <v>34</v>
      </c>
      <c r="K18" s="122" t="s">
        <v>34</v>
      </c>
      <c r="L18" s="122" t="s">
        <v>34</v>
      </c>
      <c r="M18" s="123" t="s">
        <v>34</v>
      </c>
    </row>
    <row r="19" spans="1:13" ht="27" customHeight="1" thickBot="1">
      <c r="A19" s="104" t="s">
        <v>102</v>
      </c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6"/>
    </row>
    <row r="20" spans="1:13" ht="43.2" customHeight="1">
      <c r="A20" s="129">
        <v>1</v>
      </c>
      <c r="B20" s="130" t="s">
        <v>525</v>
      </c>
      <c r="C20" s="130" t="s">
        <v>526</v>
      </c>
      <c r="D20" s="131" t="s">
        <v>34</v>
      </c>
      <c r="E20" s="132">
        <v>129.96</v>
      </c>
      <c r="F20" s="133" t="s">
        <v>34</v>
      </c>
      <c r="G20" s="134">
        <f>E20*4000</f>
        <v>519840.00000000006</v>
      </c>
      <c r="H20" s="130">
        <v>1976</v>
      </c>
      <c r="I20" s="131" t="s">
        <v>34</v>
      </c>
      <c r="J20" s="130" t="s">
        <v>532</v>
      </c>
      <c r="K20" s="38" t="s">
        <v>536</v>
      </c>
      <c r="L20" s="131" t="s">
        <v>538</v>
      </c>
      <c r="M20" s="135" t="s">
        <v>537</v>
      </c>
    </row>
    <row r="21" spans="1:13" ht="43.2" customHeight="1">
      <c r="A21" s="84">
        <v>3</v>
      </c>
      <c r="B21" s="87" t="s">
        <v>527</v>
      </c>
      <c r="C21" s="87" t="s">
        <v>526</v>
      </c>
      <c r="D21" s="80" t="s">
        <v>34</v>
      </c>
      <c r="E21" s="86">
        <v>109.45</v>
      </c>
      <c r="F21" s="81" t="s">
        <v>34</v>
      </c>
      <c r="G21" s="82">
        <f>E21*4000</f>
        <v>437800</v>
      </c>
      <c r="H21" s="87" t="s">
        <v>531</v>
      </c>
      <c r="I21" s="80" t="s">
        <v>34</v>
      </c>
      <c r="J21" s="86" t="s">
        <v>534</v>
      </c>
      <c r="K21" s="38"/>
      <c r="L21" s="80" t="s">
        <v>540</v>
      </c>
      <c r="M21" s="83" t="s">
        <v>539</v>
      </c>
    </row>
    <row r="22" spans="1:13" ht="43.2" customHeight="1">
      <c r="A22" s="84">
        <v>4</v>
      </c>
      <c r="B22" s="87" t="s">
        <v>528</v>
      </c>
      <c r="C22" s="87" t="s">
        <v>526</v>
      </c>
      <c r="D22" s="80" t="s">
        <v>34</v>
      </c>
      <c r="E22" s="86">
        <v>142.26</v>
      </c>
      <c r="F22" s="81" t="s">
        <v>34</v>
      </c>
      <c r="G22" s="82">
        <f>E22*4000</f>
        <v>569040</v>
      </c>
      <c r="H22" s="87">
        <v>1977</v>
      </c>
      <c r="I22" s="80" t="s">
        <v>34</v>
      </c>
      <c r="J22" s="86" t="s">
        <v>532</v>
      </c>
      <c r="K22" s="38"/>
      <c r="L22" s="80" t="s">
        <v>542</v>
      </c>
      <c r="M22" s="83" t="s">
        <v>541</v>
      </c>
    </row>
    <row r="23" spans="1:13" ht="43.2" customHeight="1">
      <c r="A23" s="84">
        <v>5</v>
      </c>
      <c r="B23" s="87" t="s">
        <v>529</v>
      </c>
      <c r="C23" s="87" t="s">
        <v>526</v>
      </c>
      <c r="D23" s="80" t="s">
        <v>34</v>
      </c>
      <c r="E23" s="86">
        <v>11.93</v>
      </c>
      <c r="F23" s="81" t="s">
        <v>34</v>
      </c>
      <c r="G23" s="82">
        <f>E23*4000</f>
        <v>47720</v>
      </c>
      <c r="H23" s="87">
        <v>1999</v>
      </c>
      <c r="I23" s="80" t="s">
        <v>34</v>
      </c>
      <c r="J23" s="86" t="s">
        <v>533</v>
      </c>
      <c r="K23" s="38"/>
      <c r="L23" s="80" t="s">
        <v>544</v>
      </c>
      <c r="M23" s="83" t="s">
        <v>543</v>
      </c>
    </row>
    <row r="24" spans="1:13" ht="43.2" customHeight="1">
      <c r="A24" s="107">
        <v>6</v>
      </c>
      <c r="B24" s="85" t="s">
        <v>530</v>
      </c>
      <c r="C24" s="85" t="s">
        <v>526</v>
      </c>
      <c r="D24" s="80" t="s">
        <v>34</v>
      </c>
      <c r="E24" s="86">
        <v>98.21</v>
      </c>
      <c r="F24" s="81" t="s">
        <v>34</v>
      </c>
      <c r="G24" s="82">
        <f>E24*4000</f>
        <v>392840</v>
      </c>
      <c r="H24" s="87">
        <v>1977</v>
      </c>
      <c r="I24" s="80" t="s">
        <v>34</v>
      </c>
      <c r="J24" s="88" t="s">
        <v>535</v>
      </c>
      <c r="K24" s="136"/>
      <c r="L24" s="80" t="s">
        <v>546</v>
      </c>
      <c r="M24" s="83" t="s">
        <v>545</v>
      </c>
    </row>
    <row r="25" spans="1:13" ht="27" thickBot="1">
      <c r="A25" s="107">
        <v>7</v>
      </c>
      <c r="B25" s="108" t="s">
        <v>1905</v>
      </c>
      <c r="C25" s="108" t="s">
        <v>1906</v>
      </c>
      <c r="D25" s="109">
        <v>2409710.2200000002</v>
      </c>
      <c r="E25" s="34" t="s">
        <v>34</v>
      </c>
      <c r="F25" s="109" t="s">
        <v>34</v>
      </c>
      <c r="G25" s="78" t="s">
        <v>34</v>
      </c>
      <c r="H25" s="35">
        <v>2019</v>
      </c>
      <c r="I25" s="76" t="s">
        <v>34</v>
      </c>
      <c r="J25" s="110" t="s">
        <v>34</v>
      </c>
      <c r="K25" s="111" t="s">
        <v>34</v>
      </c>
      <c r="L25" s="76" t="s">
        <v>34</v>
      </c>
      <c r="M25" s="112" t="s">
        <v>34</v>
      </c>
    </row>
    <row r="26" spans="1:13" ht="21.6" customHeight="1" thickBot="1">
      <c r="A26" s="113" t="s">
        <v>511</v>
      </c>
      <c r="B26" s="114"/>
      <c r="C26" s="115"/>
      <c r="D26" s="116">
        <f>SUM(D20:D25)</f>
        <v>2409710.2200000002</v>
      </c>
      <c r="E26" s="116">
        <f>SUM(E20:E25)</f>
        <v>491.81</v>
      </c>
      <c r="F26" s="116">
        <f>SUM(F20:F25)</f>
        <v>0</v>
      </c>
      <c r="G26" s="116">
        <f>SUM(G20:G25)</f>
        <v>1967240</v>
      </c>
      <c r="H26" s="117" t="s">
        <v>34</v>
      </c>
      <c r="I26" s="117" t="s">
        <v>34</v>
      </c>
      <c r="J26" s="117" t="s">
        <v>34</v>
      </c>
      <c r="K26" s="117" t="s">
        <v>34</v>
      </c>
      <c r="L26" s="117" t="s">
        <v>34</v>
      </c>
      <c r="M26" s="118" t="s">
        <v>34</v>
      </c>
    </row>
    <row r="27" spans="1:13" ht="25.2" customHeight="1" thickBot="1">
      <c r="A27" s="66" t="s">
        <v>103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8"/>
    </row>
    <row r="28" spans="1:13" ht="70.8" customHeight="1" thickBot="1">
      <c r="A28" s="138">
        <v>1</v>
      </c>
      <c r="B28" s="36" t="s">
        <v>558</v>
      </c>
      <c r="C28" s="36" t="s">
        <v>557</v>
      </c>
      <c r="D28" s="36" t="s">
        <v>34</v>
      </c>
      <c r="E28" s="36">
        <v>730.3</v>
      </c>
      <c r="F28" s="139" t="s">
        <v>34</v>
      </c>
      <c r="G28" s="139">
        <f>E28*4000</f>
        <v>2921200</v>
      </c>
      <c r="H28" s="36">
        <v>1993</v>
      </c>
      <c r="I28" s="36" t="s">
        <v>34</v>
      </c>
      <c r="J28" s="36" t="s">
        <v>560</v>
      </c>
      <c r="K28" s="36" t="s">
        <v>561</v>
      </c>
      <c r="L28" s="36" t="s">
        <v>34</v>
      </c>
      <c r="M28" s="140" t="s">
        <v>559</v>
      </c>
    </row>
    <row r="29" spans="1:13" ht="25.8" customHeight="1" thickBot="1">
      <c r="A29" s="146" t="s">
        <v>511</v>
      </c>
      <c r="B29" s="147"/>
      <c r="C29" s="148"/>
      <c r="D29" s="149">
        <f>SUM(D28)</f>
        <v>0</v>
      </c>
      <c r="E29" s="150">
        <f>SUM(E28)</f>
        <v>730.3</v>
      </c>
      <c r="F29" s="149">
        <f t="shared" ref="E29:G29" si="0">SUM(F28)</f>
        <v>0</v>
      </c>
      <c r="G29" s="149">
        <f>SUM(G28)</f>
        <v>2921200</v>
      </c>
      <c r="H29" s="150" t="s">
        <v>34</v>
      </c>
      <c r="I29" s="150" t="s">
        <v>34</v>
      </c>
      <c r="J29" s="150" t="s">
        <v>34</v>
      </c>
      <c r="K29" s="150" t="s">
        <v>34</v>
      </c>
      <c r="L29" s="150" t="s">
        <v>34</v>
      </c>
      <c r="M29" s="151" t="s">
        <v>34</v>
      </c>
    </row>
    <row r="30" spans="1:13" ht="30.6" customHeight="1" thickBot="1">
      <c r="A30" s="66" t="s">
        <v>104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8"/>
    </row>
    <row r="31" spans="1:13" ht="72">
      <c r="A31" s="141">
        <v>1</v>
      </c>
      <c r="B31" s="142" t="s">
        <v>660</v>
      </c>
      <c r="C31" s="142" t="s">
        <v>661</v>
      </c>
      <c r="D31" s="131" t="s">
        <v>34</v>
      </c>
      <c r="E31" s="143">
        <v>1238</v>
      </c>
      <c r="F31" s="131" t="s">
        <v>34</v>
      </c>
      <c r="G31" s="133">
        <f>E31*4000</f>
        <v>4952000</v>
      </c>
      <c r="H31" s="144" t="s">
        <v>674</v>
      </c>
      <c r="I31" s="145" t="s">
        <v>702</v>
      </c>
      <c r="J31" s="144" t="s">
        <v>675</v>
      </c>
      <c r="K31" s="145" t="s">
        <v>676</v>
      </c>
      <c r="L31" s="131" t="s">
        <v>694</v>
      </c>
      <c r="M31" s="135" t="s">
        <v>693</v>
      </c>
    </row>
    <row r="32" spans="1:13" ht="77.400000000000006" customHeight="1">
      <c r="A32" s="89">
        <v>2</v>
      </c>
      <c r="B32" s="90" t="s">
        <v>662</v>
      </c>
      <c r="C32" s="90" t="s">
        <v>663</v>
      </c>
      <c r="D32" s="80" t="s">
        <v>34</v>
      </c>
      <c r="E32" s="91">
        <v>1176</v>
      </c>
      <c r="F32" s="80" t="s">
        <v>34</v>
      </c>
      <c r="G32" s="81">
        <f>E32*4000</f>
        <v>4704000</v>
      </c>
      <c r="H32" s="92">
        <v>1980</v>
      </c>
      <c r="I32" s="93" t="s">
        <v>696</v>
      </c>
      <c r="J32" s="92" t="s">
        <v>675</v>
      </c>
      <c r="K32" s="93" t="s">
        <v>677</v>
      </c>
      <c r="L32" s="80" t="s">
        <v>697</v>
      </c>
      <c r="M32" s="83" t="s">
        <v>695</v>
      </c>
    </row>
    <row r="33" spans="1:13" ht="100.2" customHeight="1">
      <c r="A33" s="89">
        <v>3</v>
      </c>
      <c r="B33" s="90" t="s">
        <v>664</v>
      </c>
      <c r="C33" s="90" t="s">
        <v>663</v>
      </c>
      <c r="D33" s="80" t="s">
        <v>34</v>
      </c>
      <c r="E33" s="91">
        <v>590</v>
      </c>
      <c r="F33" s="80" t="s">
        <v>34</v>
      </c>
      <c r="G33" s="81">
        <f>E33*4000</f>
        <v>2360000</v>
      </c>
      <c r="H33" s="92" t="s">
        <v>678</v>
      </c>
      <c r="I33" s="93" t="s">
        <v>703</v>
      </c>
      <c r="J33" s="92" t="s">
        <v>679</v>
      </c>
      <c r="K33" s="93" t="s">
        <v>680</v>
      </c>
      <c r="L33" s="80" t="s">
        <v>699</v>
      </c>
      <c r="M33" s="83" t="s">
        <v>698</v>
      </c>
    </row>
    <row r="34" spans="1:13" ht="138" customHeight="1">
      <c r="A34" s="89">
        <v>4</v>
      </c>
      <c r="B34" s="90" t="s">
        <v>665</v>
      </c>
      <c r="C34" s="90" t="s">
        <v>666</v>
      </c>
      <c r="D34" s="80" t="s">
        <v>34</v>
      </c>
      <c r="E34" s="91">
        <v>4064.6</v>
      </c>
      <c r="F34" s="80" t="s">
        <v>34</v>
      </c>
      <c r="G34" s="81">
        <f>E34*4000</f>
        <v>16258400</v>
      </c>
      <c r="H34" s="92" t="s">
        <v>681</v>
      </c>
      <c r="I34" s="93" t="s">
        <v>701</v>
      </c>
      <c r="J34" s="93" t="s">
        <v>682</v>
      </c>
      <c r="K34" s="93" t="s">
        <v>683</v>
      </c>
      <c r="L34" s="80" t="s">
        <v>34</v>
      </c>
      <c r="M34" s="83" t="s">
        <v>700</v>
      </c>
    </row>
    <row r="35" spans="1:13" ht="45.6" customHeight="1">
      <c r="A35" s="89">
        <v>5</v>
      </c>
      <c r="B35" s="90" t="s">
        <v>667</v>
      </c>
      <c r="C35" s="90" t="s">
        <v>668</v>
      </c>
      <c r="D35" s="91">
        <v>3500000</v>
      </c>
      <c r="E35" s="91">
        <v>996.04</v>
      </c>
      <c r="F35" s="80" t="s">
        <v>34</v>
      </c>
      <c r="G35" s="81" t="s">
        <v>34</v>
      </c>
      <c r="H35" s="92">
        <v>1969</v>
      </c>
      <c r="I35" s="93" t="s">
        <v>34</v>
      </c>
      <c r="J35" s="93" t="s">
        <v>685</v>
      </c>
      <c r="K35" s="93" t="s">
        <v>686</v>
      </c>
      <c r="L35" s="80" t="s">
        <v>34</v>
      </c>
      <c r="M35" s="83" t="s">
        <v>684</v>
      </c>
    </row>
    <row r="36" spans="1:13" ht="42.6" customHeight="1">
      <c r="A36" s="89">
        <v>6</v>
      </c>
      <c r="B36" s="90" t="s">
        <v>669</v>
      </c>
      <c r="C36" s="90" t="s">
        <v>668</v>
      </c>
      <c r="D36" s="91">
        <v>2400000</v>
      </c>
      <c r="E36" s="91">
        <v>996.04</v>
      </c>
      <c r="F36" s="80" t="s">
        <v>34</v>
      </c>
      <c r="G36" s="81" t="s">
        <v>34</v>
      </c>
      <c r="H36" s="92">
        <v>1969</v>
      </c>
      <c r="I36" s="93" t="s">
        <v>34</v>
      </c>
      <c r="J36" s="93" t="s">
        <v>687</v>
      </c>
      <c r="K36" s="93" t="s">
        <v>688</v>
      </c>
      <c r="L36" s="80" t="s">
        <v>34</v>
      </c>
      <c r="M36" s="83" t="s">
        <v>684</v>
      </c>
    </row>
    <row r="37" spans="1:13" ht="37.200000000000003" customHeight="1">
      <c r="A37" s="89">
        <v>7</v>
      </c>
      <c r="B37" s="90" t="s">
        <v>670</v>
      </c>
      <c r="C37" s="90" t="s">
        <v>668</v>
      </c>
      <c r="D37" s="91">
        <v>2400000</v>
      </c>
      <c r="E37" s="91">
        <v>155.1</v>
      </c>
      <c r="F37" s="80" t="s">
        <v>34</v>
      </c>
      <c r="G37" s="81" t="s">
        <v>34</v>
      </c>
      <c r="H37" s="92">
        <v>1969</v>
      </c>
      <c r="I37" s="93" t="s">
        <v>34</v>
      </c>
      <c r="J37" s="93" t="s">
        <v>687</v>
      </c>
      <c r="K37" s="93" t="s">
        <v>688</v>
      </c>
      <c r="L37" s="80" t="s">
        <v>34</v>
      </c>
      <c r="M37" s="83" t="s">
        <v>689</v>
      </c>
    </row>
    <row r="38" spans="1:13" ht="64.2" customHeight="1">
      <c r="A38" s="89">
        <v>8</v>
      </c>
      <c r="B38" s="90" t="s">
        <v>671</v>
      </c>
      <c r="C38" s="90" t="s">
        <v>672</v>
      </c>
      <c r="D38" s="91">
        <v>1111683.73</v>
      </c>
      <c r="E38" s="91" t="s">
        <v>673</v>
      </c>
      <c r="F38" s="80" t="s">
        <v>34</v>
      </c>
      <c r="G38" s="81" t="s">
        <v>34</v>
      </c>
      <c r="H38" s="92" t="s">
        <v>690</v>
      </c>
      <c r="I38" s="93" t="s">
        <v>691</v>
      </c>
      <c r="J38" s="93" t="s">
        <v>682</v>
      </c>
      <c r="K38" s="93" t="s">
        <v>692</v>
      </c>
      <c r="L38" s="80" t="s">
        <v>34</v>
      </c>
      <c r="M38" s="83" t="s">
        <v>34</v>
      </c>
    </row>
    <row r="39" spans="1:13" ht="28.2" customHeight="1">
      <c r="A39" s="89">
        <v>9</v>
      </c>
      <c r="B39" s="90" t="s">
        <v>704</v>
      </c>
      <c r="C39" s="90" t="s">
        <v>663</v>
      </c>
      <c r="D39" s="91">
        <v>26945</v>
      </c>
      <c r="E39" s="80" t="s">
        <v>34</v>
      </c>
      <c r="F39" s="80" t="s">
        <v>34</v>
      </c>
      <c r="G39" s="81" t="s">
        <v>34</v>
      </c>
      <c r="H39" s="80" t="s">
        <v>34</v>
      </c>
      <c r="I39" s="80" t="s">
        <v>34</v>
      </c>
      <c r="J39" s="80" t="s">
        <v>34</v>
      </c>
      <c r="K39" s="80" t="s">
        <v>34</v>
      </c>
      <c r="L39" s="80" t="s">
        <v>34</v>
      </c>
      <c r="M39" s="83" t="s">
        <v>34</v>
      </c>
    </row>
    <row r="40" spans="1:13" ht="28.2" customHeight="1">
      <c r="A40" s="89">
        <v>10</v>
      </c>
      <c r="B40" s="90" t="s">
        <v>705</v>
      </c>
      <c r="C40" s="90" t="s">
        <v>663</v>
      </c>
      <c r="D40" s="91">
        <v>84781</v>
      </c>
      <c r="E40" s="80" t="s">
        <v>34</v>
      </c>
      <c r="F40" s="80" t="s">
        <v>34</v>
      </c>
      <c r="G40" s="81" t="s">
        <v>34</v>
      </c>
      <c r="H40" s="80" t="s">
        <v>34</v>
      </c>
      <c r="I40" s="80" t="s">
        <v>34</v>
      </c>
      <c r="J40" s="80" t="s">
        <v>34</v>
      </c>
      <c r="K40" s="80" t="s">
        <v>34</v>
      </c>
      <c r="L40" s="80" t="s">
        <v>34</v>
      </c>
      <c r="M40" s="83" t="s">
        <v>34</v>
      </c>
    </row>
    <row r="41" spans="1:13" ht="28.2" customHeight="1">
      <c r="A41" s="89">
        <v>11</v>
      </c>
      <c r="B41" s="90" t="s">
        <v>706</v>
      </c>
      <c r="C41" s="90" t="s">
        <v>672</v>
      </c>
      <c r="D41" s="91">
        <v>21375</v>
      </c>
      <c r="E41" s="80" t="s">
        <v>34</v>
      </c>
      <c r="F41" s="80" t="s">
        <v>34</v>
      </c>
      <c r="G41" s="81" t="s">
        <v>34</v>
      </c>
      <c r="H41" s="80" t="s">
        <v>34</v>
      </c>
      <c r="I41" s="80" t="s">
        <v>34</v>
      </c>
      <c r="J41" s="80" t="s">
        <v>34</v>
      </c>
      <c r="K41" s="80" t="s">
        <v>34</v>
      </c>
      <c r="L41" s="80" t="s">
        <v>34</v>
      </c>
      <c r="M41" s="83" t="s">
        <v>34</v>
      </c>
    </row>
    <row r="42" spans="1:13" ht="28.2" customHeight="1">
      <c r="A42" s="89">
        <v>12</v>
      </c>
      <c r="B42" s="90" t="s">
        <v>707</v>
      </c>
      <c r="C42" s="90" t="s">
        <v>672</v>
      </c>
      <c r="D42" s="91">
        <v>47174</v>
      </c>
      <c r="E42" s="80" t="s">
        <v>34</v>
      </c>
      <c r="F42" s="80" t="s">
        <v>34</v>
      </c>
      <c r="G42" s="81" t="s">
        <v>34</v>
      </c>
      <c r="H42" s="80" t="s">
        <v>34</v>
      </c>
      <c r="I42" s="80" t="s">
        <v>34</v>
      </c>
      <c r="J42" s="80" t="s">
        <v>34</v>
      </c>
      <c r="K42" s="80" t="s">
        <v>34</v>
      </c>
      <c r="L42" s="80" t="s">
        <v>34</v>
      </c>
      <c r="M42" s="83" t="s">
        <v>34</v>
      </c>
    </row>
    <row r="43" spans="1:13" ht="28.2" customHeight="1">
      <c r="A43" s="89">
        <v>13</v>
      </c>
      <c r="B43" s="90" t="s">
        <v>708</v>
      </c>
      <c r="C43" s="90" t="s">
        <v>672</v>
      </c>
      <c r="D43" s="91">
        <v>13926.4</v>
      </c>
      <c r="E43" s="80" t="s">
        <v>34</v>
      </c>
      <c r="F43" s="80" t="s">
        <v>34</v>
      </c>
      <c r="G43" s="81" t="s">
        <v>34</v>
      </c>
      <c r="H43" s="80" t="s">
        <v>34</v>
      </c>
      <c r="I43" s="80" t="s">
        <v>34</v>
      </c>
      <c r="J43" s="80" t="s">
        <v>34</v>
      </c>
      <c r="K43" s="80" t="s">
        <v>34</v>
      </c>
      <c r="L43" s="80" t="s">
        <v>34</v>
      </c>
      <c r="M43" s="83" t="s">
        <v>34</v>
      </c>
    </row>
    <row r="44" spans="1:13" ht="28.2" customHeight="1">
      <c r="A44" s="89">
        <v>14</v>
      </c>
      <c r="B44" s="90" t="s">
        <v>709</v>
      </c>
      <c r="C44" s="90" t="s">
        <v>672</v>
      </c>
      <c r="D44" s="91">
        <v>10875.64</v>
      </c>
      <c r="E44" s="80" t="s">
        <v>34</v>
      </c>
      <c r="F44" s="80" t="s">
        <v>34</v>
      </c>
      <c r="G44" s="81" t="s">
        <v>34</v>
      </c>
      <c r="H44" s="80" t="s">
        <v>34</v>
      </c>
      <c r="I44" s="80" t="s">
        <v>34</v>
      </c>
      <c r="J44" s="80" t="s">
        <v>34</v>
      </c>
      <c r="K44" s="80" t="s">
        <v>34</v>
      </c>
      <c r="L44" s="80" t="s">
        <v>34</v>
      </c>
      <c r="M44" s="83" t="s">
        <v>34</v>
      </c>
    </row>
    <row r="45" spans="1:13" ht="28.2" customHeight="1">
      <c r="A45" s="89">
        <v>15</v>
      </c>
      <c r="B45" s="90" t="s">
        <v>710</v>
      </c>
      <c r="C45" s="90" t="s">
        <v>672</v>
      </c>
      <c r="D45" s="91">
        <v>19470</v>
      </c>
      <c r="E45" s="80" t="s">
        <v>34</v>
      </c>
      <c r="F45" s="80" t="s">
        <v>34</v>
      </c>
      <c r="G45" s="81" t="s">
        <v>34</v>
      </c>
      <c r="H45" s="80" t="s">
        <v>34</v>
      </c>
      <c r="I45" s="80" t="s">
        <v>34</v>
      </c>
      <c r="J45" s="80" t="s">
        <v>34</v>
      </c>
      <c r="K45" s="80" t="s">
        <v>34</v>
      </c>
      <c r="L45" s="80" t="s">
        <v>34</v>
      </c>
      <c r="M45" s="83" t="s">
        <v>34</v>
      </c>
    </row>
    <row r="46" spans="1:13" ht="28.2" customHeight="1">
      <c r="A46" s="89">
        <v>16</v>
      </c>
      <c r="B46" s="90" t="s">
        <v>671</v>
      </c>
      <c r="C46" s="90" t="s">
        <v>672</v>
      </c>
      <c r="D46" s="91">
        <v>1111683.73</v>
      </c>
      <c r="E46" s="80" t="s">
        <v>34</v>
      </c>
      <c r="F46" s="80" t="s">
        <v>34</v>
      </c>
      <c r="G46" s="81" t="s">
        <v>34</v>
      </c>
      <c r="H46" s="80" t="s">
        <v>34</v>
      </c>
      <c r="I46" s="80" t="s">
        <v>34</v>
      </c>
      <c r="J46" s="80" t="s">
        <v>34</v>
      </c>
      <c r="K46" s="80" t="s">
        <v>34</v>
      </c>
      <c r="L46" s="80" t="s">
        <v>34</v>
      </c>
      <c r="M46" s="83" t="s">
        <v>34</v>
      </c>
    </row>
    <row r="47" spans="1:13" ht="28.2" customHeight="1">
      <c r="A47" s="89">
        <v>17</v>
      </c>
      <c r="B47" s="90" t="s">
        <v>711</v>
      </c>
      <c r="C47" s="90" t="s">
        <v>672</v>
      </c>
      <c r="D47" s="91">
        <v>22843.38</v>
      </c>
      <c r="E47" s="80" t="s">
        <v>34</v>
      </c>
      <c r="F47" s="80" t="s">
        <v>34</v>
      </c>
      <c r="G47" s="81" t="s">
        <v>34</v>
      </c>
      <c r="H47" s="80" t="s">
        <v>34</v>
      </c>
      <c r="I47" s="80" t="s">
        <v>34</v>
      </c>
      <c r="J47" s="80" t="s">
        <v>34</v>
      </c>
      <c r="K47" s="80" t="s">
        <v>34</v>
      </c>
      <c r="L47" s="80" t="s">
        <v>34</v>
      </c>
      <c r="M47" s="83" t="s">
        <v>34</v>
      </c>
    </row>
    <row r="48" spans="1:13" ht="28.2" customHeight="1">
      <c r="A48" s="89">
        <v>18</v>
      </c>
      <c r="B48" s="90" t="s">
        <v>712</v>
      </c>
      <c r="C48" s="90" t="s">
        <v>668</v>
      </c>
      <c r="D48" s="91">
        <v>3500000</v>
      </c>
      <c r="E48" s="80" t="s">
        <v>34</v>
      </c>
      <c r="F48" s="80" t="s">
        <v>34</v>
      </c>
      <c r="G48" s="81" t="s">
        <v>34</v>
      </c>
      <c r="H48" s="80" t="s">
        <v>34</v>
      </c>
      <c r="I48" s="80" t="s">
        <v>34</v>
      </c>
      <c r="J48" s="80" t="s">
        <v>34</v>
      </c>
      <c r="K48" s="80" t="s">
        <v>34</v>
      </c>
      <c r="L48" s="80" t="s">
        <v>34</v>
      </c>
      <c r="M48" s="83" t="s">
        <v>34</v>
      </c>
    </row>
    <row r="49" spans="1:13" ht="28.2" customHeight="1">
      <c r="A49" s="89">
        <v>19</v>
      </c>
      <c r="B49" s="90" t="s">
        <v>669</v>
      </c>
      <c r="C49" s="90" t="s">
        <v>668</v>
      </c>
      <c r="D49" s="91">
        <v>2400000</v>
      </c>
      <c r="E49" s="80" t="s">
        <v>34</v>
      </c>
      <c r="F49" s="80" t="s">
        <v>34</v>
      </c>
      <c r="G49" s="81" t="s">
        <v>34</v>
      </c>
      <c r="H49" s="80" t="s">
        <v>34</v>
      </c>
      <c r="I49" s="80" t="s">
        <v>34</v>
      </c>
      <c r="J49" s="80" t="s">
        <v>34</v>
      </c>
      <c r="K49" s="80" t="s">
        <v>34</v>
      </c>
      <c r="L49" s="80" t="s">
        <v>34</v>
      </c>
      <c r="M49" s="83" t="s">
        <v>34</v>
      </c>
    </row>
    <row r="50" spans="1:13" ht="28.2" customHeight="1">
      <c r="A50" s="89">
        <v>20</v>
      </c>
      <c r="B50" s="90" t="s">
        <v>670</v>
      </c>
      <c r="C50" s="90" t="s">
        <v>668</v>
      </c>
      <c r="D50" s="91">
        <v>2400000</v>
      </c>
      <c r="E50" s="80" t="s">
        <v>34</v>
      </c>
      <c r="F50" s="80" t="s">
        <v>34</v>
      </c>
      <c r="G50" s="81" t="s">
        <v>34</v>
      </c>
      <c r="H50" s="80" t="s">
        <v>34</v>
      </c>
      <c r="I50" s="80" t="s">
        <v>34</v>
      </c>
      <c r="J50" s="80" t="s">
        <v>34</v>
      </c>
      <c r="K50" s="80" t="s">
        <v>34</v>
      </c>
      <c r="L50" s="80" t="s">
        <v>34</v>
      </c>
      <c r="M50" s="83" t="s">
        <v>34</v>
      </c>
    </row>
    <row r="51" spans="1:13" ht="28.2" customHeight="1">
      <c r="A51" s="89">
        <v>21</v>
      </c>
      <c r="B51" s="90" t="s">
        <v>713</v>
      </c>
      <c r="C51" s="90" t="s">
        <v>668</v>
      </c>
      <c r="D51" s="91">
        <v>32322.12</v>
      </c>
      <c r="E51" s="80" t="s">
        <v>34</v>
      </c>
      <c r="F51" s="80" t="s">
        <v>34</v>
      </c>
      <c r="G51" s="81" t="s">
        <v>34</v>
      </c>
      <c r="H51" s="80" t="s">
        <v>34</v>
      </c>
      <c r="I51" s="80" t="s">
        <v>34</v>
      </c>
      <c r="J51" s="80" t="s">
        <v>34</v>
      </c>
      <c r="K51" s="80" t="s">
        <v>34</v>
      </c>
      <c r="L51" s="80" t="s">
        <v>34</v>
      </c>
      <c r="M51" s="83" t="s">
        <v>34</v>
      </c>
    </row>
    <row r="52" spans="1:13" ht="28.2" customHeight="1">
      <c r="A52" s="89">
        <v>22</v>
      </c>
      <c r="B52" s="90" t="s">
        <v>714</v>
      </c>
      <c r="C52" s="90" t="s">
        <v>668</v>
      </c>
      <c r="D52" s="91">
        <v>68904.66</v>
      </c>
      <c r="E52" s="80" t="s">
        <v>34</v>
      </c>
      <c r="F52" s="80" t="s">
        <v>34</v>
      </c>
      <c r="G52" s="81" t="s">
        <v>34</v>
      </c>
      <c r="H52" s="80" t="s">
        <v>34</v>
      </c>
      <c r="I52" s="80" t="s">
        <v>34</v>
      </c>
      <c r="J52" s="80" t="s">
        <v>34</v>
      </c>
      <c r="K52" s="80" t="s">
        <v>34</v>
      </c>
      <c r="L52" s="80" t="s">
        <v>34</v>
      </c>
      <c r="M52" s="83" t="s">
        <v>34</v>
      </c>
    </row>
    <row r="53" spans="1:13" ht="28.2" customHeight="1">
      <c r="A53" s="89">
        <v>23</v>
      </c>
      <c r="B53" s="90" t="s">
        <v>715</v>
      </c>
      <c r="C53" s="90" t="s">
        <v>668</v>
      </c>
      <c r="D53" s="91">
        <v>10474.620000000001</v>
      </c>
      <c r="E53" s="80" t="s">
        <v>34</v>
      </c>
      <c r="F53" s="80" t="s">
        <v>34</v>
      </c>
      <c r="G53" s="81" t="s">
        <v>34</v>
      </c>
      <c r="H53" s="80" t="s">
        <v>34</v>
      </c>
      <c r="I53" s="80" t="s">
        <v>34</v>
      </c>
      <c r="J53" s="80" t="s">
        <v>34</v>
      </c>
      <c r="K53" s="80" t="s">
        <v>34</v>
      </c>
      <c r="L53" s="80" t="s">
        <v>34</v>
      </c>
      <c r="M53" s="83" t="s">
        <v>34</v>
      </c>
    </row>
    <row r="54" spans="1:13" ht="40.200000000000003" thickBot="1">
      <c r="A54" s="119">
        <v>24</v>
      </c>
      <c r="B54" s="154" t="s">
        <v>716</v>
      </c>
      <c r="C54" s="154" t="s">
        <v>717</v>
      </c>
      <c r="D54" s="155">
        <v>68904.66</v>
      </c>
      <c r="E54" s="76" t="s">
        <v>34</v>
      </c>
      <c r="F54" s="76" t="s">
        <v>34</v>
      </c>
      <c r="G54" s="109" t="s">
        <v>34</v>
      </c>
      <c r="H54" s="76" t="s">
        <v>34</v>
      </c>
      <c r="I54" s="76" t="s">
        <v>34</v>
      </c>
      <c r="J54" s="76" t="s">
        <v>34</v>
      </c>
      <c r="K54" s="76" t="s">
        <v>34</v>
      </c>
      <c r="L54" s="76" t="s">
        <v>34</v>
      </c>
      <c r="M54" s="112" t="s">
        <v>34</v>
      </c>
    </row>
    <row r="55" spans="1:13" ht="25.2" customHeight="1" thickBot="1">
      <c r="A55" s="156" t="s">
        <v>124</v>
      </c>
      <c r="B55" s="157"/>
      <c r="C55" s="158"/>
      <c r="D55" s="149">
        <f>SUM(D31:D54)</f>
        <v>19251363.940000005</v>
      </c>
      <c r="E55" s="149">
        <f>SUM(E31:E54)</f>
        <v>9215.7800000000007</v>
      </c>
      <c r="F55" s="149">
        <f t="shared" ref="E55:G55" si="1">SUM(F31:F54)</f>
        <v>0</v>
      </c>
      <c r="G55" s="149">
        <f>SUM(G31:G54)</f>
        <v>28274400</v>
      </c>
      <c r="H55" s="149" t="s">
        <v>34</v>
      </c>
      <c r="I55" s="149" t="s">
        <v>34</v>
      </c>
      <c r="J55" s="149" t="s">
        <v>34</v>
      </c>
      <c r="K55" s="149" t="s">
        <v>34</v>
      </c>
      <c r="L55" s="149" t="s">
        <v>34</v>
      </c>
      <c r="M55" s="159" t="s">
        <v>34</v>
      </c>
    </row>
    <row r="56" spans="1:13" ht="25.2" customHeight="1" thickBot="1">
      <c r="A56" s="66" t="s">
        <v>105</v>
      </c>
      <c r="B56" s="152"/>
      <c r="C56" s="152"/>
      <c r="D56" s="152"/>
      <c r="E56" s="152"/>
      <c r="F56" s="152"/>
      <c r="G56" s="152"/>
      <c r="H56" s="152"/>
      <c r="I56" s="152"/>
      <c r="J56" s="152"/>
      <c r="K56" s="152"/>
      <c r="L56" s="152"/>
      <c r="M56" s="153"/>
    </row>
    <row r="57" spans="1:13" ht="59.4" customHeight="1" thickBot="1">
      <c r="A57" s="160">
        <v>1</v>
      </c>
      <c r="B57" s="36" t="s">
        <v>626</v>
      </c>
      <c r="C57" s="36" t="s">
        <v>627</v>
      </c>
      <c r="D57" s="36" t="s">
        <v>34</v>
      </c>
      <c r="E57" s="36">
        <v>465.14</v>
      </c>
      <c r="F57" s="139" t="s">
        <v>34</v>
      </c>
      <c r="G57" s="139">
        <f>E57*4000</f>
        <v>1860560</v>
      </c>
      <c r="H57" s="36">
        <v>1980</v>
      </c>
      <c r="I57" s="36" t="s">
        <v>628</v>
      </c>
      <c r="J57" s="36" t="s">
        <v>629</v>
      </c>
      <c r="K57" s="36" t="s">
        <v>630</v>
      </c>
      <c r="L57" s="36" t="s">
        <v>34</v>
      </c>
      <c r="M57" s="140" t="s">
        <v>34</v>
      </c>
    </row>
    <row r="58" spans="1:13" ht="24.6" customHeight="1" thickBot="1">
      <c r="A58" s="146" t="s">
        <v>511</v>
      </c>
      <c r="B58" s="147"/>
      <c r="C58" s="148"/>
      <c r="D58" s="149">
        <f>SUM(D57)</f>
        <v>0</v>
      </c>
      <c r="E58" s="150">
        <f t="shared" ref="E58:G58" si="2">SUM(E57)</f>
        <v>465.14</v>
      </c>
      <c r="F58" s="149">
        <f t="shared" si="2"/>
        <v>0</v>
      </c>
      <c r="G58" s="149">
        <f t="shared" si="2"/>
        <v>1860560</v>
      </c>
      <c r="H58" s="150" t="s">
        <v>34</v>
      </c>
      <c r="I58" s="150" t="s">
        <v>34</v>
      </c>
      <c r="J58" s="150" t="s">
        <v>34</v>
      </c>
      <c r="K58" s="150" t="s">
        <v>34</v>
      </c>
      <c r="L58" s="150" t="s">
        <v>34</v>
      </c>
      <c r="M58" s="151" t="s">
        <v>34</v>
      </c>
    </row>
    <row r="59" spans="1:13" ht="24.6" customHeight="1" thickBot="1">
      <c r="A59" s="66" t="s">
        <v>106</v>
      </c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8"/>
    </row>
    <row r="60" spans="1:13" ht="52.8">
      <c r="A60" s="141">
        <v>1</v>
      </c>
      <c r="B60" s="131" t="s">
        <v>814</v>
      </c>
      <c r="C60" s="131" t="s">
        <v>817</v>
      </c>
      <c r="D60" s="131" t="s">
        <v>34</v>
      </c>
      <c r="E60" s="131">
        <v>404.87</v>
      </c>
      <c r="F60" s="133" t="s">
        <v>34</v>
      </c>
      <c r="G60" s="133">
        <f>E60*4000</f>
        <v>1619480</v>
      </c>
      <c r="H60" s="131" t="s">
        <v>34</v>
      </c>
      <c r="I60" s="131" t="s">
        <v>34</v>
      </c>
      <c r="J60" s="131" t="s">
        <v>819</v>
      </c>
      <c r="K60" s="131" t="s">
        <v>821</v>
      </c>
      <c r="L60" s="131" t="s">
        <v>34</v>
      </c>
      <c r="M60" s="135" t="s">
        <v>34</v>
      </c>
    </row>
    <row r="61" spans="1:13" ht="52.8">
      <c r="A61" s="89">
        <v>2</v>
      </c>
      <c r="B61" s="80" t="s">
        <v>815</v>
      </c>
      <c r="C61" s="80" t="s">
        <v>817</v>
      </c>
      <c r="D61" s="80" t="s">
        <v>34</v>
      </c>
      <c r="E61" s="80">
        <v>129.88999999999999</v>
      </c>
      <c r="F61" s="81" t="s">
        <v>34</v>
      </c>
      <c r="G61" s="81">
        <f>E61*4000</f>
        <v>519559.99999999994</v>
      </c>
      <c r="H61" s="80" t="s">
        <v>34</v>
      </c>
      <c r="I61" s="80" t="s">
        <v>34</v>
      </c>
      <c r="J61" s="80" t="s">
        <v>820</v>
      </c>
      <c r="K61" s="80" t="s">
        <v>821</v>
      </c>
      <c r="L61" s="80" t="s">
        <v>34</v>
      </c>
      <c r="M61" s="83"/>
    </row>
    <row r="62" spans="1:13" ht="40.200000000000003" thickBot="1">
      <c r="A62" s="119">
        <v>3</v>
      </c>
      <c r="B62" s="76" t="s">
        <v>816</v>
      </c>
      <c r="C62" s="76" t="s">
        <v>818</v>
      </c>
      <c r="D62" s="76" t="s">
        <v>34</v>
      </c>
      <c r="E62" s="76">
        <v>31.09</v>
      </c>
      <c r="F62" s="109" t="s">
        <v>34</v>
      </c>
      <c r="G62" s="109">
        <f>E62*4000</f>
        <v>124360</v>
      </c>
      <c r="H62" s="76" t="s">
        <v>34</v>
      </c>
      <c r="I62" s="76" t="s">
        <v>34</v>
      </c>
      <c r="J62" s="76" t="s">
        <v>34</v>
      </c>
      <c r="K62" s="76" t="s">
        <v>34</v>
      </c>
      <c r="L62" s="76" t="s">
        <v>34</v>
      </c>
      <c r="M62" s="112" t="s">
        <v>34</v>
      </c>
    </row>
    <row r="63" spans="1:13" ht="24.6" customHeight="1" thickBot="1">
      <c r="A63" s="146" t="s">
        <v>124</v>
      </c>
      <c r="B63" s="147"/>
      <c r="C63" s="148"/>
      <c r="D63" s="149">
        <v>0</v>
      </c>
      <c r="E63" s="150">
        <f>SUM(E60:E62)</f>
        <v>565.85</v>
      </c>
      <c r="F63" s="149">
        <f t="shared" ref="F63" si="3">SUM(F60:F62)</f>
        <v>0</v>
      </c>
      <c r="G63" s="149">
        <f>SUM(G60:G62)</f>
        <v>2263400</v>
      </c>
      <c r="H63" s="150" t="s">
        <v>34</v>
      </c>
      <c r="I63" s="150" t="s">
        <v>34</v>
      </c>
      <c r="J63" s="150" t="s">
        <v>34</v>
      </c>
      <c r="K63" s="150" t="s">
        <v>34</v>
      </c>
      <c r="L63" s="150" t="s">
        <v>34</v>
      </c>
      <c r="M63" s="151" t="s">
        <v>34</v>
      </c>
    </row>
    <row r="64" spans="1:13" ht="24.6" customHeight="1" thickBot="1">
      <c r="A64" s="161" t="s">
        <v>107</v>
      </c>
      <c r="B64" s="162"/>
      <c r="C64" s="162"/>
      <c r="D64" s="162"/>
      <c r="E64" s="162"/>
      <c r="F64" s="162"/>
      <c r="G64" s="162"/>
      <c r="H64" s="162"/>
      <c r="I64" s="162"/>
      <c r="J64" s="162"/>
      <c r="K64" s="162"/>
      <c r="L64" s="162"/>
      <c r="M64" s="163"/>
    </row>
    <row r="65" spans="1:13" s="55" customFormat="1" ht="39.6">
      <c r="A65" s="141">
        <v>1</v>
      </c>
      <c r="B65" s="142" t="s">
        <v>835</v>
      </c>
      <c r="C65" s="142" t="s">
        <v>1492</v>
      </c>
      <c r="D65" s="131" t="s">
        <v>34</v>
      </c>
      <c r="E65" s="143">
        <v>95</v>
      </c>
      <c r="F65" s="133" t="s">
        <v>34</v>
      </c>
      <c r="G65" s="133">
        <f>E65*4000</f>
        <v>380000</v>
      </c>
      <c r="H65" s="142">
        <v>1930</v>
      </c>
      <c r="I65" s="143" t="s">
        <v>34</v>
      </c>
      <c r="J65" s="142" t="s">
        <v>687</v>
      </c>
      <c r="K65" s="143" t="s">
        <v>687</v>
      </c>
      <c r="L65" s="131" t="s">
        <v>848</v>
      </c>
      <c r="M65" s="135" t="s">
        <v>847</v>
      </c>
    </row>
    <row r="66" spans="1:13" s="55" customFormat="1" ht="32.4" customHeight="1">
      <c r="A66" s="89">
        <v>2</v>
      </c>
      <c r="B66" s="90" t="s">
        <v>836</v>
      </c>
      <c r="C66" s="90" t="s">
        <v>1492</v>
      </c>
      <c r="D66" s="80" t="s">
        <v>34</v>
      </c>
      <c r="E66" s="91">
        <v>96.4</v>
      </c>
      <c r="F66" s="81" t="s">
        <v>34</v>
      </c>
      <c r="G66" s="81">
        <f>E66*4000</f>
        <v>385600</v>
      </c>
      <c r="H66" s="90">
        <v>1985</v>
      </c>
      <c r="I66" s="91" t="s">
        <v>34</v>
      </c>
      <c r="J66" s="90" t="s">
        <v>687</v>
      </c>
      <c r="K66" s="91" t="s">
        <v>687</v>
      </c>
      <c r="L66" s="80" t="s">
        <v>849</v>
      </c>
      <c r="M66" s="83" t="s">
        <v>846</v>
      </c>
    </row>
    <row r="67" spans="1:13" s="55" customFormat="1" ht="32.4" customHeight="1">
      <c r="A67" s="89">
        <v>3</v>
      </c>
      <c r="B67" s="90" t="s">
        <v>837</v>
      </c>
      <c r="C67" s="90" t="s">
        <v>1492</v>
      </c>
      <c r="D67" s="80" t="s">
        <v>34</v>
      </c>
      <c r="E67" s="91">
        <v>12.8</v>
      </c>
      <c r="F67" s="81" t="s">
        <v>34</v>
      </c>
      <c r="G67" s="81">
        <f>E67*4000</f>
        <v>51200</v>
      </c>
      <c r="H67" s="90">
        <v>1990</v>
      </c>
      <c r="I67" s="91" t="s">
        <v>34</v>
      </c>
      <c r="J67" s="90" t="s">
        <v>687</v>
      </c>
      <c r="K67" s="91" t="s">
        <v>687</v>
      </c>
      <c r="L67" s="80" t="s">
        <v>849</v>
      </c>
      <c r="M67" s="83" t="s">
        <v>846</v>
      </c>
    </row>
    <row r="68" spans="1:13" s="55" customFormat="1" ht="80.400000000000006" customHeight="1">
      <c r="A68" s="89">
        <v>4</v>
      </c>
      <c r="B68" s="90" t="s">
        <v>838</v>
      </c>
      <c r="C68" s="90" t="s">
        <v>1492</v>
      </c>
      <c r="D68" s="80" t="s">
        <v>34</v>
      </c>
      <c r="E68" s="90">
        <v>882.65</v>
      </c>
      <c r="F68" s="81" t="s">
        <v>34</v>
      </c>
      <c r="G68" s="81">
        <f>E68*4000</f>
        <v>3530600</v>
      </c>
      <c r="H68" s="90">
        <v>1920</v>
      </c>
      <c r="I68" s="90" t="s">
        <v>34</v>
      </c>
      <c r="J68" s="90" t="s">
        <v>841</v>
      </c>
      <c r="K68" s="91" t="s">
        <v>842</v>
      </c>
      <c r="L68" s="80" t="s">
        <v>850</v>
      </c>
      <c r="M68" s="83" t="s">
        <v>851</v>
      </c>
    </row>
    <row r="69" spans="1:13" s="55" customFormat="1" ht="84" customHeight="1">
      <c r="A69" s="89">
        <v>5</v>
      </c>
      <c r="B69" s="90" t="s">
        <v>839</v>
      </c>
      <c r="C69" s="90" t="s">
        <v>1492</v>
      </c>
      <c r="D69" s="80" t="s">
        <v>34</v>
      </c>
      <c r="E69" s="90" t="s">
        <v>1910</v>
      </c>
      <c r="F69" s="81" t="s">
        <v>34</v>
      </c>
      <c r="G69" s="81">
        <f>983.3*4000</f>
        <v>3933200</v>
      </c>
      <c r="H69" s="90">
        <v>1969</v>
      </c>
      <c r="I69" s="90" t="s">
        <v>34</v>
      </c>
      <c r="J69" s="90" t="s">
        <v>843</v>
      </c>
      <c r="K69" s="91" t="s">
        <v>842</v>
      </c>
      <c r="L69" s="80" t="s">
        <v>853</v>
      </c>
      <c r="M69" s="83" t="s">
        <v>852</v>
      </c>
    </row>
    <row r="70" spans="1:13" s="55" customFormat="1" ht="49.2" customHeight="1">
      <c r="A70" s="89">
        <v>6</v>
      </c>
      <c r="B70" s="90" t="s">
        <v>854</v>
      </c>
      <c r="C70" s="90" t="s">
        <v>1492</v>
      </c>
      <c r="D70" s="91">
        <v>837594.77</v>
      </c>
      <c r="E70" s="80" t="s">
        <v>34</v>
      </c>
      <c r="F70" s="94" t="s">
        <v>34</v>
      </c>
      <c r="G70" s="81" t="s">
        <v>34</v>
      </c>
      <c r="H70" s="90">
        <v>2016</v>
      </c>
      <c r="I70" s="91" t="s">
        <v>844</v>
      </c>
      <c r="J70" s="91" t="s">
        <v>34</v>
      </c>
      <c r="K70" s="91" t="s">
        <v>34</v>
      </c>
      <c r="L70" s="80" t="s">
        <v>34</v>
      </c>
      <c r="M70" s="83" t="s">
        <v>34</v>
      </c>
    </row>
    <row r="71" spans="1:13" s="55" customFormat="1" ht="39.6" customHeight="1" thickBot="1">
      <c r="A71" s="119">
        <v>7</v>
      </c>
      <c r="B71" s="154" t="s">
        <v>840</v>
      </c>
      <c r="C71" s="154" t="s">
        <v>1492</v>
      </c>
      <c r="D71" s="76" t="s">
        <v>34</v>
      </c>
      <c r="E71" s="76" t="s">
        <v>34</v>
      </c>
      <c r="F71" s="155">
        <v>143250</v>
      </c>
      <c r="G71" s="109" t="s">
        <v>34</v>
      </c>
      <c r="H71" s="154">
        <v>2001</v>
      </c>
      <c r="I71" s="155" t="s">
        <v>845</v>
      </c>
      <c r="J71" s="155" t="s">
        <v>34</v>
      </c>
      <c r="K71" s="155" t="s">
        <v>842</v>
      </c>
      <c r="L71" s="76" t="s">
        <v>34</v>
      </c>
      <c r="M71" s="112" t="s">
        <v>34</v>
      </c>
    </row>
    <row r="72" spans="1:13" s="57" customFormat="1" ht="27" customHeight="1" thickBot="1">
      <c r="A72" s="146" t="s">
        <v>124</v>
      </c>
      <c r="B72" s="147"/>
      <c r="C72" s="148"/>
      <c r="D72" s="150">
        <f>SUM(D65:D71)</f>
        <v>837594.77</v>
      </c>
      <c r="E72" s="149">
        <f t="shared" ref="E72:G72" si="4">SUM(E65:E71)</f>
        <v>1086.8499999999999</v>
      </c>
      <c r="F72" s="149">
        <f t="shared" si="4"/>
        <v>143250</v>
      </c>
      <c r="G72" s="149">
        <f t="shared" si="4"/>
        <v>8280600</v>
      </c>
      <c r="H72" s="150" t="s">
        <v>34</v>
      </c>
      <c r="I72" s="150" t="s">
        <v>34</v>
      </c>
      <c r="J72" s="150" t="s">
        <v>34</v>
      </c>
      <c r="K72" s="150" t="s">
        <v>34</v>
      </c>
      <c r="L72" s="150" t="s">
        <v>34</v>
      </c>
      <c r="M72" s="151" t="s">
        <v>34</v>
      </c>
    </row>
    <row r="73" spans="1:13" ht="27" customHeight="1" thickBot="1">
      <c r="A73" s="161" t="s">
        <v>108</v>
      </c>
      <c r="B73" s="162"/>
      <c r="C73" s="162"/>
      <c r="D73" s="162"/>
      <c r="E73" s="162"/>
      <c r="F73" s="162"/>
      <c r="G73" s="162"/>
      <c r="H73" s="162"/>
      <c r="I73" s="162"/>
      <c r="J73" s="162"/>
      <c r="K73" s="162"/>
      <c r="L73" s="162"/>
      <c r="M73" s="163"/>
    </row>
    <row r="74" spans="1:13" s="55" customFormat="1" ht="26.4">
      <c r="A74" s="141">
        <v>1</v>
      </c>
      <c r="B74" s="131" t="s">
        <v>908</v>
      </c>
      <c r="C74" s="131" t="s">
        <v>915</v>
      </c>
      <c r="D74" s="131" t="s">
        <v>34</v>
      </c>
      <c r="E74" s="164">
        <v>3687</v>
      </c>
      <c r="F74" s="133" t="s">
        <v>34</v>
      </c>
      <c r="G74" s="133">
        <f>E74*4000</f>
        <v>14748000</v>
      </c>
      <c r="H74" s="131">
        <v>1908</v>
      </c>
      <c r="I74" s="131" t="s">
        <v>916</v>
      </c>
      <c r="J74" s="37" t="s">
        <v>920</v>
      </c>
      <c r="K74" s="37" t="s">
        <v>921</v>
      </c>
      <c r="L74" s="131" t="s">
        <v>34</v>
      </c>
      <c r="M74" s="135" t="s">
        <v>34</v>
      </c>
    </row>
    <row r="75" spans="1:13" s="55" customFormat="1" ht="30.6" customHeight="1">
      <c r="A75" s="89">
        <v>2</v>
      </c>
      <c r="B75" s="80" t="s">
        <v>528</v>
      </c>
      <c r="C75" s="80" t="s">
        <v>915</v>
      </c>
      <c r="D75" s="80" t="s">
        <v>34</v>
      </c>
      <c r="E75" s="80">
        <v>876</v>
      </c>
      <c r="F75" s="81" t="s">
        <v>34</v>
      </c>
      <c r="G75" s="81">
        <f>E75*4000</f>
        <v>3504000</v>
      </c>
      <c r="H75" s="80">
        <v>1994</v>
      </c>
      <c r="I75" s="80" t="s">
        <v>917</v>
      </c>
      <c r="J75" s="37"/>
      <c r="K75" s="37"/>
      <c r="L75" s="80" t="s">
        <v>34</v>
      </c>
      <c r="M75" s="83" t="s">
        <v>34</v>
      </c>
    </row>
    <row r="76" spans="1:13" s="55" customFormat="1" ht="26.4">
      <c r="A76" s="89">
        <v>3</v>
      </c>
      <c r="B76" s="80" t="s">
        <v>909</v>
      </c>
      <c r="C76" s="80" t="s">
        <v>915</v>
      </c>
      <c r="D76" s="80" t="s">
        <v>34</v>
      </c>
      <c r="E76" s="80">
        <v>28.5</v>
      </c>
      <c r="F76" s="81" t="s">
        <v>34</v>
      </c>
      <c r="G76" s="81">
        <f>E76*4000</f>
        <v>114000</v>
      </c>
      <c r="H76" s="80">
        <v>1970</v>
      </c>
      <c r="I76" s="80" t="s">
        <v>918</v>
      </c>
      <c r="J76" s="37"/>
      <c r="K76" s="37"/>
      <c r="L76" s="80" t="s">
        <v>34</v>
      </c>
      <c r="M76" s="83" t="s">
        <v>34</v>
      </c>
    </row>
    <row r="77" spans="1:13" s="55" customFormat="1" ht="26.4">
      <c r="A77" s="89">
        <v>4</v>
      </c>
      <c r="B77" s="80" t="s">
        <v>910</v>
      </c>
      <c r="C77" s="80" t="s">
        <v>915</v>
      </c>
      <c r="D77" s="80" t="s">
        <v>34</v>
      </c>
      <c r="E77" s="80">
        <v>9</v>
      </c>
      <c r="F77" s="81" t="s">
        <v>34</v>
      </c>
      <c r="G77" s="81">
        <f>E77*4000</f>
        <v>36000</v>
      </c>
      <c r="H77" s="80">
        <v>1970</v>
      </c>
      <c r="I77" s="80" t="s">
        <v>919</v>
      </c>
      <c r="J77" s="37"/>
      <c r="K77" s="37"/>
      <c r="L77" s="80" t="s">
        <v>34</v>
      </c>
      <c r="M77" s="83" t="s">
        <v>34</v>
      </c>
    </row>
    <row r="78" spans="1:13" s="55" customFormat="1" ht="24" customHeight="1">
      <c r="A78" s="89">
        <v>5</v>
      </c>
      <c r="B78" s="80" t="s">
        <v>911</v>
      </c>
      <c r="C78" s="80" t="s">
        <v>915</v>
      </c>
      <c r="D78" s="81">
        <v>8791</v>
      </c>
      <c r="E78" s="80" t="s">
        <v>34</v>
      </c>
      <c r="F78" s="81" t="s">
        <v>34</v>
      </c>
      <c r="G78" s="81" t="s">
        <v>34</v>
      </c>
      <c r="H78" s="80">
        <v>1945</v>
      </c>
      <c r="I78" s="80" t="s">
        <v>919</v>
      </c>
      <c r="J78" s="37"/>
      <c r="K78" s="37"/>
      <c r="L78" s="80" t="s">
        <v>34</v>
      </c>
      <c r="M78" s="83" t="s">
        <v>34</v>
      </c>
    </row>
    <row r="79" spans="1:13" s="55" customFormat="1" ht="24" customHeight="1">
      <c r="A79" s="89">
        <v>6</v>
      </c>
      <c r="B79" s="80" t="s">
        <v>912</v>
      </c>
      <c r="C79" s="80" t="s">
        <v>915</v>
      </c>
      <c r="D79" s="81">
        <v>12954</v>
      </c>
      <c r="E79" s="80" t="s">
        <v>34</v>
      </c>
      <c r="F79" s="81" t="s">
        <v>34</v>
      </c>
      <c r="G79" s="81" t="s">
        <v>34</v>
      </c>
      <c r="H79" s="80">
        <v>1970</v>
      </c>
      <c r="I79" s="80" t="s">
        <v>919</v>
      </c>
      <c r="J79" s="37"/>
      <c r="K79" s="37"/>
      <c r="L79" s="80" t="s">
        <v>34</v>
      </c>
      <c r="M79" s="83" t="s">
        <v>34</v>
      </c>
    </row>
    <row r="80" spans="1:13" s="55" customFormat="1" ht="24" customHeight="1">
      <c r="A80" s="89">
        <v>7</v>
      </c>
      <c r="B80" s="80" t="s">
        <v>913</v>
      </c>
      <c r="C80" s="80" t="s">
        <v>915</v>
      </c>
      <c r="D80" s="81">
        <v>12680</v>
      </c>
      <c r="E80" s="80" t="s">
        <v>34</v>
      </c>
      <c r="F80" s="81" t="s">
        <v>34</v>
      </c>
      <c r="G80" s="81" t="s">
        <v>34</v>
      </c>
      <c r="H80" s="80">
        <v>1992</v>
      </c>
      <c r="I80" s="80" t="s">
        <v>919</v>
      </c>
      <c r="J80" s="137"/>
      <c r="K80" s="137"/>
      <c r="L80" s="80" t="s">
        <v>34</v>
      </c>
      <c r="M80" s="83" t="s">
        <v>34</v>
      </c>
    </row>
    <row r="81" spans="1:13" s="55" customFormat="1" ht="27" thickBot="1">
      <c r="A81" s="119">
        <v>8</v>
      </c>
      <c r="B81" s="76" t="s">
        <v>914</v>
      </c>
      <c r="C81" s="76" t="s">
        <v>915</v>
      </c>
      <c r="D81" s="109">
        <v>280450.08</v>
      </c>
      <c r="E81" s="76" t="s">
        <v>34</v>
      </c>
      <c r="F81" s="109" t="s">
        <v>34</v>
      </c>
      <c r="G81" s="109" t="s">
        <v>34</v>
      </c>
      <c r="H81" s="76">
        <v>2022</v>
      </c>
      <c r="I81" s="76" t="s">
        <v>34</v>
      </c>
      <c r="J81" s="76" t="s">
        <v>34</v>
      </c>
      <c r="K81" s="76" t="s">
        <v>34</v>
      </c>
      <c r="L81" s="76" t="s">
        <v>34</v>
      </c>
      <c r="M81" s="112" t="s">
        <v>34</v>
      </c>
    </row>
    <row r="82" spans="1:13" ht="29.4" customHeight="1" thickBot="1">
      <c r="A82" s="166" t="s">
        <v>124</v>
      </c>
      <c r="B82" s="167"/>
      <c r="C82" s="168"/>
      <c r="D82" s="149">
        <f>SUM(D74:D81)</f>
        <v>314875.08</v>
      </c>
      <c r="E82" s="149">
        <f t="shared" ref="E82:G82" si="5">SUM(E74:E81)</f>
        <v>4600.5</v>
      </c>
      <c r="F82" s="149">
        <f t="shared" si="5"/>
        <v>0</v>
      </c>
      <c r="G82" s="149">
        <f t="shared" si="5"/>
        <v>18402000</v>
      </c>
      <c r="H82" s="169" t="s">
        <v>34</v>
      </c>
      <c r="I82" s="169" t="s">
        <v>34</v>
      </c>
      <c r="J82" s="169" t="s">
        <v>34</v>
      </c>
      <c r="K82" s="169" t="s">
        <v>34</v>
      </c>
      <c r="L82" s="169" t="s">
        <v>34</v>
      </c>
      <c r="M82" s="170" t="s">
        <v>34</v>
      </c>
    </row>
    <row r="83" spans="1:13" ht="24.6" customHeight="1" thickBot="1">
      <c r="A83" s="161" t="s">
        <v>109</v>
      </c>
      <c r="B83" s="162"/>
      <c r="C83" s="162"/>
      <c r="D83" s="162"/>
      <c r="E83" s="162"/>
      <c r="F83" s="162"/>
      <c r="G83" s="162"/>
      <c r="H83" s="162"/>
      <c r="I83" s="162"/>
      <c r="J83" s="162"/>
      <c r="K83" s="162"/>
      <c r="L83" s="162"/>
      <c r="M83" s="163"/>
    </row>
    <row r="84" spans="1:13" s="60" customFormat="1" ht="29.4" thickBot="1">
      <c r="A84" s="171">
        <v>1</v>
      </c>
      <c r="B84" s="172" t="s">
        <v>1909</v>
      </c>
      <c r="C84" s="173" t="s">
        <v>68</v>
      </c>
      <c r="D84" s="173" t="s">
        <v>34</v>
      </c>
      <c r="E84" s="172" t="s">
        <v>34</v>
      </c>
      <c r="F84" s="174" t="s">
        <v>34</v>
      </c>
      <c r="G84" s="174" t="s">
        <v>34</v>
      </c>
      <c r="H84" s="173" t="s">
        <v>34</v>
      </c>
      <c r="I84" s="173" t="s">
        <v>34</v>
      </c>
      <c r="J84" s="173" t="s">
        <v>34</v>
      </c>
      <c r="K84" s="173" t="s">
        <v>34</v>
      </c>
      <c r="L84" s="173" t="s">
        <v>34</v>
      </c>
      <c r="M84" s="175" t="s">
        <v>34</v>
      </c>
    </row>
    <row r="85" spans="1:13" ht="25.8" customHeight="1" thickBot="1">
      <c r="A85" s="161" t="s">
        <v>110</v>
      </c>
      <c r="B85" s="162"/>
      <c r="C85" s="162"/>
      <c r="D85" s="162"/>
      <c r="E85" s="162"/>
      <c r="F85" s="162"/>
      <c r="G85" s="162"/>
      <c r="H85" s="162"/>
      <c r="I85" s="162"/>
      <c r="J85" s="162"/>
      <c r="K85" s="162"/>
      <c r="L85" s="162"/>
      <c r="M85" s="163"/>
    </row>
    <row r="86" spans="1:13" s="55" customFormat="1" ht="71.400000000000006" customHeight="1">
      <c r="A86" s="141">
        <v>1</v>
      </c>
      <c r="B86" s="176" t="s">
        <v>936</v>
      </c>
      <c r="C86" s="176" t="s">
        <v>1888</v>
      </c>
      <c r="D86" s="131" t="s">
        <v>34</v>
      </c>
      <c r="E86" s="177">
        <v>3519.47</v>
      </c>
      <c r="F86" s="133" t="s">
        <v>34</v>
      </c>
      <c r="G86" s="133">
        <f>E86*4000</f>
        <v>14077880</v>
      </c>
      <c r="H86" s="176">
        <v>1975</v>
      </c>
      <c r="I86" s="178" t="s">
        <v>937</v>
      </c>
      <c r="J86" s="176" t="s">
        <v>938</v>
      </c>
      <c r="K86" s="177" t="s">
        <v>939</v>
      </c>
      <c r="L86" s="131" t="s">
        <v>34</v>
      </c>
      <c r="M86" s="135" t="s">
        <v>34</v>
      </c>
    </row>
    <row r="87" spans="1:13" s="55" customFormat="1" ht="134.4" customHeight="1">
      <c r="A87" s="89">
        <v>2</v>
      </c>
      <c r="B87" s="96" t="s">
        <v>940</v>
      </c>
      <c r="C87" s="96" t="s">
        <v>1888</v>
      </c>
      <c r="D87" s="80" t="s">
        <v>34</v>
      </c>
      <c r="E87" s="97">
        <v>1388.59</v>
      </c>
      <c r="F87" s="81" t="s">
        <v>34</v>
      </c>
      <c r="G87" s="81">
        <f>E87*4000</f>
        <v>5554360</v>
      </c>
      <c r="H87" s="96">
        <v>1975</v>
      </c>
      <c r="I87" s="98" t="s">
        <v>941</v>
      </c>
      <c r="J87" s="97" t="s">
        <v>942</v>
      </c>
      <c r="K87" s="97" t="s">
        <v>943</v>
      </c>
      <c r="L87" s="80" t="s">
        <v>34</v>
      </c>
      <c r="M87" s="83" t="s">
        <v>34</v>
      </c>
    </row>
    <row r="88" spans="1:13" s="55" customFormat="1" ht="35.4" customHeight="1">
      <c r="A88" s="89">
        <v>3</v>
      </c>
      <c r="B88" s="96" t="s">
        <v>944</v>
      </c>
      <c r="C88" s="96" t="s">
        <v>1888</v>
      </c>
      <c r="D88" s="80" t="s">
        <v>34</v>
      </c>
      <c r="E88" s="97">
        <v>571.79999999999995</v>
      </c>
      <c r="F88" s="81" t="s">
        <v>34</v>
      </c>
      <c r="G88" s="81">
        <f>E88*4000</f>
        <v>2287200</v>
      </c>
      <c r="H88" s="96">
        <v>1994</v>
      </c>
      <c r="I88" s="98" t="s">
        <v>945</v>
      </c>
      <c r="J88" s="97" t="s">
        <v>946</v>
      </c>
      <c r="K88" s="97" t="s">
        <v>939</v>
      </c>
      <c r="L88" s="80" t="s">
        <v>34</v>
      </c>
      <c r="M88" s="83" t="s">
        <v>34</v>
      </c>
    </row>
    <row r="89" spans="1:13" s="55" customFormat="1" ht="45.6" customHeight="1">
      <c r="A89" s="89">
        <v>4</v>
      </c>
      <c r="B89" s="96" t="s">
        <v>947</v>
      </c>
      <c r="C89" s="96" t="s">
        <v>1888</v>
      </c>
      <c r="D89" s="80" t="s">
        <v>34</v>
      </c>
      <c r="E89" s="97">
        <v>856</v>
      </c>
      <c r="F89" s="81" t="s">
        <v>34</v>
      </c>
      <c r="G89" s="81">
        <f>E89*4000</f>
        <v>3424000</v>
      </c>
      <c r="H89" s="96">
        <v>1976</v>
      </c>
      <c r="I89" s="96" t="s">
        <v>948</v>
      </c>
      <c r="J89" s="97" t="s">
        <v>949</v>
      </c>
      <c r="K89" s="97" t="s">
        <v>943</v>
      </c>
      <c r="L89" s="80" t="s">
        <v>34</v>
      </c>
      <c r="M89" s="83" t="s">
        <v>34</v>
      </c>
    </row>
    <row r="90" spans="1:13" s="55" customFormat="1" ht="26.4">
      <c r="A90" s="89">
        <v>5</v>
      </c>
      <c r="B90" s="96" t="s">
        <v>950</v>
      </c>
      <c r="C90" s="96" t="s">
        <v>951</v>
      </c>
      <c r="D90" s="97">
        <v>3590.17</v>
      </c>
      <c r="E90" s="80" t="s">
        <v>34</v>
      </c>
      <c r="F90" s="81" t="s">
        <v>34</v>
      </c>
      <c r="G90" s="81" t="s">
        <v>34</v>
      </c>
      <c r="H90" s="80" t="s">
        <v>34</v>
      </c>
      <c r="I90" s="80" t="s">
        <v>34</v>
      </c>
      <c r="J90" s="80" t="s">
        <v>34</v>
      </c>
      <c r="K90" s="80" t="s">
        <v>34</v>
      </c>
      <c r="L90" s="80" t="s">
        <v>34</v>
      </c>
      <c r="M90" s="83" t="s">
        <v>34</v>
      </c>
    </row>
    <row r="91" spans="1:13" s="55" customFormat="1" ht="26.4">
      <c r="A91" s="89">
        <v>6</v>
      </c>
      <c r="B91" s="96" t="s">
        <v>952</v>
      </c>
      <c r="C91" s="96" t="s">
        <v>951</v>
      </c>
      <c r="D91" s="97">
        <v>10419.31</v>
      </c>
      <c r="E91" s="80" t="s">
        <v>34</v>
      </c>
      <c r="F91" s="81" t="s">
        <v>34</v>
      </c>
      <c r="G91" s="81" t="s">
        <v>34</v>
      </c>
      <c r="H91" s="80" t="s">
        <v>34</v>
      </c>
      <c r="I91" s="80" t="s">
        <v>34</v>
      </c>
      <c r="J91" s="80" t="s">
        <v>34</v>
      </c>
      <c r="K91" s="80" t="s">
        <v>34</v>
      </c>
      <c r="L91" s="80" t="s">
        <v>34</v>
      </c>
      <c r="M91" s="83" t="s">
        <v>34</v>
      </c>
    </row>
    <row r="92" spans="1:13" s="55" customFormat="1" ht="26.4">
      <c r="A92" s="89">
        <v>7</v>
      </c>
      <c r="B92" s="96" t="s">
        <v>953</v>
      </c>
      <c r="C92" s="96" t="s">
        <v>951</v>
      </c>
      <c r="D92" s="97">
        <v>15303.09</v>
      </c>
      <c r="E92" s="80" t="s">
        <v>34</v>
      </c>
      <c r="F92" s="81" t="s">
        <v>34</v>
      </c>
      <c r="G92" s="81" t="s">
        <v>34</v>
      </c>
      <c r="H92" s="80" t="s">
        <v>34</v>
      </c>
      <c r="I92" s="80" t="s">
        <v>34</v>
      </c>
      <c r="J92" s="80" t="s">
        <v>34</v>
      </c>
      <c r="K92" s="80" t="s">
        <v>34</v>
      </c>
      <c r="L92" s="80" t="s">
        <v>34</v>
      </c>
      <c r="M92" s="83" t="s">
        <v>34</v>
      </c>
    </row>
    <row r="93" spans="1:13" s="55" customFormat="1" ht="27.6" customHeight="1">
      <c r="A93" s="89">
        <v>8</v>
      </c>
      <c r="B93" s="96" t="s">
        <v>954</v>
      </c>
      <c r="C93" s="96" t="s">
        <v>951</v>
      </c>
      <c r="D93" s="97">
        <v>4591.76</v>
      </c>
      <c r="E93" s="80" t="s">
        <v>34</v>
      </c>
      <c r="F93" s="81" t="s">
        <v>34</v>
      </c>
      <c r="G93" s="81" t="s">
        <v>34</v>
      </c>
      <c r="H93" s="80" t="s">
        <v>34</v>
      </c>
      <c r="I93" s="80" t="s">
        <v>34</v>
      </c>
      <c r="J93" s="80" t="s">
        <v>34</v>
      </c>
      <c r="K93" s="80" t="s">
        <v>34</v>
      </c>
      <c r="L93" s="80" t="s">
        <v>34</v>
      </c>
      <c r="M93" s="83" t="s">
        <v>34</v>
      </c>
    </row>
    <row r="94" spans="1:13" s="55" customFormat="1" ht="26.4">
      <c r="A94" s="89">
        <v>9</v>
      </c>
      <c r="B94" s="96" t="s">
        <v>955</v>
      </c>
      <c r="C94" s="96" t="s">
        <v>951</v>
      </c>
      <c r="D94" s="97">
        <v>32919.480000000003</v>
      </c>
      <c r="E94" s="80" t="s">
        <v>34</v>
      </c>
      <c r="F94" s="81" t="s">
        <v>34</v>
      </c>
      <c r="G94" s="81" t="s">
        <v>34</v>
      </c>
      <c r="H94" s="80" t="s">
        <v>34</v>
      </c>
      <c r="I94" s="80" t="s">
        <v>34</v>
      </c>
      <c r="J94" s="80" t="s">
        <v>34</v>
      </c>
      <c r="K94" s="80" t="s">
        <v>34</v>
      </c>
      <c r="L94" s="80" t="s">
        <v>34</v>
      </c>
      <c r="M94" s="83" t="s">
        <v>34</v>
      </c>
    </row>
    <row r="95" spans="1:13" s="55" customFormat="1" ht="26.4">
      <c r="A95" s="89">
        <v>10</v>
      </c>
      <c r="B95" s="96" t="s">
        <v>956</v>
      </c>
      <c r="C95" s="96" t="s">
        <v>951</v>
      </c>
      <c r="D95" s="97">
        <v>12137.73</v>
      </c>
      <c r="E95" s="80" t="s">
        <v>34</v>
      </c>
      <c r="F95" s="81" t="s">
        <v>34</v>
      </c>
      <c r="G95" s="81" t="s">
        <v>34</v>
      </c>
      <c r="H95" s="80" t="s">
        <v>34</v>
      </c>
      <c r="I95" s="80" t="s">
        <v>34</v>
      </c>
      <c r="J95" s="80" t="s">
        <v>34</v>
      </c>
      <c r="K95" s="80" t="s">
        <v>34</v>
      </c>
      <c r="L95" s="80" t="s">
        <v>34</v>
      </c>
      <c r="M95" s="83" t="s">
        <v>34</v>
      </c>
    </row>
    <row r="96" spans="1:13" s="55" customFormat="1" ht="26.4">
      <c r="A96" s="89">
        <v>11</v>
      </c>
      <c r="B96" s="96" t="s">
        <v>957</v>
      </c>
      <c r="C96" s="96" t="s">
        <v>951</v>
      </c>
      <c r="D96" s="97">
        <v>9886.5300000000007</v>
      </c>
      <c r="E96" s="80" t="s">
        <v>34</v>
      </c>
      <c r="F96" s="81" t="s">
        <v>34</v>
      </c>
      <c r="G96" s="81" t="s">
        <v>34</v>
      </c>
      <c r="H96" s="80" t="s">
        <v>34</v>
      </c>
      <c r="I96" s="80" t="s">
        <v>34</v>
      </c>
      <c r="J96" s="80" t="s">
        <v>34</v>
      </c>
      <c r="K96" s="80" t="s">
        <v>34</v>
      </c>
      <c r="L96" s="80" t="s">
        <v>34</v>
      </c>
      <c r="M96" s="83" t="s">
        <v>34</v>
      </c>
    </row>
    <row r="97" spans="1:13" s="55" customFormat="1" ht="26.4">
      <c r="A97" s="89">
        <v>12</v>
      </c>
      <c r="B97" s="96" t="s">
        <v>958</v>
      </c>
      <c r="C97" s="96" t="s">
        <v>951</v>
      </c>
      <c r="D97" s="97">
        <v>555680.72</v>
      </c>
      <c r="E97" s="80" t="s">
        <v>34</v>
      </c>
      <c r="F97" s="81" t="s">
        <v>34</v>
      </c>
      <c r="G97" s="81" t="s">
        <v>34</v>
      </c>
      <c r="H97" s="80" t="s">
        <v>34</v>
      </c>
      <c r="I97" s="80" t="s">
        <v>34</v>
      </c>
      <c r="J97" s="80" t="s">
        <v>34</v>
      </c>
      <c r="K97" s="80" t="s">
        <v>34</v>
      </c>
      <c r="L97" s="80" t="s">
        <v>34</v>
      </c>
      <c r="M97" s="83" t="s">
        <v>34</v>
      </c>
    </row>
    <row r="98" spans="1:13" s="55" customFormat="1" ht="26.4">
      <c r="A98" s="89">
        <v>13</v>
      </c>
      <c r="B98" s="96" t="s">
        <v>959</v>
      </c>
      <c r="C98" s="96" t="s">
        <v>951</v>
      </c>
      <c r="D98" s="97">
        <v>38306.980000000003</v>
      </c>
      <c r="E98" s="80" t="s">
        <v>34</v>
      </c>
      <c r="F98" s="81" t="s">
        <v>34</v>
      </c>
      <c r="G98" s="81" t="s">
        <v>34</v>
      </c>
      <c r="H98" s="80" t="s">
        <v>34</v>
      </c>
      <c r="I98" s="80" t="s">
        <v>34</v>
      </c>
      <c r="J98" s="80" t="s">
        <v>34</v>
      </c>
      <c r="K98" s="80" t="s">
        <v>34</v>
      </c>
      <c r="L98" s="80" t="s">
        <v>34</v>
      </c>
      <c r="M98" s="83" t="s">
        <v>34</v>
      </c>
    </row>
    <row r="99" spans="1:13" s="55" customFormat="1" ht="26.4">
      <c r="A99" s="89">
        <v>14</v>
      </c>
      <c r="B99" s="96" t="s">
        <v>960</v>
      </c>
      <c r="C99" s="96" t="s">
        <v>951</v>
      </c>
      <c r="D99" s="97">
        <v>1291680.06</v>
      </c>
      <c r="E99" s="80" t="s">
        <v>34</v>
      </c>
      <c r="F99" s="81" t="s">
        <v>34</v>
      </c>
      <c r="G99" s="81" t="s">
        <v>34</v>
      </c>
      <c r="H99" s="80" t="s">
        <v>34</v>
      </c>
      <c r="I99" s="80" t="s">
        <v>34</v>
      </c>
      <c r="J99" s="80" t="s">
        <v>34</v>
      </c>
      <c r="K99" s="80" t="s">
        <v>34</v>
      </c>
      <c r="L99" s="80" t="s">
        <v>34</v>
      </c>
      <c r="M99" s="83" t="s">
        <v>34</v>
      </c>
    </row>
    <row r="100" spans="1:13" s="55" customFormat="1" ht="26.4">
      <c r="A100" s="89">
        <v>15</v>
      </c>
      <c r="B100" s="96" t="s">
        <v>961</v>
      </c>
      <c r="C100" s="96" t="s">
        <v>951</v>
      </c>
      <c r="D100" s="97">
        <v>17761.68</v>
      </c>
      <c r="E100" s="80" t="s">
        <v>34</v>
      </c>
      <c r="F100" s="81" t="s">
        <v>34</v>
      </c>
      <c r="G100" s="81" t="s">
        <v>34</v>
      </c>
      <c r="H100" s="80" t="s">
        <v>34</v>
      </c>
      <c r="I100" s="80" t="s">
        <v>34</v>
      </c>
      <c r="J100" s="80" t="s">
        <v>34</v>
      </c>
      <c r="K100" s="80" t="s">
        <v>34</v>
      </c>
      <c r="L100" s="80" t="s">
        <v>34</v>
      </c>
      <c r="M100" s="83" t="s">
        <v>34</v>
      </c>
    </row>
    <row r="101" spans="1:13" s="55" customFormat="1" ht="26.4">
      <c r="A101" s="89">
        <v>16</v>
      </c>
      <c r="B101" s="96" t="s">
        <v>962</v>
      </c>
      <c r="C101" s="96" t="s">
        <v>951</v>
      </c>
      <c r="D101" s="97">
        <v>3824.12</v>
      </c>
      <c r="E101" s="80" t="s">
        <v>34</v>
      </c>
      <c r="F101" s="81" t="s">
        <v>34</v>
      </c>
      <c r="G101" s="81" t="s">
        <v>34</v>
      </c>
      <c r="H101" s="80" t="s">
        <v>34</v>
      </c>
      <c r="I101" s="80" t="s">
        <v>34</v>
      </c>
      <c r="J101" s="80" t="s">
        <v>34</v>
      </c>
      <c r="K101" s="80" t="s">
        <v>34</v>
      </c>
      <c r="L101" s="80" t="s">
        <v>34</v>
      </c>
      <c r="M101" s="83" t="s">
        <v>34</v>
      </c>
    </row>
    <row r="102" spans="1:13" s="55" customFormat="1" ht="34.799999999999997" customHeight="1" thickBot="1">
      <c r="A102" s="119">
        <v>17</v>
      </c>
      <c r="B102" s="183" t="s">
        <v>963</v>
      </c>
      <c r="C102" s="183" t="s">
        <v>951</v>
      </c>
      <c r="D102" s="184">
        <v>29284.39</v>
      </c>
      <c r="E102" s="76" t="s">
        <v>34</v>
      </c>
      <c r="F102" s="109" t="s">
        <v>34</v>
      </c>
      <c r="G102" s="109" t="s">
        <v>34</v>
      </c>
      <c r="H102" s="76" t="s">
        <v>34</v>
      </c>
      <c r="I102" s="76" t="s">
        <v>34</v>
      </c>
      <c r="J102" s="76" t="s">
        <v>34</v>
      </c>
      <c r="K102" s="76" t="s">
        <v>34</v>
      </c>
      <c r="L102" s="76" t="s">
        <v>34</v>
      </c>
      <c r="M102" s="112" t="s">
        <v>34</v>
      </c>
    </row>
    <row r="103" spans="1:13" s="61" customFormat="1" ht="26.4" customHeight="1" thickBot="1">
      <c r="A103" s="113" t="s">
        <v>124</v>
      </c>
      <c r="B103" s="114"/>
      <c r="C103" s="115"/>
      <c r="D103" s="116">
        <f>SUM(D86:D102)</f>
        <v>2025386.02</v>
      </c>
      <c r="E103" s="116">
        <f>SUM(E86:E102)</f>
        <v>6335.86</v>
      </c>
      <c r="F103" s="116">
        <f>SUM(F86:F102)</f>
        <v>0</v>
      </c>
      <c r="G103" s="116">
        <f>SUM(G86:G102)</f>
        <v>25343440</v>
      </c>
      <c r="H103" s="117" t="s">
        <v>34</v>
      </c>
      <c r="I103" s="117" t="s">
        <v>34</v>
      </c>
      <c r="J103" s="117" t="s">
        <v>34</v>
      </c>
      <c r="K103" s="117" t="s">
        <v>34</v>
      </c>
      <c r="L103" s="117" t="s">
        <v>34</v>
      </c>
      <c r="M103" s="118" t="s">
        <v>34</v>
      </c>
    </row>
    <row r="104" spans="1:13" ht="26.4" customHeight="1" thickBot="1">
      <c r="A104" s="161" t="s">
        <v>111</v>
      </c>
      <c r="B104" s="162"/>
      <c r="C104" s="162"/>
      <c r="D104" s="162"/>
      <c r="E104" s="162"/>
      <c r="F104" s="162"/>
      <c r="G104" s="162"/>
      <c r="H104" s="162"/>
      <c r="I104" s="162"/>
      <c r="J104" s="162"/>
      <c r="K104" s="162"/>
      <c r="L104" s="162"/>
      <c r="M104" s="163"/>
    </row>
    <row r="105" spans="1:13" ht="88.2" customHeight="1">
      <c r="A105" s="179">
        <v>1</v>
      </c>
      <c r="B105" s="176" t="s">
        <v>1614</v>
      </c>
      <c r="C105" s="176" t="s">
        <v>1889</v>
      </c>
      <c r="D105" s="176" t="s">
        <v>34</v>
      </c>
      <c r="E105" s="180">
        <v>1507</v>
      </c>
      <c r="F105" s="176" t="s">
        <v>34</v>
      </c>
      <c r="G105" s="177">
        <f>E105*4000</f>
        <v>6028000</v>
      </c>
      <c r="H105" s="176">
        <v>1922</v>
      </c>
      <c r="I105" s="176" t="s">
        <v>34</v>
      </c>
      <c r="J105" s="176" t="s">
        <v>1522</v>
      </c>
      <c r="K105" s="176" t="s">
        <v>1523</v>
      </c>
      <c r="L105" s="181" t="s">
        <v>1617</v>
      </c>
      <c r="M105" s="182" t="s">
        <v>1615</v>
      </c>
    </row>
    <row r="106" spans="1:13" ht="53.4" thickBot="1">
      <c r="A106" s="185">
        <v>2</v>
      </c>
      <c r="B106" s="183" t="s">
        <v>1524</v>
      </c>
      <c r="C106" s="183" t="s">
        <v>1890</v>
      </c>
      <c r="D106" s="183" t="s">
        <v>34</v>
      </c>
      <c r="E106" s="186">
        <v>2182</v>
      </c>
      <c r="F106" s="183" t="s">
        <v>34</v>
      </c>
      <c r="G106" s="184">
        <f>E106*4000</f>
        <v>8728000</v>
      </c>
      <c r="H106" s="183">
        <v>1988</v>
      </c>
      <c r="I106" s="183" t="s">
        <v>34</v>
      </c>
      <c r="J106" s="183" t="s">
        <v>1525</v>
      </c>
      <c r="K106" s="183" t="s">
        <v>1526</v>
      </c>
      <c r="L106" s="187" t="s">
        <v>1618</v>
      </c>
      <c r="M106" s="188" t="s">
        <v>1616</v>
      </c>
    </row>
    <row r="107" spans="1:13" s="56" customFormat="1" ht="25.8" customHeight="1" thickBot="1">
      <c r="A107" s="190" t="s">
        <v>124</v>
      </c>
      <c r="B107" s="191"/>
      <c r="C107" s="192"/>
      <c r="D107" s="149">
        <v>0</v>
      </c>
      <c r="E107" s="193">
        <f>SUM(E105:E106)</f>
        <v>3689</v>
      </c>
      <c r="F107" s="149">
        <f t="shared" ref="E107:G107" si="6">SUM(F105:F106)</f>
        <v>0</v>
      </c>
      <c r="G107" s="194">
        <f>SUM(G105:G106)</f>
        <v>14756000</v>
      </c>
      <c r="H107" s="195" t="s">
        <v>34</v>
      </c>
      <c r="I107" s="195" t="s">
        <v>34</v>
      </c>
      <c r="J107" s="195" t="s">
        <v>34</v>
      </c>
      <c r="K107" s="195" t="s">
        <v>34</v>
      </c>
      <c r="L107" s="195" t="s">
        <v>34</v>
      </c>
      <c r="M107" s="196" t="s">
        <v>34</v>
      </c>
    </row>
    <row r="108" spans="1:13" ht="25.8" customHeight="1" thickBot="1">
      <c r="A108" s="161" t="s">
        <v>112</v>
      </c>
      <c r="B108" s="162"/>
      <c r="C108" s="162"/>
      <c r="D108" s="162"/>
      <c r="E108" s="162"/>
      <c r="F108" s="162"/>
      <c r="G108" s="162"/>
      <c r="H108" s="162"/>
      <c r="I108" s="162"/>
      <c r="J108" s="162"/>
      <c r="K108" s="162"/>
      <c r="L108" s="162"/>
      <c r="M108" s="163"/>
    </row>
    <row r="109" spans="1:13" ht="31.2" customHeight="1">
      <c r="A109" s="179">
        <v>1</v>
      </c>
      <c r="B109" s="176" t="s">
        <v>1748</v>
      </c>
      <c r="C109" s="142" t="s">
        <v>1891</v>
      </c>
      <c r="D109" s="176" t="s">
        <v>34</v>
      </c>
      <c r="E109" s="143">
        <v>2497.66</v>
      </c>
      <c r="F109" s="176" t="s">
        <v>34</v>
      </c>
      <c r="G109" s="134">
        <f>E109*4000</f>
        <v>9990640</v>
      </c>
      <c r="H109" s="142">
        <v>1974</v>
      </c>
      <c r="I109" s="176" t="s">
        <v>34</v>
      </c>
      <c r="J109" s="142" t="s">
        <v>1753</v>
      </c>
      <c r="K109" s="143" t="s">
        <v>1754</v>
      </c>
      <c r="L109" s="165" t="s">
        <v>34</v>
      </c>
      <c r="M109" s="189" t="s">
        <v>34</v>
      </c>
    </row>
    <row r="110" spans="1:13" ht="31.2" customHeight="1">
      <c r="A110" s="99">
        <v>2</v>
      </c>
      <c r="B110" s="96" t="s">
        <v>1749</v>
      </c>
      <c r="C110" s="90" t="s">
        <v>1891</v>
      </c>
      <c r="D110" s="96" t="s">
        <v>34</v>
      </c>
      <c r="E110" s="91">
        <v>3842.5</v>
      </c>
      <c r="F110" s="96" t="s">
        <v>34</v>
      </c>
      <c r="G110" s="82">
        <f>E110*4000</f>
        <v>15370000</v>
      </c>
      <c r="H110" s="90">
        <v>1974</v>
      </c>
      <c r="I110" s="96" t="s">
        <v>34</v>
      </c>
      <c r="J110" s="90" t="s">
        <v>1753</v>
      </c>
      <c r="K110" s="91" t="s">
        <v>1754</v>
      </c>
      <c r="L110" s="95" t="s">
        <v>34</v>
      </c>
      <c r="M110" s="100" t="s">
        <v>34</v>
      </c>
    </row>
    <row r="111" spans="1:13" ht="31.2" customHeight="1">
      <c r="A111" s="99">
        <v>3</v>
      </c>
      <c r="B111" s="96" t="s">
        <v>1750</v>
      </c>
      <c r="C111" s="90" t="s">
        <v>1891</v>
      </c>
      <c r="D111" s="96" t="s">
        <v>34</v>
      </c>
      <c r="E111" s="91">
        <v>739</v>
      </c>
      <c r="F111" s="96" t="s">
        <v>34</v>
      </c>
      <c r="G111" s="82">
        <f>E111*4000</f>
        <v>2956000</v>
      </c>
      <c r="H111" s="90">
        <v>1974</v>
      </c>
      <c r="I111" s="96" t="s">
        <v>34</v>
      </c>
      <c r="J111" s="90" t="s">
        <v>1753</v>
      </c>
      <c r="K111" s="91" t="s">
        <v>1754</v>
      </c>
      <c r="L111" s="95" t="s">
        <v>34</v>
      </c>
      <c r="M111" s="100" t="s">
        <v>34</v>
      </c>
    </row>
    <row r="112" spans="1:13" ht="31.2" customHeight="1">
      <c r="A112" s="99">
        <v>4</v>
      </c>
      <c r="B112" s="96" t="s">
        <v>1751</v>
      </c>
      <c r="C112" s="90" t="s">
        <v>1891</v>
      </c>
      <c r="D112" s="96" t="s">
        <v>34</v>
      </c>
      <c r="E112" s="91">
        <v>240</v>
      </c>
      <c r="F112" s="96" t="s">
        <v>34</v>
      </c>
      <c r="G112" s="82">
        <f>E112*4000</f>
        <v>960000</v>
      </c>
      <c r="H112" s="90">
        <v>2009</v>
      </c>
      <c r="I112" s="96" t="s">
        <v>34</v>
      </c>
      <c r="J112" s="90" t="s">
        <v>1755</v>
      </c>
      <c r="K112" s="91" t="s">
        <v>1754</v>
      </c>
      <c r="L112" s="95" t="s">
        <v>34</v>
      </c>
      <c r="M112" s="100" t="s">
        <v>34</v>
      </c>
    </row>
    <row r="113" spans="1:13" ht="31.2" customHeight="1" thickBot="1">
      <c r="A113" s="185">
        <v>5</v>
      </c>
      <c r="B113" s="183" t="s">
        <v>1752</v>
      </c>
      <c r="C113" s="154" t="s">
        <v>1891</v>
      </c>
      <c r="D113" s="184">
        <v>50290</v>
      </c>
      <c r="E113" s="77" t="s">
        <v>34</v>
      </c>
      <c r="F113" s="183" t="s">
        <v>34</v>
      </c>
      <c r="G113" s="78" t="s">
        <v>34</v>
      </c>
      <c r="H113" s="154">
        <v>2023</v>
      </c>
      <c r="I113" s="183" t="s">
        <v>34</v>
      </c>
      <c r="J113" s="154" t="s">
        <v>1756</v>
      </c>
      <c r="K113" s="155" t="s">
        <v>1754</v>
      </c>
      <c r="L113" s="77" t="s">
        <v>34</v>
      </c>
      <c r="M113" s="79" t="s">
        <v>34</v>
      </c>
    </row>
    <row r="114" spans="1:13" ht="27" customHeight="1" thickBot="1">
      <c r="A114" s="190" t="s">
        <v>124</v>
      </c>
      <c r="B114" s="191"/>
      <c r="C114" s="192"/>
      <c r="D114" s="194">
        <f>SUM(D109:D113)</f>
        <v>50290</v>
      </c>
      <c r="E114" s="198" t="s">
        <v>34</v>
      </c>
      <c r="F114" s="149">
        <v>0</v>
      </c>
      <c r="G114" s="194">
        <f>SUM(G109:G113)</f>
        <v>29276640</v>
      </c>
      <c r="H114" s="195" t="s">
        <v>34</v>
      </c>
      <c r="I114" s="195" t="s">
        <v>34</v>
      </c>
      <c r="J114" s="195" t="s">
        <v>34</v>
      </c>
      <c r="K114" s="195" t="s">
        <v>34</v>
      </c>
      <c r="L114" s="195" t="s">
        <v>34</v>
      </c>
      <c r="M114" s="196" t="s">
        <v>34</v>
      </c>
    </row>
    <row r="115" spans="1:13" ht="27" customHeight="1" thickBot="1">
      <c r="A115" s="161" t="s">
        <v>113</v>
      </c>
      <c r="B115" s="162"/>
      <c r="C115" s="162"/>
      <c r="D115" s="162"/>
      <c r="E115" s="162"/>
      <c r="F115" s="162"/>
      <c r="G115" s="162"/>
      <c r="H115" s="162"/>
      <c r="I115" s="162"/>
      <c r="J115" s="162"/>
      <c r="K115" s="162"/>
      <c r="L115" s="162"/>
      <c r="M115" s="163"/>
    </row>
    <row r="116" spans="1:13" s="55" customFormat="1" ht="31.2" customHeight="1">
      <c r="A116" s="141">
        <v>1</v>
      </c>
      <c r="B116" s="131" t="s">
        <v>1892</v>
      </c>
      <c r="C116" s="131" t="s">
        <v>1893</v>
      </c>
      <c r="D116" s="133">
        <v>7738886.6200000001</v>
      </c>
      <c r="E116" s="131" t="s">
        <v>34</v>
      </c>
      <c r="F116" s="133" t="s">
        <v>34</v>
      </c>
      <c r="G116" s="133" t="s">
        <v>34</v>
      </c>
      <c r="H116" s="133" t="s">
        <v>34</v>
      </c>
      <c r="I116" s="133" t="s">
        <v>34</v>
      </c>
      <c r="J116" s="133" t="s">
        <v>34</v>
      </c>
      <c r="K116" s="133" t="s">
        <v>34</v>
      </c>
      <c r="L116" s="133" t="s">
        <v>34</v>
      </c>
      <c r="M116" s="197" t="s">
        <v>34</v>
      </c>
    </row>
    <row r="117" spans="1:13" s="55" customFormat="1" ht="22.8" customHeight="1">
      <c r="A117" s="89">
        <v>2</v>
      </c>
      <c r="B117" s="80" t="s">
        <v>1002</v>
      </c>
      <c r="C117" s="80" t="s">
        <v>34</v>
      </c>
      <c r="D117" s="81">
        <v>14501.83</v>
      </c>
      <c r="E117" s="80" t="s">
        <v>34</v>
      </c>
      <c r="F117" s="80" t="s">
        <v>34</v>
      </c>
      <c r="G117" s="80" t="s">
        <v>34</v>
      </c>
      <c r="H117" s="80" t="s">
        <v>34</v>
      </c>
      <c r="I117" s="80" t="s">
        <v>34</v>
      </c>
      <c r="J117" s="80" t="s">
        <v>34</v>
      </c>
      <c r="K117" s="80" t="s">
        <v>34</v>
      </c>
      <c r="L117" s="80" t="s">
        <v>34</v>
      </c>
      <c r="M117" s="83" t="s">
        <v>34</v>
      </c>
    </row>
    <row r="118" spans="1:13" s="55" customFormat="1" ht="26.4">
      <c r="A118" s="89">
        <v>3</v>
      </c>
      <c r="B118" s="80" t="s">
        <v>1003</v>
      </c>
      <c r="C118" s="80" t="s">
        <v>1894</v>
      </c>
      <c r="D118" s="81">
        <v>679890.65</v>
      </c>
      <c r="E118" s="80" t="s">
        <v>34</v>
      </c>
      <c r="F118" s="80" t="s">
        <v>34</v>
      </c>
      <c r="G118" s="80" t="s">
        <v>34</v>
      </c>
      <c r="H118" s="80" t="s">
        <v>34</v>
      </c>
      <c r="I118" s="80" t="s">
        <v>34</v>
      </c>
      <c r="J118" s="80" t="s">
        <v>34</v>
      </c>
      <c r="K118" s="80" t="s">
        <v>34</v>
      </c>
      <c r="L118" s="80" t="s">
        <v>34</v>
      </c>
      <c r="M118" s="83" t="s">
        <v>34</v>
      </c>
    </row>
    <row r="119" spans="1:13" s="55" customFormat="1" ht="26.4">
      <c r="A119" s="89">
        <v>4</v>
      </c>
      <c r="B119" s="80" t="s">
        <v>959</v>
      </c>
      <c r="C119" s="80" t="s">
        <v>1894</v>
      </c>
      <c r="D119" s="81">
        <v>2441.6999999999998</v>
      </c>
      <c r="E119" s="80" t="s">
        <v>34</v>
      </c>
      <c r="F119" s="80" t="s">
        <v>34</v>
      </c>
      <c r="G119" s="80" t="s">
        <v>34</v>
      </c>
      <c r="H119" s="80" t="s">
        <v>34</v>
      </c>
      <c r="I119" s="80" t="s">
        <v>34</v>
      </c>
      <c r="J119" s="80" t="s">
        <v>34</v>
      </c>
      <c r="K119" s="80" t="s">
        <v>34</v>
      </c>
      <c r="L119" s="80" t="s">
        <v>34</v>
      </c>
      <c r="M119" s="83" t="s">
        <v>34</v>
      </c>
    </row>
    <row r="120" spans="1:13" s="55" customFormat="1" ht="26.4">
      <c r="A120" s="89">
        <v>5</v>
      </c>
      <c r="B120" s="80" t="s">
        <v>1004</v>
      </c>
      <c r="C120" s="80" t="s">
        <v>1893</v>
      </c>
      <c r="D120" s="81">
        <v>36216</v>
      </c>
      <c r="E120" s="80" t="s">
        <v>34</v>
      </c>
      <c r="F120" s="80" t="s">
        <v>34</v>
      </c>
      <c r="G120" s="80" t="s">
        <v>34</v>
      </c>
      <c r="H120" s="80" t="s">
        <v>34</v>
      </c>
      <c r="I120" s="80" t="s">
        <v>34</v>
      </c>
      <c r="J120" s="80" t="s">
        <v>34</v>
      </c>
      <c r="K120" s="80" t="s">
        <v>34</v>
      </c>
      <c r="L120" s="80" t="s">
        <v>34</v>
      </c>
      <c r="M120" s="83" t="s">
        <v>34</v>
      </c>
    </row>
    <row r="121" spans="1:13" s="55" customFormat="1" ht="26.4">
      <c r="A121" s="89">
        <v>6</v>
      </c>
      <c r="B121" s="80" t="s">
        <v>1005</v>
      </c>
      <c r="C121" s="80" t="s">
        <v>1894</v>
      </c>
      <c r="D121" s="81">
        <v>9829.98</v>
      </c>
      <c r="E121" s="80" t="s">
        <v>34</v>
      </c>
      <c r="F121" s="80" t="s">
        <v>34</v>
      </c>
      <c r="G121" s="80" t="s">
        <v>34</v>
      </c>
      <c r="H121" s="80" t="s">
        <v>34</v>
      </c>
      <c r="I121" s="80" t="s">
        <v>34</v>
      </c>
      <c r="J121" s="80" t="s">
        <v>34</v>
      </c>
      <c r="K121" s="80" t="s">
        <v>34</v>
      </c>
      <c r="L121" s="80" t="s">
        <v>34</v>
      </c>
      <c r="M121" s="83" t="s">
        <v>34</v>
      </c>
    </row>
    <row r="122" spans="1:13" s="55" customFormat="1" ht="26.4">
      <c r="A122" s="89">
        <v>7</v>
      </c>
      <c r="B122" s="80" t="s">
        <v>1006</v>
      </c>
      <c r="C122" s="80" t="s">
        <v>1894</v>
      </c>
      <c r="D122" s="81">
        <v>12077.4</v>
      </c>
      <c r="E122" s="80" t="s">
        <v>34</v>
      </c>
      <c r="F122" s="80" t="s">
        <v>34</v>
      </c>
      <c r="G122" s="80" t="s">
        <v>34</v>
      </c>
      <c r="H122" s="80" t="s">
        <v>34</v>
      </c>
      <c r="I122" s="80" t="s">
        <v>34</v>
      </c>
      <c r="J122" s="80" t="s">
        <v>34</v>
      </c>
      <c r="K122" s="80" t="s">
        <v>34</v>
      </c>
      <c r="L122" s="80" t="s">
        <v>34</v>
      </c>
      <c r="M122" s="83" t="s">
        <v>34</v>
      </c>
    </row>
    <row r="123" spans="1:13" s="55" customFormat="1" ht="105.6">
      <c r="A123" s="89">
        <v>8</v>
      </c>
      <c r="B123" s="102" t="s">
        <v>1499</v>
      </c>
      <c r="C123" s="80" t="s">
        <v>1895</v>
      </c>
      <c r="D123" s="81" t="s">
        <v>34</v>
      </c>
      <c r="E123" s="91">
        <v>3668</v>
      </c>
      <c r="F123" s="81" t="s">
        <v>34</v>
      </c>
      <c r="G123" s="81">
        <f>E123*4000</f>
        <v>14672000</v>
      </c>
      <c r="H123" s="80">
        <v>1934</v>
      </c>
      <c r="I123" s="80" t="s">
        <v>1911</v>
      </c>
      <c r="J123" s="80" t="s">
        <v>1502</v>
      </c>
      <c r="K123" s="80" t="s">
        <v>1503</v>
      </c>
      <c r="L123" s="80" t="s">
        <v>1501</v>
      </c>
      <c r="M123" s="83" t="s">
        <v>1500</v>
      </c>
    </row>
    <row r="124" spans="1:13" s="55" customFormat="1" ht="112.8" customHeight="1">
      <c r="A124" s="89">
        <v>9</v>
      </c>
      <c r="B124" s="80" t="s">
        <v>1504</v>
      </c>
      <c r="C124" s="80" t="s">
        <v>1896</v>
      </c>
      <c r="D124" s="80" t="s">
        <v>34</v>
      </c>
      <c r="E124" s="81">
        <v>205.07</v>
      </c>
      <c r="F124" s="81" t="s">
        <v>34</v>
      </c>
      <c r="G124" s="81">
        <f>E124*4000</f>
        <v>820280</v>
      </c>
      <c r="H124" s="80">
        <v>1970</v>
      </c>
      <c r="I124" s="80" t="s">
        <v>1505</v>
      </c>
      <c r="J124" s="80" t="s">
        <v>1507</v>
      </c>
      <c r="K124" s="80" t="s">
        <v>1508</v>
      </c>
      <c r="L124" s="199" t="s">
        <v>1506</v>
      </c>
      <c r="M124" s="200"/>
    </row>
    <row r="125" spans="1:13" s="55" customFormat="1" ht="105.6">
      <c r="A125" s="89">
        <v>10</v>
      </c>
      <c r="B125" s="80" t="s">
        <v>1509</v>
      </c>
      <c r="C125" s="80" t="s">
        <v>1897</v>
      </c>
      <c r="D125" s="80" t="s">
        <v>34</v>
      </c>
      <c r="E125" s="81">
        <v>1412.23</v>
      </c>
      <c r="F125" s="81" t="s">
        <v>34</v>
      </c>
      <c r="G125" s="81">
        <f>E125*4000</f>
        <v>5648920</v>
      </c>
      <c r="H125" s="80">
        <v>1934</v>
      </c>
      <c r="I125" s="80" t="s">
        <v>1510</v>
      </c>
      <c r="J125" s="80" t="s">
        <v>1513</v>
      </c>
      <c r="K125" s="80" t="s">
        <v>1503</v>
      </c>
      <c r="L125" s="80" t="s">
        <v>1511</v>
      </c>
      <c r="M125" s="83" t="s">
        <v>1512</v>
      </c>
    </row>
    <row r="126" spans="1:13" s="55" customFormat="1" ht="26.4">
      <c r="A126" s="89">
        <v>11</v>
      </c>
      <c r="B126" s="80" t="s">
        <v>1514</v>
      </c>
      <c r="C126" s="80" t="s">
        <v>1898</v>
      </c>
      <c r="D126" s="80" t="s">
        <v>34</v>
      </c>
      <c r="E126" s="80" t="s">
        <v>34</v>
      </c>
      <c r="F126" s="81">
        <v>1502446.63</v>
      </c>
      <c r="G126" s="81" t="s">
        <v>34</v>
      </c>
      <c r="H126" s="80">
        <v>1989</v>
      </c>
      <c r="I126" s="80" t="s">
        <v>34</v>
      </c>
      <c r="J126" s="80" t="s">
        <v>34</v>
      </c>
      <c r="K126" s="80" t="s">
        <v>34</v>
      </c>
      <c r="L126" s="80" t="s">
        <v>34</v>
      </c>
      <c r="M126" s="83" t="s">
        <v>34</v>
      </c>
    </row>
    <row r="127" spans="1:13" s="55" customFormat="1" ht="87.6" customHeight="1">
      <c r="A127" s="89">
        <v>12</v>
      </c>
      <c r="B127" s="80" t="s">
        <v>1515</v>
      </c>
      <c r="C127" s="80" t="s">
        <v>1898</v>
      </c>
      <c r="D127" s="80" t="s">
        <v>34</v>
      </c>
      <c r="E127" s="81">
        <v>2570.5</v>
      </c>
      <c r="F127" s="81" t="s">
        <v>34</v>
      </c>
      <c r="G127" s="81">
        <f>E127*4000</f>
        <v>10282000</v>
      </c>
      <c r="H127" s="80">
        <v>1993</v>
      </c>
      <c r="I127" s="80" t="s">
        <v>1516</v>
      </c>
      <c r="J127" s="80" t="s">
        <v>1518</v>
      </c>
      <c r="K127" s="80" t="s">
        <v>1519</v>
      </c>
      <c r="L127" s="80" t="s">
        <v>1517</v>
      </c>
      <c r="M127" s="83" t="s">
        <v>1520</v>
      </c>
    </row>
    <row r="128" spans="1:13" s="55" customFormat="1" ht="88.2" customHeight="1" thickBot="1">
      <c r="A128" s="119">
        <v>13</v>
      </c>
      <c r="B128" s="76" t="s">
        <v>1521</v>
      </c>
      <c r="C128" s="76" t="s">
        <v>1898</v>
      </c>
      <c r="D128" s="76"/>
      <c r="E128" s="109">
        <v>2570.5</v>
      </c>
      <c r="F128" s="109"/>
      <c r="G128" s="109">
        <f>E128*4000</f>
        <v>10282000</v>
      </c>
      <c r="H128" s="76">
        <v>1993</v>
      </c>
      <c r="I128" s="76" t="s">
        <v>1516</v>
      </c>
      <c r="J128" s="76" t="s">
        <v>1518</v>
      </c>
      <c r="K128" s="76" t="s">
        <v>1519</v>
      </c>
      <c r="L128" s="76" t="s">
        <v>1517</v>
      </c>
      <c r="M128" s="112" t="s">
        <v>1520</v>
      </c>
    </row>
    <row r="129" spans="1:13" s="55" customFormat="1" ht="30" customHeight="1" thickBot="1">
      <c r="A129" s="146" t="s">
        <v>124</v>
      </c>
      <c r="B129" s="147"/>
      <c r="C129" s="148"/>
      <c r="D129" s="149">
        <f>SUM(D116:D128)</f>
        <v>8493844.1799999997</v>
      </c>
      <c r="E129" s="149">
        <f t="shared" ref="E129:G129" si="7">SUM(E116:E128)</f>
        <v>10426.299999999999</v>
      </c>
      <c r="F129" s="149">
        <f>SUM(F116:F128)</f>
        <v>1502446.63</v>
      </c>
      <c r="G129" s="149">
        <f>SUM(G116:G128)</f>
        <v>41705200</v>
      </c>
      <c r="H129" s="150" t="s">
        <v>34</v>
      </c>
      <c r="I129" s="150" t="s">
        <v>34</v>
      </c>
      <c r="J129" s="150" t="s">
        <v>34</v>
      </c>
      <c r="K129" s="150" t="s">
        <v>34</v>
      </c>
      <c r="L129" s="150" t="s">
        <v>34</v>
      </c>
      <c r="M129" s="151" t="s">
        <v>34</v>
      </c>
    </row>
    <row r="130" spans="1:13" s="55" customFormat="1" ht="30" customHeight="1" thickBot="1">
      <c r="A130" s="66" t="s">
        <v>114</v>
      </c>
      <c r="B130" s="67"/>
      <c r="C130" s="67"/>
      <c r="D130" s="67"/>
      <c r="E130" s="67"/>
      <c r="F130" s="67"/>
      <c r="G130" s="67"/>
      <c r="H130" s="67"/>
      <c r="I130" s="67"/>
      <c r="J130" s="67"/>
      <c r="K130" s="67"/>
      <c r="L130" s="67"/>
      <c r="M130" s="68"/>
    </row>
    <row r="131" spans="1:13" s="55" customFormat="1" ht="31.2" customHeight="1">
      <c r="A131" s="141">
        <v>1</v>
      </c>
      <c r="B131" s="142" t="s">
        <v>1139</v>
      </c>
      <c r="C131" s="142" t="s">
        <v>1899</v>
      </c>
      <c r="D131" s="131" t="s">
        <v>34</v>
      </c>
      <c r="E131" s="143">
        <v>1131</v>
      </c>
      <c r="F131" s="133" t="s">
        <v>34</v>
      </c>
      <c r="G131" s="133">
        <f>E131*4000</f>
        <v>4524000</v>
      </c>
      <c r="H131" s="142">
        <v>1972</v>
      </c>
      <c r="I131" s="131" t="s">
        <v>34</v>
      </c>
      <c r="J131" s="131" t="s">
        <v>34</v>
      </c>
      <c r="K131" s="131" t="s">
        <v>34</v>
      </c>
      <c r="L131" s="131" t="s">
        <v>34</v>
      </c>
      <c r="M131" s="135" t="s">
        <v>34</v>
      </c>
    </row>
    <row r="132" spans="1:13" s="55" customFormat="1" ht="31.2" customHeight="1">
      <c r="A132" s="89">
        <v>2</v>
      </c>
      <c r="B132" s="90" t="s">
        <v>1140</v>
      </c>
      <c r="C132" s="90" t="s">
        <v>1900</v>
      </c>
      <c r="D132" s="80" t="s">
        <v>34</v>
      </c>
      <c r="E132" s="91">
        <v>1151</v>
      </c>
      <c r="F132" s="81" t="s">
        <v>34</v>
      </c>
      <c r="G132" s="81">
        <f>E132*4000</f>
        <v>4604000</v>
      </c>
      <c r="H132" s="90">
        <v>1972</v>
      </c>
      <c r="I132" s="80" t="s">
        <v>34</v>
      </c>
      <c r="J132" s="80" t="s">
        <v>34</v>
      </c>
      <c r="K132" s="80" t="s">
        <v>34</v>
      </c>
      <c r="L132" s="80" t="s">
        <v>34</v>
      </c>
      <c r="M132" s="83" t="s">
        <v>34</v>
      </c>
    </row>
    <row r="133" spans="1:13" s="55" customFormat="1" ht="31.2" customHeight="1">
      <c r="A133" s="89">
        <v>3</v>
      </c>
      <c r="B133" s="90" t="s">
        <v>1141</v>
      </c>
      <c r="C133" s="90" t="s">
        <v>1900</v>
      </c>
      <c r="D133" s="91">
        <v>15227.2</v>
      </c>
      <c r="E133" s="80" t="s">
        <v>34</v>
      </c>
      <c r="F133" s="81" t="s">
        <v>34</v>
      </c>
      <c r="G133" s="81" t="s">
        <v>34</v>
      </c>
      <c r="H133" s="90">
        <v>1972</v>
      </c>
      <c r="I133" s="80" t="s">
        <v>34</v>
      </c>
      <c r="J133" s="80" t="s">
        <v>34</v>
      </c>
      <c r="K133" s="80" t="s">
        <v>34</v>
      </c>
      <c r="L133" s="80" t="s">
        <v>34</v>
      </c>
      <c r="M133" s="83" t="s">
        <v>34</v>
      </c>
    </row>
    <row r="134" spans="1:13" s="55" customFormat="1" ht="31.2" customHeight="1">
      <c r="A134" s="89">
        <v>4</v>
      </c>
      <c r="B134" s="90" t="s">
        <v>1142</v>
      </c>
      <c r="C134" s="90" t="s">
        <v>1901</v>
      </c>
      <c r="D134" s="91">
        <v>1507241</v>
      </c>
      <c r="E134" s="80" t="s">
        <v>34</v>
      </c>
      <c r="F134" s="81" t="s">
        <v>34</v>
      </c>
      <c r="G134" s="81" t="s">
        <v>34</v>
      </c>
      <c r="H134" s="90">
        <v>2011</v>
      </c>
      <c r="I134" s="80" t="s">
        <v>34</v>
      </c>
      <c r="J134" s="80" t="s">
        <v>34</v>
      </c>
      <c r="K134" s="80" t="s">
        <v>34</v>
      </c>
      <c r="L134" s="80" t="s">
        <v>34</v>
      </c>
      <c r="M134" s="83" t="s">
        <v>34</v>
      </c>
    </row>
    <row r="135" spans="1:13" s="55" customFormat="1" ht="31.2" customHeight="1" thickBot="1">
      <c r="A135" s="119">
        <v>5</v>
      </c>
      <c r="B135" s="154" t="s">
        <v>1143</v>
      </c>
      <c r="C135" s="154" t="s">
        <v>1902</v>
      </c>
      <c r="D135" s="76" t="s">
        <v>34</v>
      </c>
      <c r="E135" s="155">
        <v>50</v>
      </c>
      <c r="F135" s="109" t="s">
        <v>34</v>
      </c>
      <c r="G135" s="109">
        <f>E135*4000</f>
        <v>200000</v>
      </c>
      <c r="H135" s="154">
        <v>2021</v>
      </c>
      <c r="I135" s="76" t="s">
        <v>34</v>
      </c>
      <c r="J135" s="76" t="s">
        <v>34</v>
      </c>
      <c r="K135" s="76" t="s">
        <v>34</v>
      </c>
      <c r="L135" s="76" t="s">
        <v>34</v>
      </c>
      <c r="M135" s="112" t="s">
        <v>34</v>
      </c>
    </row>
    <row r="136" spans="1:13" s="55" customFormat="1" ht="25.2" customHeight="1" thickBot="1">
      <c r="A136" s="146" t="s">
        <v>124</v>
      </c>
      <c r="B136" s="147"/>
      <c r="C136" s="148"/>
      <c r="D136" s="149">
        <f>SUM(D131:D135)</f>
        <v>1522468.2</v>
      </c>
      <c r="E136" s="149">
        <f>SUM(E131:E135)</f>
        <v>2332</v>
      </c>
      <c r="F136" s="149">
        <f t="shared" ref="E136:G136" si="8">SUM(F131:F135)</f>
        <v>0</v>
      </c>
      <c r="G136" s="149">
        <f>SUM(G131:G135)</f>
        <v>9328000</v>
      </c>
      <c r="H136" s="150" t="s">
        <v>34</v>
      </c>
      <c r="I136" s="150" t="s">
        <v>34</v>
      </c>
      <c r="J136" s="150" t="s">
        <v>34</v>
      </c>
      <c r="K136" s="150" t="s">
        <v>34</v>
      </c>
      <c r="L136" s="150" t="s">
        <v>34</v>
      </c>
      <c r="M136" s="151" t="s">
        <v>34</v>
      </c>
    </row>
    <row r="137" spans="1:13" ht="25.2" customHeight="1" thickBot="1">
      <c r="A137" s="161" t="s">
        <v>115</v>
      </c>
      <c r="B137" s="162"/>
      <c r="C137" s="162"/>
      <c r="D137" s="162"/>
      <c r="E137" s="162"/>
      <c r="F137" s="162"/>
      <c r="G137" s="162"/>
      <c r="H137" s="162"/>
      <c r="I137" s="162"/>
      <c r="J137" s="162"/>
      <c r="K137" s="162"/>
      <c r="L137" s="162"/>
      <c r="M137" s="163"/>
    </row>
    <row r="138" spans="1:13" s="55" customFormat="1" ht="118.8">
      <c r="A138" s="141">
        <v>1</v>
      </c>
      <c r="B138" s="142" t="s">
        <v>1167</v>
      </c>
      <c r="C138" s="142" t="s">
        <v>1168</v>
      </c>
      <c r="D138" s="131" t="s">
        <v>34</v>
      </c>
      <c r="E138" s="143">
        <v>4236.17</v>
      </c>
      <c r="F138" s="133" t="s">
        <v>34</v>
      </c>
      <c r="G138" s="133">
        <f>E138*4000</f>
        <v>16944680</v>
      </c>
      <c r="H138" s="142" t="s">
        <v>1172</v>
      </c>
      <c r="I138" s="143" t="s">
        <v>1180</v>
      </c>
      <c r="J138" s="142" t="s">
        <v>1173</v>
      </c>
      <c r="K138" s="143" t="s">
        <v>1174</v>
      </c>
      <c r="L138" s="131" t="s">
        <v>1179</v>
      </c>
      <c r="M138" s="135" t="s">
        <v>1181</v>
      </c>
    </row>
    <row r="139" spans="1:13" s="55" customFormat="1" ht="158.4">
      <c r="A139" s="89">
        <v>2</v>
      </c>
      <c r="B139" s="90" t="s">
        <v>1169</v>
      </c>
      <c r="C139" s="90" t="s">
        <v>1170</v>
      </c>
      <c r="D139" s="80" t="s">
        <v>34</v>
      </c>
      <c r="E139" s="91">
        <v>3172.27</v>
      </c>
      <c r="F139" s="81" t="s">
        <v>34</v>
      </c>
      <c r="G139" s="81">
        <f>E139*4000</f>
        <v>12689080</v>
      </c>
      <c r="H139" s="90" t="s">
        <v>1175</v>
      </c>
      <c r="I139" s="103" t="s">
        <v>1183</v>
      </c>
      <c r="J139" s="90" t="s">
        <v>1176</v>
      </c>
      <c r="K139" s="91" t="s">
        <v>1177</v>
      </c>
      <c r="L139" s="80" t="s">
        <v>1182</v>
      </c>
      <c r="M139" s="83" t="s">
        <v>1184</v>
      </c>
    </row>
    <row r="140" spans="1:13" s="55" customFormat="1" ht="132">
      <c r="A140" s="89">
        <v>3</v>
      </c>
      <c r="B140" s="90" t="s">
        <v>1171</v>
      </c>
      <c r="C140" s="90" t="s">
        <v>1170</v>
      </c>
      <c r="D140" s="80" t="s">
        <v>34</v>
      </c>
      <c r="E140" s="91">
        <v>2130.5700000000002</v>
      </c>
      <c r="F140" s="81" t="s">
        <v>34</v>
      </c>
      <c r="G140" s="81">
        <f>E140*4000</f>
        <v>8522280</v>
      </c>
      <c r="H140" s="90" t="s">
        <v>1178</v>
      </c>
      <c r="I140" s="91" t="s">
        <v>1185</v>
      </c>
      <c r="J140" s="90" t="s">
        <v>1176</v>
      </c>
      <c r="K140" s="91" t="s">
        <v>1177</v>
      </c>
      <c r="L140" s="80" t="s">
        <v>34</v>
      </c>
      <c r="M140" s="83" t="s">
        <v>1186</v>
      </c>
    </row>
    <row r="141" spans="1:13" s="55" customFormat="1" ht="26.4">
      <c r="A141" s="89">
        <v>4</v>
      </c>
      <c r="B141" s="90" t="s">
        <v>1187</v>
      </c>
      <c r="C141" s="90" t="s">
        <v>1168</v>
      </c>
      <c r="D141" s="91">
        <v>457877</v>
      </c>
      <c r="E141" s="80" t="s">
        <v>34</v>
      </c>
      <c r="F141" s="81" t="s">
        <v>34</v>
      </c>
      <c r="G141" s="81" t="s">
        <v>34</v>
      </c>
      <c r="H141" s="81" t="s">
        <v>34</v>
      </c>
      <c r="I141" s="81" t="s">
        <v>34</v>
      </c>
      <c r="J141" s="81" t="s">
        <v>34</v>
      </c>
      <c r="K141" s="81" t="s">
        <v>34</v>
      </c>
      <c r="L141" s="81" t="s">
        <v>34</v>
      </c>
      <c r="M141" s="101" t="s">
        <v>34</v>
      </c>
    </row>
    <row r="142" spans="1:13" s="55" customFormat="1" ht="25.2" customHeight="1">
      <c r="A142" s="89">
        <v>5</v>
      </c>
      <c r="B142" s="90" t="s">
        <v>1188</v>
      </c>
      <c r="C142" s="90" t="s">
        <v>1189</v>
      </c>
      <c r="D142" s="91" t="s">
        <v>34</v>
      </c>
      <c r="E142" s="80" t="s">
        <v>34</v>
      </c>
      <c r="F142" s="81" t="s">
        <v>34</v>
      </c>
      <c r="G142" s="81" t="s">
        <v>34</v>
      </c>
      <c r="H142" s="81" t="s">
        <v>34</v>
      </c>
      <c r="I142" s="81" t="s">
        <v>34</v>
      </c>
      <c r="J142" s="81" t="s">
        <v>34</v>
      </c>
      <c r="K142" s="81" t="s">
        <v>34</v>
      </c>
      <c r="L142" s="81" t="s">
        <v>34</v>
      </c>
      <c r="M142" s="101" t="s">
        <v>34</v>
      </c>
    </row>
    <row r="143" spans="1:13" s="55" customFormat="1" ht="25.2" customHeight="1">
      <c r="A143" s="89">
        <v>6</v>
      </c>
      <c r="B143" s="90" t="s">
        <v>1190</v>
      </c>
      <c r="C143" s="90" t="s">
        <v>34</v>
      </c>
      <c r="D143" s="91">
        <v>30000</v>
      </c>
      <c r="E143" s="80" t="s">
        <v>34</v>
      </c>
      <c r="F143" s="81" t="s">
        <v>34</v>
      </c>
      <c r="G143" s="81" t="s">
        <v>34</v>
      </c>
      <c r="H143" s="81" t="s">
        <v>34</v>
      </c>
      <c r="I143" s="81" t="s">
        <v>34</v>
      </c>
      <c r="J143" s="81" t="s">
        <v>34</v>
      </c>
      <c r="K143" s="81" t="s">
        <v>34</v>
      </c>
      <c r="L143" s="81" t="s">
        <v>34</v>
      </c>
      <c r="M143" s="101" t="s">
        <v>34</v>
      </c>
    </row>
    <row r="144" spans="1:13" s="55" customFormat="1" ht="25.2" customHeight="1" thickBot="1">
      <c r="A144" s="119">
        <v>7</v>
      </c>
      <c r="B144" s="154" t="s">
        <v>1191</v>
      </c>
      <c r="C144" s="154" t="s">
        <v>34</v>
      </c>
      <c r="D144" s="201">
        <v>43200</v>
      </c>
      <c r="E144" s="76" t="s">
        <v>34</v>
      </c>
      <c r="F144" s="109" t="s">
        <v>34</v>
      </c>
      <c r="G144" s="109" t="s">
        <v>34</v>
      </c>
      <c r="H144" s="109" t="s">
        <v>34</v>
      </c>
      <c r="I144" s="109" t="s">
        <v>34</v>
      </c>
      <c r="J144" s="109" t="s">
        <v>34</v>
      </c>
      <c r="K144" s="109" t="s">
        <v>34</v>
      </c>
      <c r="L144" s="109" t="s">
        <v>34</v>
      </c>
      <c r="M144" s="202" t="s">
        <v>34</v>
      </c>
    </row>
    <row r="145" spans="1:13" s="55" customFormat="1" ht="26.4" customHeight="1" thickBot="1">
      <c r="A145" s="113" t="s">
        <v>124</v>
      </c>
      <c r="B145" s="114"/>
      <c r="C145" s="115"/>
      <c r="D145" s="116">
        <f>SUM(D138:D144)</f>
        <v>531077</v>
      </c>
      <c r="E145" s="116">
        <f>SUM(E138:E144)</f>
        <v>9539.01</v>
      </c>
      <c r="F145" s="116">
        <f t="shared" ref="F145" si="9">SUM(F138:F143)</f>
        <v>0</v>
      </c>
      <c r="G145" s="116">
        <f>SUM(G138:G144)</f>
        <v>38156040</v>
      </c>
      <c r="H145" s="117" t="s">
        <v>34</v>
      </c>
      <c r="I145" s="117" t="s">
        <v>34</v>
      </c>
      <c r="J145" s="117" t="s">
        <v>34</v>
      </c>
      <c r="K145" s="117" t="s">
        <v>34</v>
      </c>
      <c r="L145" s="117" t="s">
        <v>34</v>
      </c>
      <c r="M145" s="118" t="s">
        <v>34</v>
      </c>
    </row>
    <row r="146" spans="1:13" ht="26.4" customHeight="1" thickBot="1">
      <c r="A146" s="161" t="s">
        <v>116</v>
      </c>
      <c r="B146" s="162"/>
      <c r="C146" s="162"/>
      <c r="D146" s="162"/>
      <c r="E146" s="162"/>
      <c r="F146" s="162"/>
      <c r="G146" s="162"/>
      <c r="H146" s="162"/>
      <c r="I146" s="162"/>
      <c r="J146" s="162"/>
      <c r="K146" s="162"/>
      <c r="L146" s="162"/>
      <c r="M146" s="163"/>
    </row>
    <row r="147" spans="1:13" ht="24.6" customHeight="1">
      <c r="A147" s="141">
        <v>1</v>
      </c>
      <c r="B147" s="142" t="s">
        <v>1524</v>
      </c>
      <c r="C147" s="142" t="s">
        <v>1828</v>
      </c>
      <c r="D147" s="131" t="s">
        <v>34</v>
      </c>
      <c r="E147" s="143">
        <v>1545</v>
      </c>
      <c r="F147" s="131" t="s">
        <v>34</v>
      </c>
      <c r="G147" s="133">
        <f>E147*4000</f>
        <v>6180000</v>
      </c>
      <c r="H147" s="142">
        <v>1971</v>
      </c>
      <c r="I147" s="131" t="s">
        <v>34</v>
      </c>
      <c r="J147" s="131" t="s">
        <v>34</v>
      </c>
      <c r="K147" s="131" t="s">
        <v>34</v>
      </c>
      <c r="L147" s="131" t="s">
        <v>34</v>
      </c>
      <c r="M147" s="135" t="s">
        <v>34</v>
      </c>
    </row>
    <row r="148" spans="1:13" ht="40.200000000000003" thickBot="1">
      <c r="A148" s="119">
        <v>2</v>
      </c>
      <c r="B148" s="154" t="s">
        <v>1829</v>
      </c>
      <c r="C148" s="154" t="s">
        <v>1828</v>
      </c>
      <c r="D148" s="76" t="s">
        <v>34</v>
      </c>
      <c r="E148" s="155">
        <v>2598</v>
      </c>
      <c r="F148" s="76" t="s">
        <v>34</v>
      </c>
      <c r="G148" s="109">
        <f>E148*4000</f>
        <v>10392000</v>
      </c>
      <c r="H148" s="154">
        <v>1974</v>
      </c>
      <c r="I148" s="76" t="s">
        <v>34</v>
      </c>
      <c r="J148" s="76" t="s">
        <v>34</v>
      </c>
      <c r="K148" s="76" t="s">
        <v>34</v>
      </c>
      <c r="L148" s="76" t="s">
        <v>34</v>
      </c>
      <c r="M148" s="112" t="s">
        <v>34</v>
      </c>
    </row>
    <row r="149" spans="1:13" ht="29.4" customHeight="1" thickBot="1">
      <c r="A149" s="146" t="s">
        <v>124</v>
      </c>
      <c r="B149" s="147"/>
      <c r="C149" s="148"/>
      <c r="D149" s="149">
        <v>0</v>
      </c>
      <c r="E149" s="203" t="s">
        <v>34</v>
      </c>
      <c r="F149" s="149">
        <v>0</v>
      </c>
      <c r="G149" s="149">
        <f>SUM(G147:G148)</f>
        <v>16572000</v>
      </c>
      <c r="H149" s="150" t="s">
        <v>34</v>
      </c>
      <c r="I149" s="150" t="s">
        <v>34</v>
      </c>
      <c r="J149" s="150" t="s">
        <v>34</v>
      </c>
      <c r="K149" s="150" t="s">
        <v>34</v>
      </c>
      <c r="L149" s="150" t="s">
        <v>34</v>
      </c>
      <c r="M149" s="151" t="s">
        <v>34</v>
      </c>
    </row>
    <row r="150" spans="1:13" ht="29.4" customHeight="1" thickBot="1">
      <c r="A150" s="161" t="s">
        <v>117</v>
      </c>
      <c r="B150" s="162"/>
      <c r="C150" s="162"/>
      <c r="D150" s="162"/>
      <c r="E150" s="162"/>
      <c r="F150" s="162"/>
      <c r="G150" s="162"/>
      <c r="H150" s="162"/>
      <c r="I150" s="162"/>
      <c r="J150" s="162"/>
      <c r="K150" s="162"/>
      <c r="L150" s="162"/>
      <c r="M150" s="163"/>
    </row>
    <row r="151" spans="1:13" s="55" customFormat="1" ht="92.4">
      <c r="A151" s="141">
        <v>1</v>
      </c>
      <c r="B151" s="142" t="s">
        <v>1463</v>
      </c>
      <c r="C151" s="142" t="s">
        <v>1464</v>
      </c>
      <c r="D151" s="131" t="s">
        <v>34</v>
      </c>
      <c r="E151" s="143">
        <v>1522.36</v>
      </c>
      <c r="F151" s="133" t="s">
        <v>34</v>
      </c>
      <c r="G151" s="133">
        <f>E151*4000</f>
        <v>6089440</v>
      </c>
      <c r="H151" s="142" t="s">
        <v>1465</v>
      </c>
      <c r="I151" s="143" t="s">
        <v>1466</v>
      </c>
      <c r="J151" s="142" t="s">
        <v>1467</v>
      </c>
      <c r="K151" s="143" t="s">
        <v>1468</v>
      </c>
      <c r="L151" s="131" t="s">
        <v>34</v>
      </c>
      <c r="M151" s="135" t="s">
        <v>34</v>
      </c>
    </row>
    <row r="152" spans="1:13" s="55" customFormat="1" ht="21.6" customHeight="1">
      <c r="A152" s="89">
        <v>2</v>
      </c>
      <c r="B152" s="90" t="s">
        <v>1469</v>
      </c>
      <c r="C152" s="90" t="s">
        <v>1472</v>
      </c>
      <c r="D152" s="91">
        <v>957340.04</v>
      </c>
      <c r="E152" s="80" t="s">
        <v>34</v>
      </c>
      <c r="F152" s="81" t="s">
        <v>34</v>
      </c>
      <c r="G152" s="81" t="s">
        <v>34</v>
      </c>
      <c r="H152" s="80" t="s">
        <v>34</v>
      </c>
      <c r="I152" s="80" t="s">
        <v>34</v>
      </c>
      <c r="J152" s="80" t="s">
        <v>34</v>
      </c>
      <c r="K152" s="80" t="s">
        <v>34</v>
      </c>
      <c r="L152" s="80" t="s">
        <v>34</v>
      </c>
      <c r="M152" s="83" t="s">
        <v>34</v>
      </c>
    </row>
    <row r="153" spans="1:13" s="55" customFormat="1" ht="21.6" customHeight="1">
      <c r="A153" s="89">
        <v>3</v>
      </c>
      <c r="B153" s="90" t="s">
        <v>1470</v>
      </c>
      <c r="C153" s="90" t="s">
        <v>1472</v>
      </c>
      <c r="D153" s="91">
        <v>131703.59</v>
      </c>
      <c r="E153" s="80" t="s">
        <v>34</v>
      </c>
      <c r="F153" s="81" t="s">
        <v>34</v>
      </c>
      <c r="G153" s="81" t="s">
        <v>34</v>
      </c>
      <c r="H153" s="80" t="s">
        <v>34</v>
      </c>
      <c r="I153" s="80" t="s">
        <v>34</v>
      </c>
      <c r="J153" s="80" t="s">
        <v>34</v>
      </c>
      <c r="K153" s="80" t="s">
        <v>34</v>
      </c>
      <c r="L153" s="80" t="s">
        <v>34</v>
      </c>
      <c r="M153" s="83" t="s">
        <v>34</v>
      </c>
    </row>
    <row r="154" spans="1:13" s="55" customFormat="1" ht="21.6" customHeight="1" thickBot="1">
      <c r="A154" s="119">
        <v>4</v>
      </c>
      <c r="B154" s="154" t="s">
        <v>1471</v>
      </c>
      <c r="C154" s="154" t="s">
        <v>1472</v>
      </c>
      <c r="D154" s="155">
        <v>131703.59</v>
      </c>
      <c r="E154" s="76" t="s">
        <v>34</v>
      </c>
      <c r="F154" s="109" t="s">
        <v>1493</v>
      </c>
      <c r="G154" s="109" t="s">
        <v>34</v>
      </c>
      <c r="H154" s="76" t="s">
        <v>34</v>
      </c>
      <c r="I154" s="76" t="s">
        <v>34</v>
      </c>
      <c r="J154" s="76" t="s">
        <v>34</v>
      </c>
      <c r="K154" s="76" t="s">
        <v>34</v>
      </c>
      <c r="L154" s="76" t="s">
        <v>34</v>
      </c>
      <c r="M154" s="112" t="s">
        <v>34</v>
      </c>
    </row>
    <row r="155" spans="1:13" s="55" customFormat="1" ht="24.6" customHeight="1" thickBot="1">
      <c r="A155" s="156" t="s">
        <v>124</v>
      </c>
      <c r="B155" s="157"/>
      <c r="C155" s="158"/>
      <c r="D155" s="149">
        <f>SUM(D151:D154)</f>
        <v>1220747.2200000002</v>
      </c>
      <c r="E155" s="149">
        <f t="shared" ref="E155:G155" si="10">SUM(E151:E154)</f>
        <v>1522.36</v>
      </c>
      <c r="F155" s="149">
        <f t="shared" si="10"/>
        <v>0</v>
      </c>
      <c r="G155" s="149">
        <f>SUM(G151:G154)</f>
        <v>6089440</v>
      </c>
      <c r="H155" s="150" t="s">
        <v>34</v>
      </c>
      <c r="I155" s="150" t="s">
        <v>34</v>
      </c>
      <c r="J155" s="150" t="s">
        <v>34</v>
      </c>
      <c r="K155" s="150" t="s">
        <v>34</v>
      </c>
      <c r="L155" s="150" t="s">
        <v>34</v>
      </c>
      <c r="M155" s="151" t="s">
        <v>34</v>
      </c>
    </row>
    <row r="156" spans="1:13" ht="24.6" customHeight="1" thickBot="1">
      <c r="A156" s="161" t="s">
        <v>118</v>
      </c>
      <c r="B156" s="162"/>
      <c r="C156" s="162"/>
      <c r="D156" s="162"/>
      <c r="E156" s="162"/>
      <c r="F156" s="162"/>
      <c r="G156" s="162"/>
      <c r="H156" s="162"/>
      <c r="I156" s="162"/>
      <c r="J156" s="162"/>
      <c r="K156" s="162"/>
      <c r="L156" s="162"/>
      <c r="M156" s="163"/>
    </row>
    <row r="157" spans="1:13" ht="250.8">
      <c r="A157" s="141">
        <v>1</v>
      </c>
      <c r="B157" s="142" t="s">
        <v>1524</v>
      </c>
      <c r="C157" s="142" t="s">
        <v>1621</v>
      </c>
      <c r="D157" s="133" t="s">
        <v>34</v>
      </c>
      <c r="E157" s="143">
        <v>1183.4000000000001</v>
      </c>
      <c r="F157" s="133" t="s">
        <v>34</v>
      </c>
      <c r="G157" s="133">
        <f>E157*4000</f>
        <v>4733600</v>
      </c>
      <c r="H157" s="142">
        <v>1987</v>
      </c>
      <c r="I157" s="143" t="s">
        <v>34</v>
      </c>
      <c r="J157" s="143" t="s">
        <v>1622</v>
      </c>
      <c r="K157" s="143" t="s">
        <v>1623</v>
      </c>
      <c r="L157" s="131" t="s">
        <v>34</v>
      </c>
      <c r="M157" s="135" t="s">
        <v>34</v>
      </c>
    </row>
    <row r="158" spans="1:13" ht="36.6" customHeight="1" thickBot="1">
      <c r="A158" s="119">
        <v>2</v>
      </c>
      <c r="B158" s="154" t="s">
        <v>1747</v>
      </c>
      <c r="C158" s="154" t="s">
        <v>1621</v>
      </c>
      <c r="D158" s="109">
        <v>21296.9</v>
      </c>
      <c r="E158" s="155" t="s">
        <v>34</v>
      </c>
      <c r="F158" s="109">
        <v>0</v>
      </c>
      <c r="G158" s="109">
        <v>0</v>
      </c>
      <c r="H158" s="154" t="s">
        <v>34</v>
      </c>
      <c r="I158" s="155" t="s">
        <v>34</v>
      </c>
      <c r="J158" s="155" t="s">
        <v>34</v>
      </c>
      <c r="K158" s="155" t="s">
        <v>34</v>
      </c>
      <c r="L158" s="76" t="s">
        <v>34</v>
      </c>
      <c r="M158" s="112" t="s">
        <v>34</v>
      </c>
    </row>
    <row r="159" spans="1:13" ht="27.6" customHeight="1" thickBot="1">
      <c r="A159" s="156" t="s">
        <v>124</v>
      </c>
      <c r="B159" s="157"/>
      <c r="C159" s="158"/>
      <c r="D159" s="149">
        <f>SUM(D157:D158)</f>
        <v>21296.9</v>
      </c>
      <c r="E159" s="149">
        <f>SUM(E157)</f>
        <v>1183.4000000000001</v>
      </c>
      <c r="F159" s="149">
        <f>SUM(F157)</f>
        <v>0</v>
      </c>
      <c r="G159" s="149">
        <f>SUM(G157)</f>
        <v>4733600</v>
      </c>
      <c r="H159" s="150" t="s">
        <v>34</v>
      </c>
      <c r="I159" s="150" t="s">
        <v>34</v>
      </c>
      <c r="J159" s="150" t="s">
        <v>34</v>
      </c>
      <c r="K159" s="150" t="s">
        <v>34</v>
      </c>
      <c r="L159" s="150" t="s">
        <v>34</v>
      </c>
      <c r="M159" s="151" t="s">
        <v>34</v>
      </c>
    </row>
    <row r="160" spans="1:13" ht="53.25" customHeight="1" thickBot="1">
      <c r="A160" s="204" t="s">
        <v>1907</v>
      </c>
      <c r="B160" s="205"/>
      <c r="C160" s="205"/>
      <c r="D160" s="206">
        <f>D18+D26+D29+D55+D58+D63+D72+D82+D103+D107+D114+D129+D136+D145+D149+D155+D159</f>
        <v>42829963.32</v>
      </c>
      <c r="E160" s="206" t="s">
        <v>34</v>
      </c>
      <c r="F160" s="206">
        <f>F18+F26+F29+F55+F58+F63+F72+F82+F103+F107+F114+F129+F136+F145+F149+F155+F159</f>
        <v>1645696.63</v>
      </c>
      <c r="G160" s="206">
        <f>G18+G26+G29+G55+G58+G63+G72+G82+G103+G107+G114+G129+G136+G145+G149+G155+G159</f>
        <v>259879960</v>
      </c>
      <c r="H160" s="207" t="s">
        <v>34</v>
      </c>
      <c r="I160" s="207" t="s">
        <v>34</v>
      </c>
      <c r="J160" s="207" t="s">
        <v>34</v>
      </c>
      <c r="K160" s="207" t="s">
        <v>34</v>
      </c>
      <c r="L160" s="207" t="s">
        <v>34</v>
      </c>
      <c r="M160" s="208" t="s">
        <v>34</v>
      </c>
    </row>
  </sheetData>
  <mergeCells count="45">
    <mergeCell ref="A108:M108"/>
    <mergeCell ref="A115:M115"/>
    <mergeCell ref="A137:M137"/>
    <mergeCell ref="A146:M146"/>
    <mergeCell ref="A64:M64"/>
    <mergeCell ref="A73:M73"/>
    <mergeCell ref="A83:M83"/>
    <mergeCell ref="A85:M85"/>
    <mergeCell ref="A104:M104"/>
    <mergeCell ref="A82:C82"/>
    <mergeCell ref="A103:C103"/>
    <mergeCell ref="A114:C114"/>
    <mergeCell ref="K74:K80"/>
    <mergeCell ref="L124:M124"/>
    <mergeCell ref="A56:M56"/>
    <mergeCell ref="A59:M59"/>
    <mergeCell ref="B1:B2"/>
    <mergeCell ref="E1:G1"/>
    <mergeCell ref="A1:A2"/>
    <mergeCell ref="H1:M1"/>
    <mergeCell ref="A3:M3"/>
    <mergeCell ref="C1:C2"/>
    <mergeCell ref="A18:C18"/>
    <mergeCell ref="K20:K24"/>
    <mergeCell ref="A26:C26"/>
    <mergeCell ref="A29:C29"/>
    <mergeCell ref="A19:M19"/>
    <mergeCell ref="A27:M27"/>
    <mergeCell ref="A30:M30"/>
    <mergeCell ref="A55:C55"/>
    <mergeCell ref="A63:C63"/>
    <mergeCell ref="A72:C72"/>
    <mergeCell ref="A107:C107"/>
    <mergeCell ref="J74:J80"/>
    <mergeCell ref="A58:C58"/>
    <mergeCell ref="A160:C160"/>
    <mergeCell ref="A159:C159"/>
    <mergeCell ref="A129:C129"/>
    <mergeCell ref="A136:C136"/>
    <mergeCell ref="A145:C145"/>
    <mergeCell ref="A155:C155"/>
    <mergeCell ref="A150:M150"/>
    <mergeCell ref="A156:M156"/>
    <mergeCell ref="A130:M130"/>
    <mergeCell ref="A149:C149"/>
  </mergeCells>
  <pageMargins left="0.59055118110236227" right="0.62992125984251968" top="0.70866141732283472" bottom="0.55118110236220474" header="0.31496062992125984" footer="0.31496062992125984"/>
  <pageSetup paperSize="9" scale="51" fitToHeight="0" orientation="landscape" r:id="rId1"/>
  <headerFooter>
    <oddHeader>&amp;C&amp;"Garamond,Pogrubiony"Załącznik B_część I
wykaz budynków i budowli</oddHeader>
  </headerFooter>
  <rowBreaks count="2" manualBreakCount="2">
    <brk id="18" max="12" man="1"/>
    <brk id="107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view="pageBreakPreview" topLeftCell="A13" zoomScale="120" zoomScaleNormal="100" zoomScaleSheetLayoutView="120" workbookViewId="0">
      <selection activeCell="F17" sqref="F17"/>
    </sheetView>
  </sheetViews>
  <sheetFormatPr defaultRowHeight="37.200000000000003" customHeight="1"/>
  <cols>
    <col min="1" max="1" width="24.6640625" style="53" customWidth="1"/>
    <col min="2" max="2" width="12.5546875" style="441" customWidth="1"/>
    <col min="3" max="8" width="12.5546875" style="53" customWidth="1"/>
    <col min="9" max="16384" width="8.88671875" style="53"/>
  </cols>
  <sheetData>
    <row r="1" spans="1:8" ht="37.200000000000003" customHeight="1" thickBot="1">
      <c r="A1" s="414" t="s">
        <v>14</v>
      </c>
      <c r="B1" s="415"/>
      <c r="C1" s="415"/>
      <c r="D1" s="415"/>
      <c r="E1" s="415"/>
      <c r="F1" s="415"/>
      <c r="G1" s="415"/>
      <c r="H1" s="416"/>
    </row>
    <row r="2" spans="1:8" ht="47.4" customHeight="1" thickBot="1">
      <c r="A2" s="417" t="s">
        <v>19</v>
      </c>
      <c r="B2" s="420" t="s">
        <v>26</v>
      </c>
      <c r="C2" s="420" t="s">
        <v>27</v>
      </c>
      <c r="D2" s="422" t="s">
        <v>2</v>
      </c>
      <c r="E2" s="422" t="s">
        <v>15</v>
      </c>
      <c r="F2" s="422" t="s">
        <v>16</v>
      </c>
      <c r="G2" s="422" t="s">
        <v>17</v>
      </c>
      <c r="H2" s="422" t="s">
        <v>18</v>
      </c>
    </row>
    <row r="3" spans="1:8" s="54" customFormat="1" ht="37.200000000000003" customHeight="1">
      <c r="A3" s="418" t="s">
        <v>38</v>
      </c>
      <c r="B3" s="437" t="s">
        <v>34</v>
      </c>
      <c r="C3" s="428">
        <v>9950200</v>
      </c>
      <c r="D3" s="427">
        <v>6151309.79</v>
      </c>
      <c r="E3" s="423">
        <v>1804837.6899999965</v>
      </c>
      <c r="F3" s="427">
        <v>50000</v>
      </c>
      <c r="G3" s="427" t="s">
        <v>34</v>
      </c>
      <c r="H3" s="427" t="s">
        <v>34</v>
      </c>
    </row>
    <row r="4" spans="1:8" s="54" customFormat="1" ht="37.200000000000003" customHeight="1">
      <c r="A4" s="419" t="s">
        <v>41</v>
      </c>
      <c r="B4" s="433" t="s">
        <v>34</v>
      </c>
      <c r="C4" s="432">
        <v>1967240</v>
      </c>
      <c r="D4" s="429">
        <v>2409710.2200000002</v>
      </c>
      <c r="E4" s="429">
        <v>4772976.8099999996</v>
      </c>
      <c r="F4" s="429">
        <v>83575.64</v>
      </c>
      <c r="G4" s="429" t="s">
        <v>34</v>
      </c>
      <c r="H4" s="429" t="s">
        <v>34</v>
      </c>
    </row>
    <row r="5" spans="1:8" s="440" customFormat="1" ht="37.200000000000003" customHeight="1">
      <c r="A5" s="442" t="s">
        <v>45</v>
      </c>
      <c r="B5" s="433" t="s">
        <v>34</v>
      </c>
      <c r="C5" s="432">
        <v>2921200</v>
      </c>
      <c r="D5" s="429" t="s">
        <v>34</v>
      </c>
      <c r="E5" s="429">
        <v>80391.7</v>
      </c>
      <c r="F5" s="429">
        <v>480099.77</v>
      </c>
      <c r="G5" s="429" t="s">
        <v>34</v>
      </c>
      <c r="H5" s="429" t="s">
        <v>34</v>
      </c>
    </row>
    <row r="6" spans="1:8" s="440" customFormat="1" ht="37.200000000000003" customHeight="1">
      <c r="A6" s="442" t="s">
        <v>48</v>
      </c>
      <c r="B6" s="433" t="s">
        <v>34</v>
      </c>
      <c r="C6" s="432">
        <v>28274400</v>
      </c>
      <c r="D6" s="429">
        <v>19251363.940000005</v>
      </c>
      <c r="E6" s="429">
        <f>203004.82+320540.64</f>
        <v>523545.46</v>
      </c>
      <c r="F6" s="429">
        <v>50000</v>
      </c>
      <c r="G6" s="429" t="s">
        <v>34</v>
      </c>
      <c r="H6" s="429" t="s">
        <v>34</v>
      </c>
    </row>
    <row r="7" spans="1:8" s="440" customFormat="1" ht="37.200000000000003" customHeight="1">
      <c r="A7" s="442" t="s">
        <v>52</v>
      </c>
      <c r="B7" s="433" t="s">
        <v>34</v>
      </c>
      <c r="C7" s="432">
        <v>1860560</v>
      </c>
      <c r="D7" s="429" t="s">
        <v>34</v>
      </c>
      <c r="E7" s="429">
        <v>15161</v>
      </c>
      <c r="F7" s="429">
        <v>465949.7</v>
      </c>
      <c r="G7" s="429">
        <v>6616.87</v>
      </c>
      <c r="H7" s="429" t="s">
        <v>34</v>
      </c>
    </row>
    <row r="8" spans="1:8" s="440" customFormat="1" ht="37.200000000000003" customHeight="1">
      <c r="A8" s="442" t="s">
        <v>56</v>
      </c>
      <c r="B8" s="433" t="s">
        <v>34</v>
      </c>
      <c r="C8" s="432">
        <v>2263400</v>
      </c>
      <c r="D8" s="429" t="s">
        <v>34</v>
      </c>
      <c r="E8" s="429">
        <v>22738.720000000001</v>
      </c>
      <c r="F8" s="429">
        <v>372018.91</v>
      </c>
      <c r="G8" s="429" t="s">
        <v>34</v>
      </c>
      <c r="H8" s="429" t="s">
        <v>34</v>
      </c>
    </row>
    <row r="9" spans="1:8" s="440" customFormat="1" ht="37.200000000000003" customHeight="1">
      <c r="A9" s="442" t="s">
        <v>60</v>
      </c>
      <c r="B9" s="433">
        <v>143250</v>
      </c>
      <c r="C9" s="432">
        <v>8280600</v>
      </c>
      <c r="D9" s="429">
        <v>837594.77</v>
      </c>
      <c r="E9" s="429">
        <v>4730340.97</v>
      </c>
      <c r="F9" s="429">
        <v>1121780.3</v>
      </c>
      <c r="G9" s="429">
        <v>5000</v>
      </c>
      <c r="H9" s="429" t="s">
        <v>34</v>
      </c>
    </row>
    <row r="10" spans="1:8" s="440" customFormat="1" ht="37.200000000000003" customHeight="1">
      <c r="A10" s="442" t="s">
        <v>64</v>
      </c>
      <c r="B10" s="433" t="s">
        <v>34</v>
      </c>
      <c r="C10" s="432">
        <v>18402000</v>
      </c>
      <c r="D10" s="429">
        <v>314875.08</v>
      </c>
      <c r="E10" s="429">
        <v>1974212.42</v>
      </c>
      <c r="F10" s="429">
        <v>658628.28</v>
      </c>
      <c r="G10" s="429">
        <v>0</v>
      </c>
      <c r="H10" s="429" t="s">
        <v>34</v>
      </c>
    </row>
    <row r="11" spans="1:8" s="440" customFormat="1" ht="37.200000000000003" customHeight="1">
      <c r="A11" s="442" t="s">
        <v>67</v>
      </c>
      <c r="B11" s="434" t="s">
        <v>34</v>
      </c>
      <c r="C11" s="435" t="s">
        <v>34</v>
      </c>
      <c r="D11" s="430" t="s">
        <v>34</v>
      </c>
      <c r="E11" s="429" t="s">
        <v>34</v>
      </c>
      <c r="F11" s="429">
        <v>170000</v>
      </c>
      <c r="G11" s="429" t="s">
        <v>34</v>
      </c>
      <c r="H11" s="429" t="s">
        <v>34</v>
      </c>
    </row>
    <row r="12" spans="1:8" s="440" customFormat="1" ht="37.200000000000003" customHeight="1">
      <c r="A12" s="442" t="s">
        <v>70</v>
      </c>
      <c r="B12" s="433" t="s">
        <v>34</v>
      </c>
      <c r="C12" s="432">
        <v>25343440</v>
      </c>
      <c r="D12" s="429">
        <v>2025386.02</v>
      </c>
      <c r="E12" s="429">
        <v>146649.75</v>
      </c>
      <c r="F12" s="429">
        <v>1552771.63</v>
      </c>
      <c r="G12" s="429">
        <v>129302.31</v>
      </c>
      <c r="H12" s="429">
        <v>2555434.59</v>
      </c>
    </row>
    <row r="13" spans="1:8" s="440" customFormat="1" ht="37.200000000000003" customHeight="1">
      <c r="A13" s="442" t="s">
        <v>74</v>
      </c>
      <c r="B13" s="434" t="s">
        <v>34</v>
      </c>
      <c r="C13" s="421">
        <v>14756000</v>
      </c>
      <c r="D13" s="430" t="s">
        <v>34</v>
      </c>
      <c r="E13" s="430">
        <v>102545.37</v>
      </c>
      <c r="F13" s="430">
        <v>1004235.45</v>
      </c>
      <c r="G13" s="430">
        <v>104578.39</v>
      </c>
      <c r="H13" s="430" t="s">
        <v>34</v>
      </c>
    </row>
    <row r="14" spans="1:8" s="440" customFormat="1" ht="37.200000000000003" customHeight="1">
      <c r="A14" s="442" t="s">
        <v>78</v>
      </c>
      <c r="B14" s="434" t="s">
        <v>34</v>
      </c>
      <c r="C14" s="435">
        <v>29276640</v>
      </c>
      <c r="D14" s="430">
        <v>50290</v>
      </c>
      <c r="E14" s="430" t="s">
        <v>34</v>
      </c>
      <c r="F14" s="430" t="s">
        <v>34</v>
      </c>
      <c r="G14" s="429">
        <v>21647</v>
      </c>
      <c r="H14" s="429">
        <v>165295.35999999999</v>
      </c>
    </row>
    <row r="15" spans="1:8" s="440" customFormat="1" ht="43.8" customHeight="1">
      <c r="A15" s="442" t="s">
        <v>81</v>
      </c>
      <c r="B15" s="434">
        <v>1502446.63</v>
      </c>
      <c r="C15" s="435">
        <v>41705200</v>
      </c>
      <c r="D15" s="429">
        <v>8493844.1799999997</v>
      </c>
      <c r="E15" s="430">
        <v>227509.69</v>
      </c>
      <c r="F15" s="430">
        <v>917966.34</v>
      </c>
      <c r="G15" s="429">
        <v>197223.04000000001</v>
      </c>
      <c r="H15" s="429" t="s">
        <v>34</v>
      </c>
    </row>
    <row r="16" spans="1:8" s="440" customFormat="1" ht="37.200000000000003" customHeight="1">
      <c r="A16" s="442" t="s">
        <v>84</v>
      </c>
      <c r="B16" s="433" t="s">
        <v>34</v>
      </c>
      <c r="C16" s="432">
        <v>9328000</v>
      </c>
      <c r="D16" s="429">
        <v>1522468.2</v>
      </c>
      <c r="E16" s="430" t="s">
        <v>34</v>
      </c>
      <c r="F16" s="430" t="s">
        <v>34</v>
      </c>
      <c r="G16" s="429" t="s">
        <v>34</v>
      </c>
      <c r="H16" s="429">
        <v>972547.58</v>
      </c>
    </row>
    <row r="17" spans="1:8" s="440" customFormat="1" ht="37.200000000000003" customHeight="1">
      <c r="A17" s="442" t="s">
        <v>88</v>
      </c>
      <c r="B17" s="433" t="s">
        <v>34</v>
      </c>
      <c r="C17" s="432">
        <v>38156040</v>
      </c>
      <c r="D17" s="430">
        <v>531077</v>
      </c>
      <c r="E17" s="430">
        <v>2977793.95</v>
      </c>
      <c r="F17" s="430" t="s">
        <v>34</v>
      </c>
      <c r="G17" s="429">
        <v>138580.49</v>
      </c>
      <c r="H17" s="429">
        <v>423122.99</v>
      </c>
    </row>
    <row r="18" spans="1:8" s="440" customFormat="1" ht="37.200000000000003" customHeight="1">
      <c r="A18" s="442" t="s">
        <v>91</v>
      </c>
      <c r="B18" s="434" t="s">
        <v>34</v>
      </c>
      <c r="C18" s="435">
        <v>16572000</v>
      </c>
      <c r="D18" s="430" t="s">
        <v>34</v>
      </c>
      <c r="E18" s="430">
        <v>6085</v>
      </c>
      <c r="F18" s="430">
        <v>164500</v>
      </c>
      <c r="G18" s="430" t="s">
        <v>34</v>
      </c>
      <c r="H18" s="430" t="s">
        <v>34</v>
      </c>
    </row>
    <row r="19" spans="1:8" s="440" customFormat="1" ht="37.200000000000003" customHeight="1">
      <c r="A19" s="442" t="s">
        <v>95</v>
      </c>
      <c r="B19" s="433" t="s">
        <v>34</v>
      </c>
      <c r="C19" s="432">
        <v>6089440</v>
      </c>
      <c r="D19" s="429">
        <v>1220747.22</v>
      </c>
      <c r="E19" s="429">
        <v>47245</v>
      </c>
      <c r="F19" s="429">
        <v>254553.76</v>
      </c>
      <c r="G19" s="429" t="s">
        <v>34</v>
      </c>
      <c r="H19" s="429">
        <v>45823.65</v>
      </c>
    </row>
    <row r="20" spans="1:8" s="440" customFormat="1" ht="37.200000000000003" customHeight="1" thickBot="1">
      <c r="A20" s="443" t="s">
        <v>98</v>
      </c>
      <c r="B20" s="438" t="s">
        <v>34</v>
      </c>
      <c r="C20" s="436">
        <v>4733600</v>
      </c>
      <c r="D20" s="431">
        <v>21296.9</v>
      </c>
      <c r="E20" s="431">
        <v>442187.36</v>
      </c>
      <c r="F20" s="431">
        <v>605842.42000000004</v>
      </c>
      <c r="G20" s="431">
        <v>3983.5</v>
      </c>
      <c r="H20" s="431" t="s">
        <v>34</v>
      </c>
    </row>
    <row r="21" spans="1:8" ht="37.200000000000003" customHeight="1" thickBot="1">
      <c r="A21" s="424" t="s">
        <v>511</v>
      </c>
      <c r="B21" s="439">
        <f>SUM(B3:B20)</f>
        <v>1645696.63</v>
      </c>
      <c r="C21" s="425">
        <f t="shared" ref="B21:F21" si="0">SUM(C3:C20)</f>
        <v>259879960</v>
      </c>
      <c r="D21" s="426">
        <f t="shared" si="0"/>
        <v>42829963.32</v>
      </c>
      <c r="E21" s="426">
        <f t="shared" si="0"/>
        <v>17874220.889999993</v>
      </c>
      <c r="F21" s="426">
        <f t="shared" si="0"/>
        <v>7951922.2000000002</v>
      </c>
      <c r="G21" s="426">
        <f t="shared" ref="G21:H21" si="1">SUM(G3:G20)</f>
        <v>606931.6</v>
      </c>
      <c r="H21" s="426">
        <f t="shared" si="1"/>
        <v>4162224.1699999995</v>
      </c>
    </row>
    <row r="22" spans="1:8" ht="37.200000000000003" customHeight="1">
      <c r="A22" s="54"/>
      <c r="B22" s="440"/>
      <c r="C22" s="54"/>
      <c r="D22" s="59"/>
      <c r="E22" s="54"/>
      <c r="F22" s="54"/>
      <c r="G22" s="54"/>
      <c r="H22" s="54"/>
    </row>
    <row r="23" spans="1:8" ht="37.200000000000003" customHeight="1">
      <c r="A23" s="54"/>
      <c r="B23" s="440"/>
      <c r="C23" s="54"/>
      <c r="D23" s="54"/>
      <c r="E23" s="54"/>
      <c r="F23" s="54"/>
      <c r="G23" s="54"/>
      <c r="H23" s="54"/>
    </row>
    <row r="24" spans="1:8" ht="37.200000000000003" customHeight="1">
      <c r="A24" s="54"/>
      <c r="B24" s="440"/>
      <c r="C24" s="54"/>
      <c r="D24" s="54"/>
      <c r="E24" s="54"/>
      <c r="F24" s="54"/>
      <c r="G24" s="54"/>
      <c r="H24" s="54"/>
    </row>
    <row r="25" spans="1:8" ht="37.200000000000003" customHeight="1">
      <c r="A25" s="54"/>
      <c r="B25" s="440"/>
      <c r="C25" s="54"/>
      <c r="D25" s="54"/>
      <c r="E25" s="54"/>
      <c r="F25" s="54"/>
      <c r="G25" s="54"/>
      <c r="H25" s="54"/>
    </row>
    <row r="26" spans="1:8" ht="37.200000000000003" customHeight="1">
      <c r="A26" s="54"/>
      <c r="B26" s="440"/>
      <c r="C26" s="54"/>
      <c r="D26" s="54"/>
      <c r="E26" s="54"/>
      <c r="F26" s="54"/>
      <c r="G26" s="54"/>
      <c r="H26" s="54"/>
    </row>
    <row r="27" spans="1:8" ht="37.200000000000003" customHeight="1">
      <c r="A27" s="54"/>
      <c r="B27" s="440"/>
      <c r="C27" s="54"/>
      <c r="D27" s="54"/>
      <c r="E27" s="54"/>
      <c r="F27" s="54"/>
      <c r="G27" s="54"/>
      <c r="H27" s="54"/>
    </row>
    <row r="28" spans="1:8" ht="37.200000000000003" customHeight="1">
      <c r="A28" s="54"/>
      <c r="B28" s="440"/>
      <c r="C28" s="54"/>
      <c r="D28" s="54"/>
      <c r="E28" s="54"/>
      <c r="F28" s="54"/>
      <c r="G28" s="54"/>
      <c r="H28" s="54"/>
    </row>
  </sheetData>
  <mergeCells count="1">
    <mergeCell ref="A1:H1"/>
  </mergeCells>
  <pageMargins left="0.7" right="0.7" top="0.75" bottom="0.75" header="0.3" footer="0.3"/>
  <pageSetup paperSize="9" scale="77" fitToHeight="0" orientation="portrait" r:id="rId1"/>
  <headerFooter>
    <oddHeader>&amp;C&amp;"Garamond,Pogrubiony"Załącznik C_część I
wykaz sum ubezpieczenia w ubezpieczeniu mienia od wszystkich ryzyk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43"/>
  <sheetViews>
    <sheetView view="pageBreakPreview" zoomScaleNormal="100" zoomScaleSheetLayoutView="100" workbookViewId="0">
      <selection activeCell="A8" sqref="A8"/>
    </sheetView>
  </sheetViews>
  <sheetFormatPr defaultRowHeight="14.4"/>
  <cols>
    <col min="1" max="1" width="60.109375" style="25" customWidth="1"/>
    <col min="2" max="2" width="10.5546875" style="16" customWidth="1"/>
    <col min="3" max="3" width="18.5546875" style="23" customWidth="1"/>
    <col min="4" max="4" width="16.88671875" style="22" customWidth="1"/>
    <col min="5" max="5" width="17.5546875" style="16" customWidth="1"/>
    <col min="7" max="7" width="11" bestFit="1" customWidth="1"/>
    <col min="8" max="8" width="11.44140625" bestFit="1" customWidth="1"/>
  </cols>
  <sheetData>
    <row r="1" spans="1:5" ht="15" thickBot="1">
      <c r="A1" s="209" t="s">
        <v>20</v>
      </c>
      <c r="B1" s="210"/>
      <c r="C1" s="210"/>
      <c r="D1" s="210"/>
      <c r="E1" s="211"/>
    </row>
    <row r="2" spans="1:5" ht="40.200000000000003" thickBot="1">
      <c r="A2" s="212" t="s">
        <v>21</v>
      </c>
      <c r="B2" s="213" t="s">
        <v>22</v>
      </c>
      <c r="C2" s="214" t="s">
        <v>23</v>
      </c>
      <c r="D2" s="215" t="s">
        <v>24</v>
      </c>
      <c r="E2" s="216" t="s">
        <v>25</v>
      </c>
    </row>
    <row r="3" spans="1:5" ht="15" thickBot="1">
      <c r="A3" s="66" t="s">
        <v>38</v>
      </c>
      <c r="B3" s="67"/>
      <c r="C3" s="67"/>
      <c r="D3" s="67"/>
      <c r="E3" s="68"/>
    </row>
    <row r="4" spans="1:5">
      <c r="A4" s="222" t="s">
        <v>133</v>
      </c>
      <c r="B4" s="217">
        <v>43566</v>
      </c>
      <c r="C4" s="218" t="s">
        <v>134</v>
      </c>
      <c r="D4" s="134">
        <v>709.71</v>
      </c>
      <c r="E4" s="189" t="s">
        <v>523</v>
      </c>
    </row>
    <row r="5" spans="1:5">
      <c r="A5" s="223" t="s">
        <v>135</v>
      </c>
      <c r="B5" s="224">
        <v>44194</v>
      </c>
      <c r="C5" s="225" t="s">
        <v>136</v>
      </c>
      <c r="D5" s="82">
        <v>5043</v>
      </c>
      <c r="E5" s="100" t="s">
        <v>523</v>
      </c>
    </row>
    <row r="6" spans="1:5">
      <c r="A6" s="226" t="s">
        <v>137</v>
      </c>
      <c r="B6" s="227">
        <v>42369</v>
      </c>
      <c r="C6" s="228" t="s">
        <v>138</v>
      </c>
      <c r="D6" s="82">
        <v>4674</v>
      </c>
      <c r="E6" s="100" t="s">
        <v>523</v>
      </c>
    </row>
    <row r="7" spans="1:5">
      <c r="A7" s="226" t="s">
        <v>200</v>
      </c>
      <c r="B7" s="227">
        <v>45127</v>
      </c>
      <c r="C7" s="229" t="s">
        <v>139</v>
      </c>
      <c r="D7" s="230">
        <v>6352.95</v>
      </c>
      <c r="E7" s="100" t="s">
        <v>523</v>
      </c>
    </row>
    <row r="8" spans="1:5">
      <c r="A8" s="226" t="s">
        <v>201</v>
      </c>
      <c r="B8" s="227">
        <v>45127</v>
      </c>
      <c r="C8" s="229" t="s">
        <v>140</v>
      </c>
      <c r="D8" s="230">
        <v>32976.300000000003</v>
      </c>
      <c r="E8" s="100" t="s">
        <v>523</v>
      </c>
    </row>
    <row r="9" spans="1:5">
      <c r="A9" s="226" t="s">
        <v>202</v>
      </c>
      <c r="B9" s="227">
        <v>40543</v>
      </c>
      <c r="C9" s="229" t="s">
        <v>141</v>
      </c>
      <c r="D9" s="230">
        <v>4831.2</v>
      </c>
      <c r="E9" s="100" t="s">
        <v>523</v>
      </c>
    </row>
    <row r="10" spans="1:5">
      <c r="A10" s="226" t="s">
        <v>203</v>
      </c>
      <c r="B10" s="227">
        <v>44991</v>
      </c>
      <c r="C10" s="229" t="s">
        <v>142</v>
      </c>
      <c r="D10" s="230">
        <v>5104.5</v>
      </c>
      <c r="E10" s="100" t="s">
        <v>523</v>
      </c>
    </row>
    <row r="11" spans="1:5">
      <c r="A11" s="226" t="s">
        <v>133</v>
      </c>
      <c r="B11" s="227">
        <v>43566</v>
      </c>
      <c r="C11" s="229" t="s">
        <v>143</v>
      </c>
      <c r="D11" s="230">
        <v>709.71</v>
      </c>
      <c r="E11" s="100" t="s">
        <v>523</v>
      </c>
    </row>
    <row r="12" spans="1:5">
      <c r="A12" s="226" t="s">
        <v>135</v>
      </c>
      <c r="B12" s="227">
        <v>44194</v>
      </c>
      <c r="C12" s="229" t="s">
        <v>144</v>
      </c>
      <c r="D12" s="230">
        <v>5043</v>
      </c>
      <c r="E12" s="100" t="s">
        <v>523</v>
      </c>
    </row>
    <row r="13" spans="1:5">
      <c r="A13" s="226" t="s">
        <v>204</v>
      </c>
      <c r="B13" s="227">
        <v>44159</v>
      </c>
      <c r="C13" s="229" t="s">
        <v>145</v>
      </c>
      <c r="D13" s="230">
        <v>2829</v>
      </c>
      <c r="E13" s="100" t="s">
        <v>523</v>
      </c>
    </row>
    <row r="14" spans="1:5">
      <c r="A14" s="226" t="s">
        <v>133</v>
      </c>
      <c r="B14" s="227">
        <v>43566</v>
      </c>
      <c r="C14" s="229" t="s">
        <v>146</v>
      </c>
      <c r="D14" s="230">
        <v>709.71</v>
      </c>
      <c r="E14" s="100" t="s">
        <v>523</v>
      </c>
    </row>
    <row r="15" spans="1:5">
      <c r="A15" s="226" t="s">
        <v>205</v>
      </c>
      <c r="B15" s="227">
        <v>44182</v>
      </c>
      <c r="C15" s="229" t="s">
        <v>147</v>
      </c>
      <c r="D15" s="230">
        <v>805.65</v>
      </c>
      <c r="E15" s="100" t="s">
        <v>523</v>
      </c>
    </row>
    <row r="16" spans="1:5">
      <c r="A16" s="226" t="s">
        <v>204</v>
      </c>
      <c r="B16" s="227">
        <v>44158</v>
      </c>
      <c r="C16" s="229" t="s">
        <v>148</v>
      </c>
      <c r="D16" s="230">
        <v>3708.45</v>
      </c>
      <c r="E16" s="100" t="s">
        <v>523</v>
      </c>
    </row>
    <row r="17" spans="1:5">
      <c r="A17" s="226" t="s">
        <v>204</v>
      </c>
      <c r="B17" s="227">
        <v>44159</v>
      </c>
      <c r="C17" s="229" t="s">
        <v>149</v>
      </c>
      <c r="D17" s="230">
        <v>3677.7</v>
      </c>
      <c r="E17" s="100" t="s">
        <v>523</v>
      </c>
    </row>
    <row r="18" spans="1:5">
      <c r="A18" s="226" t="s">
        <v>204</v>
      </c>
      <c r="B18" s="227">
        <v>44159</v>
      </c>
      <c r="C18" s="229" t="s">
        <v>150</v>
      </c>
      <c r="D18" s="230">
        <v>3677.7</v>
      </c>
      <c r="E18" s="100" t="s">
        <v>523</v>
      </c>
    </row>
    <row r="19" spans="1:5">
      <c r="A19" s="226" t="s">
        <v>204</v>
      </c>
      <c r="B19" s="227">
        <v>44159</v>
      </c>
      <c r="C19" s="229" t="s">
        <v>151</v>
      </c>
      <c r="D19" s="230">
        <v>3677.7</v>
      </c>
      <c r="E19" s="100" t="s">
        <v>523</v>
      </c>
    </row>
    <row r="20" spans="1:5">
      <c r="A20" s="226" t="s">
        <v>204</v>
      </c>
      <c r="B20" s="227">
        <v>44159</v>
      </c>
      <c r="C20" s="229" t="s">
        <v>152</v>
      </c>
      <c r="D20" s="230">
        <v>3677.7</v>
      </c>
      <c r="E20" s="100" t="s">
        <v>523</v>
      </c>
    </row>
    <row r="21" spans="1:5">
      <c r="A21" s="226" t="s">
        <v>200</v>
      </c>
      <c r="B21" s="227">
        <v>45127</v>
      </c>
      <c r="C21" s="229" t="s">
        <v>153</v>
      </c>
      <c r="D21" s="230">
        <v>6352.95</v>
      </c>
      <c r="E21" s="100" t="s">
        <v>523</v>
      </c>
    </row>
    <row r="22" spans="1:5">
      <c r="A22" s="226" t="s">
        <v>206</v>
      </c>
      <c r="B22" s="227">
        <v>44054</v>
      </c>
      <c r="C22" s="229" t="s">
        <v>154</v>
      </c>
      <c r="D22" s="230">
        <v>800</v>
      </c>
      <c r="E22" s="100" t="s">
        <v>523</v>
      </c>
    </row>
    <row r="23" spans="1:5">
      <c r="A23" s="226" t="s">
        <v>206</v>
      </c>
      <c r="B23" s="227">
        <v>44054</v>
      </c>
      <c r="C23" s="229" t="s">
        <v>155</v>
      </c>
      <c r="D23" s="230">
        <v>800</v>
      </c>
      <c r="E23" s="100" t="s">
        <v>523</v>
      </c>
    </row>
    <row r="24" spans="1:5">
      <c r="A24" s="226" t="s">
        <v>207</v>
      </c>
      <c r="B24" s="227">
        <v>45293</v>
      </c>
      <c r="C24" s="229" t="s">
        <v>156</v>
      </c>
      <c r="D24" s="230">
        <v>580</v>
      </c>
      <c r="E24" s="100" t="s">
        <v>523</v>
      </c>
    </row>
    <row r="25" spans="1:5">
      <c r="A25" s="226" t="s">
        <v>207</v>
      </c>
      <c r="B25" s="227">
        <v>45293</v>
      </c>
      <c r="C25" s="229" t="s">
        <v>157</v>
      </c>
      <c r="D25" s="230">
        <v>580</v>
      </c>
      <c r="E25" s="100" t="s">
        <v>523</v>
      </c>
    </row>
    <row r="26" spans="1:5">
      <c r="A26" s="226" t="s">
        <v>207</v>
      </c>
      <c r="B26" s="227">
        <v>45293</v>
      </c>
      <c r="C26" s="229" t="s">
        <v>158</v>
      </c>
      <c r="D26" s="230">
        <v>580</v>
      </c>
      <c r="E26" s="100" t="s">
        <v>523</v>
      </c>
    </row>
    <row r="27" spans="1:5">
      <c r="A27" s="226" t="s">
        <v>207</v>
      </c>
      <c r="B27" s="227">
        <v>45293</v>
      </c>
      <c r="C27" s="229" t="s">
        <v>159</v>
      </c>
      <c r="D27" s="230">
        <v>580</v>
      </c>
      <c r="E27" s="100" t="s">
        <v>523</v>
      </c>
    </row>
    <row r="28" spans="1:5">
      <c r="A28" s="226" t="s">
        <v>207</v>
      </c>
      <c r="B28" s="227">
        <v>45293</v>
      </c>
      <c r="C28" s="229" t="s">
        <v>160</v>
      </c>
      <c r="D28" s="230">
        <v>580</v>
      </c>
      <c r="E28" s="100" t="s">
        <v>523</v>
      </c>
    </row>
    <row r="29" spans="1:5">
      <c r="A29" s="226" t="s">
        <v>208</v>
      </c>
      <c r="B29" s="227">
        <v>39598</v>
      </c>
      <c r="C29" s="229" t="s">
        <v>161</v>
      </c>
      <c r="D29" s="230">
        <v>1250.01</v>
      </c>
      <c r="E29" s="100" t="s">
        <v>523</v>
      </c>
    </row>
    <row r="30" spans="1:5">
      <c r="A30" s="226" t="s">
        <v>208</v>
      </c>
      <c r="B30" s="227">
        <v>39598</v>
      </c>
      <c r="C30" s="229" t="s">
        <v>162</v>
      </c>
      <c r="D30" s="230">
        <v>1250.01</v>
      </c>
      <c r="E30" s="100" t="s">
        <v>523</v>
      </c>
    </row>
    <row r="31" spans="1:5">
      <c r="A31" s="226" t="s">
        <v>208</v>
      </c>
      <c r="B31" s="227">
        <v>39598</v>
      </c>
      <c r="C31" s="229" t="s">
        <v>163</v>
      </c>
      <c r="D31" s="230">
        <v>1250.02</v>
      </c>
      <c r="E31" s="100" t="s">
        <v>523</v>
      </c>
    </row>
    <row r="32" spans="1:5">
      <c r="A32" s="226" t="s">
        <v>209</v>
      </c>
      <c r="B32" s="227">
        <v>39598</v>
      </c>
      <c r="C32" s="229" t="s">
        <v>164</v>
      </c>
      <c r="D32" s="230">
        <v>1254.1600000000001</v>
      </c>
      <c r="E32" s="100" t="s">
        <v>523</v>
      </c>
    </row>
    <row r="33" spans="1:5">
      <c r="A33" s="226" t="s">
        <v>209</v>
      </c>
      <c r="B33" s="227">
        <v>39598</v>
      </c>
      <c r="C33" s="229" t="s">
        <v>165</v>
      </c>
      <c r="D33" s="230">
        <v>1254.1600000000001</v>
      </c>
      <c r="E33" s="100" t="s">
        <v>523</v>
      </c>
    </row>
    <row r="34" spans="1:5">
      <c r="A34" s="226" t="s">
        <v>210</v>
      </c>
      <c r="B34" s="227">
        <v>44894</v>
      </c>
      <c r="C34" s="229" t="s">
        <v>166</v>
      </c>
      <c r="D34" s="230">
        <v>860</v>
      </c>
      <c r="E34" s="100" t="s">
        <v>523</v>
      </c>
    </row>
    <row r="35" spans="1:5">
      <c r="A35" s="226" t="s">
        <v>210</v>
      </c>
      <c r="B35" s="227">
        <v>44894</v>
      </c>
      <c r="C35" s="229" t="s">
        <v>167</v>
      </c>
      <c r="D35" s="230">
        <v>860</v>
      </c>
      <c r="E35" s="100" t="s">
        <v>523</v>
      </c>
    </row>
    <row r="36" spans="1:5">
      <c r="A36" s="226" t="s">
        <v>210</v>
      </c>
      <c r="B36" s="227">
        <v>44894</v>
      </c>
      <c r="C36" s="229" t="s">
        <v>168</v>
      </c>
      <c r="D36" s="230">
        <v>860</v>
      </c>
      <c r="E36" s="100" t="s">
        <v>523</v>
      </c>
    </row>
    <row r="37" spans="1:5">
      <c r="A37" s="226" t="s">
        <v>210</v>
      </c>
      <c r="B37" s="227">
        <v>44894</v>
      </c>
      <c r="C37" s="229" t="s">
        <v>169</v>
      </c>
      <c r="D37" s="230">
        <v>860</v>
      </c>
      <c r="E37" s="100" t="s">
        <v>523</v>
      </c>
    </row>
    <row r="38" spans="1:5">
      <c r="A38" s="226" t="s">
        <v>210</v>
      </c>
      <c r="B38" s="227">
        <v>44894</v>
      </c>
      <c r="C38" s="229" t="s">
        <v>170</v>
      </c>
      <c r="D38" s="230">
        <v>860</v>
      </c>
      <c r="E38" s="100" t="s">
        <v>523</v>
      </c>
    </row>
    <row r="39" spans="1:5">
      <c r="A39" s="226" t="s">
        <v>211</v>
      </c>
      <c r="B39" s="227">
        <v>44083</v>
      </c>
      <c r="C39" s="229" t="s">
        <v>171</v>
      </c>
      <c r="D39" s="230">
        <v>369</v>
      </c>
      <c r="E39" s="100" t="s">
        <v>523</v>
      </c>
    </row>
    <row r="40" spans="1:5">
      <c r="A40" s="226" t="s">
        <v>211</v>
      </c>
      <c r="B40" s="227">
        <v>44083</v>
      </c>
      <c r="C40" s="229" t="s">
        <v>172</v>
      </c>
      <c r="D40" s="230">
        <v>369</v>
      </c>
      <c r="E40" s="100" t="s">
        <v>523</v>
      </c>
    </row>
    <row r="41" spans="1:5">
      <c r="A41" s="226" t="s">
        <v>211</v>
      </c>
      <c r="B41" s="227">
        <v>44083</v>
      </c>
      <c r="C41" s="229" t="s">
        <v>173</v>
      </c>
      <c r="D41" s="230">
        <v>369</v>
      </c>
      <c r="E41" s="100" t="s">
        <v>523</v>
      </c>
    </row>
    <row r="42" spans="1:5">
      <c r="A42" s="226" t="s">
        <v>211</v>
      </c>
      <c r="B42" s="227">
        <v>44083</v>
      </c>
      <c r="C42" s="229" t="s">
        <v>174</v>
      </c>
      <c r="D42" s="230">
        <v>369</v>
      </c>
      <c r="E42" s="100" t="s">
        <v>523</v>
      </c>
    </row>
    <row r="43" spans="1:5">
      <c r="A43" s="226" t="s">
        <v>211</v>
      </c>
      <c r="B43" s="227">
        <v>44083</v>
      </c>
      <c r="C43" s="229" t="s">
        <v>175</v>
      </c>
      <c r="D43" s="230">
        <v>369</v>
      </c>
      <c r="E43" s="100" t="s">
        <v>523</v>
      </c>
    </row>
    <row r="44" spans="1:5">
      <c r="A44" s="226" t="s">
        <v>211</v>
      </c>
      <c r="B44" s="227">
        <v>44083</v>
      </c>
      <c r="C44" s="229" t="s">
        <v>176</v>
      </c>
      <c r="D44" s="230">
        <v>369</v>
      </c>
      <c r="E44" s="100" t="s">
        <v>523</v>
      </c>
    </row>
    <row r="45" spans="1:5">
      <c r="A45" s="226" t="s">
        <v>211</v>
      </c>
      <c r="B45" s="227">
        <v>44083</v>
      </c>
      <c r="C45" s="229" t="s">
        <v>177</v>
      </c>
      <c r="D45" s="230">
        <v>369</v>
      </c>
      <c r="E45" s="100" t="s">
        <v>523</v>
      </c>
    </row>
    <row r="46" spans="1:5">
      <c r="A46" s="226" t="s">
        <v>211</v>
      </c>
      <c r="B46" s="227">
        <v>44083</v>
      </c>
      <c r="C46" s="229" t="s">
        <v>178</v>
      </c>
      <c r="D46" s="230">
        <v>369</v>
      </c>
      <c r="E46" s="100" t="s">
        <v>523</v>
      </c>
    </row>
    <row r="47" spans="1:5">
      <c r="A47" s="226" t="s">
        <v>211</v>
      </c>
      <c r="B47" s="227">
        <v>44083</v>
      </c>
      <c r="C47" s="229" t="s">
        <v>179</v>
      </c>
      <c r="D47" s="230">
        <v>369</v>
      </c>
      <c r="E47" s="100" t="s">
        <v>523</v>
      </c>
    </row>
    <row r="48" spans="1:5">
      <c r="A48" s="226" t="s">
        <v>211</v>
      </c>
      <c r="B48" s="227">
        <v>44083</v>
      </c>
      <c r="C48" s="229" t="s">
        <v>180</v>
      </c>
      <c r="D48" s="230">
        <v>369</v>
      </c>
      <c r="E48" s="100" t="s">
        <v>523</v>
      </c>
    </row>
    <row r="49" spans="1:5">
      <c r="A49" s="226" t="s">
        <v>212</v>
      </c>
      <c r="B49" s="227">
        <v>44886</v>
      </c>
      <c r="C49" s="229" t="s">
        <v>181</v>
      </c>
      <c r="D49" s="230">
        <v>13390</v>
      </c>
      <c r="E49" s="100" t="s">
        <v>523</v>
      </c>
    </row>
    <row r="50" spans="1:5">
      <c r="A50" s="226" t="s">
        <v>212</v>
      </c>
      <c r="B50" s="227">
        <v>44886</v>
      </c>
      <c r="C50" s="229" t="s">
        <v>182</v>
      </c>
      <c r="D50" s="230">
        <v>13390</v>
      </c>
      <c r="E50" s="100" t="s">
        <v>523</v>
      </c>
    </row>
    <row r="51" spans="1:5" ht="26.4">
      <c r="A51" s="226" t="s">
        <v>213</v>
      </c>
      <c r="B51" s="227">
        <v>44337</v>
      </c>
      <c r="C51" s="229" t="s">
        <v>183</v>
      </c>
      <c r="D51" s="230">
        <v>10285.879999999999</v>
      </c>
      <c r="E51" s="100" t="s">
        <v>523</v>
      </c>
    </row>
    <row r="52" spans="1:5">
      <c r="A52" s="226" t="s">
        <v>214</v>
      </c>
      <c r="B52" s="227">
        <v>43657</v>
      </c>
      <c r="C52" s="229" t="s">
        <v>184</v>
      </c>
      <c r="D52" s="230">
        <v>769</v>
      </c>
      <c r="E52" s="100" t="s">
        <v>523</v>
      </c>
    </row>
    <row r="53" spans="1:5">
      <c r="A53" s="226" t="s">
        <v>215</v>
      </c>
      <c r="B53" s="227">
        <v>44090</v>
      </c>
      <c r="C53" s="229" t="s">
        <v>185</v>
      </c>
      <c r="D53" s="230">
        <v>787.2</v>
      </c>
      <c r="E53" s="100" t="s">
        <v>523</v>
      </c>
    </row>
    <row r="54" spans="1:5">
      <c r="A54" s="226" t="s">
        <v>216</v>
      </c>
      <c r="B54" s="227">
        <v>45469</v>
      </c>
      <c r="C54" s="229" t="s">
        <v>186</v>
      </c>
      <c r="D54" s="230">
        <v>4806.7299999999996</v>
      </c>
      <c r="E54" s="100" t="s">
        <v>523</v>
      </c>
    </row>
    <row r="55" spans="1:5">
      <c r="A55" s="226" t="s">
        <v>1903</v>
      </c>
      <c r="B55" s="227">
        <v>43656</v>
      </c>
      <c r="C55" s="229" t="s">
        <v>187</v>
      </c>
      <c r="D55" s="230">
        <v>1992.6</v>
      </c>
      <c r="E55" s="100" t="s">
        <v>523</v>
      </c>
    </row>
    <row r="56" spans="1:5">
      <c r="A56" s="226" t="s">
        <v>217</v>
      </c>
      <c r="B56" s="227">
        <v>43887</v>
      </c>
      <c r="C56" s="229" t="s">
        <v>188</v>
      </c>
      <c r="D56" s="230">
        <v>5088.51</v>
      </c>
      <c r="E56" s="100" t="s">
        <v>523</v>
      </c>
    </row>
    <row r="57" spans="1:5">
      <c r="A57" s="226" t="s">
        <v>218</v>
      </c>
      <c r="B57" s="227">
        <v>43902</v>
      </c>
      <c r="C57" s="229" t="s">
        <v>189</v>
      </c>
      <c r="D57" s="230">
        <v>699</v>
      </c>
      <c r="E57" s="100" t="s">
        <v>523</v>
      </c>
    </row>
    <row r="58" spans="1:5">
      <c r="A58" s="226" t="s">
        <v>219</v>
      </c>
      <c r="B58" s="227">
        <v>43930</v>
      </c>
      <c r="C58" s="229" t="s">
        <v>190</v>
      </c>
      <c r="D58" s="230">
        <v>4499</v>
      </c>
      <c r="E58" s="100" t="s">
        <v>523</v>
      </c>
    </row>
    <row r="59" spans="1:5">
      <c r="A59" s="226" t="s">
        <v>220</v>
      </c>
      <c r="B59" s="227">
        <v>44063</v>
      </c>
      <c r="C59" s="229" t="s">
        <v>191</v>
      </c>
      <c r="D59" s="230">
        <v>849</v>
      </c>
      <c r="E59" s="100" t="s">
        <v>523</v>
      </c>
    </row>
    <row r="60" spans="1:5">
      <c r="A60" s="226" t="s">
        <v>221</v>
      </c>
      <c r="B60" s="227">
        <v>44102</v>
      </c>
      <c r="C60" s="229" t="s">
        <v>192</v>
      </c>
      <c r="D60" s="230">
        <v>516.6</v>
      </c>
      <c r="E60" s="100" t="s">
        <v>523</v>
      </c>
    </row>
    <row r="61" spans="1:5">
      <c r="A61" s="226" t="s">
        <v>222</v>
      </c>
      <c r="B61" s="227">
        <v>44111</v>
      </c>
      <c r="C61" s="229" t="s">
        <v>193</v>
      </c>
      <c r="D61" s="230">
        <v>477.41</v>
      </c>
      <c r="E61" s="100" t="s">
        <v>523</v>
      </c>
    </row>
    <row r="62" spans="1:5">
      <c r="A62" s="226" t="s">
        <v>223</v>
      </c>
      <c r="B62" s="227">
        <v>44102</v>
      </c>
      <c r="C62" s="229" t="s">
        <v>194</v>
      </c>
      <c r="D62" s="230">
        <v>489.54</v>
      </c>
      <c r="E62" s="100" t="s">
        <v>523</v>
      </c>
    </row>
    <row r="63" spans="1:5">
      <c r="A63" s="226" t="s">
        <v>224</v>
      </c>
      <c r="B63" s="227">
        <v>44102</v>
      </c>
      <c r="C63" s="229" t="s">
        <v>195</v>
      </c>
      <c r="D63" s="230">
        <v>447.11</v>
      </c>
      <c r="E63" s="100" t="s">
        <v>523</v>
      </c>
    </row>
    <row r="64" spans="1:5">
      <c r="A64" s="226" t="s">
        <v>224</v>
      </c>
      <c r="B64" s="227">
        <v>44102</v>
      </c>
      <c r="C64" s="229" t="s">
        <v>196</v>
      </c>
      <c r="D64" s="230">
        <v>447.11</v>
      </c>
      <c r="E64" s="100" t="s">
        <v>523</v>
      </c>
    </row>
    <row r="65" spans="1:5">
      <c r="A65" s="226" t="s">
        <v>225</v>
      </c>
      <c r="B65" s="227">
        <v>44683</v>
      </c>
      <c r="C65" s="229" t="s">
        <v>197</v>
      </c>
      <c r="D65" s="230">
        <v>486</v>
      </c>
      <c r="E65" s="100" t="s">
        <v>523</v>
      </c>
    </row>
    <row r="66" spans="1:5" ht="18.600000000000001" customHeight="1">
      <c r="A66" s="226" t="s">
        <v>226</v>
      </c>
      <c r="B66" s="227">
        <v>43567</v>
      </c>
      <c r="C66" s="229" t="s">
        <v>198</v>
      </c>
      <c r="D66" s="230">
        <v>1999.99</v>
      </c>
      <c r="E66" s="100" t="s">
        <v>523</v>
      </c>
    </row>
    <row r="67" spans="1:5" ht="27" thickBot="1">
      <c r="A67" s="275" t="s">
        <v>227</v>
      </c>
      <c r="B67" s="276">
        <v>45400</v>
      </c>
      <c r="C67" s="277" t="s">
        <v>199</v>
      </c>
      <c r="D67" s="278">
        <v>6497</v>
      </c>
      <c r="E67" s="279" t="s">
        <v>523</v>
      </c>
    </row>
    <row r="68" spans="1:5" ht="15" thickBot="1">
      <c r="A68" s="282" t="s">
        <v>511</v>
      </c>
      <c r="B68" s="283"/>
      <c r="C68" s="284"/>
      <c r="D68" s="285">
        <f>SUM(D4:D67)</f>
        <v>181226.97</v>
      </c>
      <c r="E68" s="286" t="s">
        <v>523</v>
      </c>
    </row>
    <row r="69" spans="1:5">
      <c r="A69" s="287" t="s">
        <v>228</v>
      </c>
      <c r="B69" s="288">
        <v>44651</v>
      </c>
      <c r="C69" s="289" t="s">
        <v>301</v>
      </c>
      <c r="D69" s="290">
        <v>1490</v>
      </c>
      <c r="E69" s="291" t="s">
        <v>501</v>
      </c>
    </row>
    <row r="70" spans="1:5">
      <c r="A70" s="292" t="s">
        <v>229</v>
      </c>
      <c r="B70" s="293">
        <v>43787</v>
      </c>
      <c r="C70" s="294" t="s">
        <v>302</v>
      </c>
      <c r="D70" s="295">
        <v>4901.55</v>
      </c>
      <c r="E70" s="296" t="s">
        <v>501</v>
      </c>
    </row>
    <row r="71" spans="1:5">
      <c r="A71" s="292" t="s">
        <v>230</v>
      </c>
      <c r="B71" s="293">
        <v>43787</v>
      </c>
      <c r="C71" s="294" t="s">
        <v>303</v>
      </c>
      <c r="D71" s="295">
        <v>676.5</v>
      </c>
      <c r="E71" s="296" t="s">
        <v>501</v>
      </c>
    </row>
    <row r="72" spans="1:5">
      <c r="A72" s="292" t="s">
        <v>231</v>
      </c>
      <c r="B72" s="293">
        <v>44357</v>
      </c>
      <c r="C72" s="294" t="s">
        <v>304</v>
      </c>
      <c r="D72" s="295">
        <v>4114.3500000000004</v>
      </c>
      <c r="E72" s="296" t="s">
        <v>501</v>
      </c>
    </row>
    <row r="73" spans="1:5">
      <c r="A73" s="292" t="s">
        <v>231</v>
      </c>
      <c r="B73" s="293">
        <v>44357</v>
      </c>
      <c r="C73" s="294" t="s">
        <v>305</v>
      </c>
      <c r="D73" s="295">
        <v>4114.3500000000004</v>
      </c>
      <c r="E73" s="296" t="s">
        <v>501</v>
      </c>
    </row>
    <row r="74" spans="1:5">
      <c r="A74" s="292" t="s">
        <v>231</v>
      </c>
      <c r="B74" s="293">
        <v>44357</v>
      </c>
      <c r="C74" s="294" t="s">
        <v>306</v>
      </c>
      <c r="D74" s="295">
        <v>4114.3500000000004</v>
      </c>
      <c r="E74" s="296" t="s">
        <v>501</v>
      </c>
    </row>
    <row r="75" spans="1:5">
      <c r="A75" s="292" t="s">
        <v>232</v>
      </c>
      <c r="B75" s="293">
        <v>44916</v>
      </c>
      <c r="C75" s="294" t="s">
        <v>307</v>
      </c>
      <c r="D75" s="295">
        <v>5015.4399999999996</v>
      </c>
      <c r="E75" s="296" t="s">
        <v>501</v>
      </c>
    </row>
    <row r="76" spans="1:5">
      <c r="A76" s="292" t="s">
        <v>233</v>
      </c>
      <c r="B76" s="293">
        <v>43875</v>
      </c>
      <c r="C76" s="294" t="s">
        <v>308</v>
      </c>
      <c r="D76" s="295">
        <v>2500</v>
      </c>
      <c r="E76" s="296" t="s">
        <v>501</v>
      </c>
    </row>
    <row r="77" spans="1:5">
      <c r="A77" s="292" t="s">
        <v>231</v>
      </c>
      <c r="B77" s="293">
        <v>44357</v>
      </c>
      <c r="C77" s="294" t="s">
        <v>309</v>
      </c>
      <c r="D77" s="295">
        <v>4114.3500000000004</v>
      </c>
      <c r="E77" s="296" t="s">
        <v>501</v>
      </c>
    </row>
    <row r="78" spans="1:5">
      <c r="A78" s="292" t="s">
        <v>231</v>
      </c>
      <c r="B78" s="293">
        <v>44357</v>
      </c>
      <c r="C78" s="294" t="s">
        <v>310</v>
      </c>
      <c r="D78" s="295">
        <v>4114.3500000000004</v>
      </c>
      <c r="E78" s="296" t="s">
        <v>501</v>
      </c>
    </row>
    <row r="79" spans="1:5">
      <c r="A79" s="292" t="s">
        <v>231</v>
      </c>
      <c r="B79" s="293">
        <v>44357</v>
      </c>
      <c r="C79" s="294" t="s">
        <v>311</v>
      </c>
      <c r="D79" s="295">
        <v>4114.3500000000004</v>
      </c>
      <c r="E79" s="296" t="s">
        <v>501</v>
      </c>
    </row>
    <row r="80" spans="1:5">
      <c r="A80" s="292" t="s">
        <v>231</v>
      </c>
      <c r="B80" s="293">
        <v>44357</v>
      </c>
      <c r="C80" s="294" t="s">
        <v>312</v>
      </c>
      <c r="D80" s="295">
        <v>4114.3500000000004</v>
      </c>
      <c r="E80" s="296" t="s">
        <v>501</v>
      </c>
    </row>
    <row r="81" spans="1:5">
      <c r="A81" s="292" t="s">
        <v>231</v>
      </c>
      <c r="B81" s="293">
        <v>44357</v>
      </c>
      <c r="C81" s="294" t="s">
        <v>313</v>
      </c>
      <c r="D81" s="295">
        <v>4114.3500000000004</v>
      </c>
      <c r="E81" s="296" t="s">
        <v>501</v>
      </c>
    </row>
    <row r="82" spans="1:5">
      <c r="A82" s="292" t="s">
        <v>234</v>
      </c>
      <c r="B82" s="293">
        <v>41940</v>
      </c>
      <c r="C82" s="294" t="s">
        <v>314</v>
      </c>
      <c r="D82" s="295">
        <v>1968</v>
      </c>
      <c r="E82" s="296" t="s">
        <v>501</v>
      </c>
    </row>
    <row r="83" spans="1:5">
      <c r="A83" s="292" t="s">
        <v>235</v>
      </c>
      <c r="B83" s="293">
        <v>41940</v>
      </c>
      <c r="C83" s="294" t="s">
        <v>315</v>
      </c>
      <c r="D83" s="295">
        <v>399.75</v>
      </c>
      <c r="E83" s="296" t="s">
        <v>501</v>
      </c>
    </row>
    <row r="84" spans="1:5">
      <c r="A84" s="292" t="s">
        <v>233</v>
      </c>
      <c r="B84" s="293">
        <v>45149</v>
      </c>
      <c r="C84" s="294" t="s">
        <v>316</v>
      </c>
      <c r="D84" s="295">
        <v>6174.6</v>
      </c>
      <c r="E84" s="296" t="s">
        <v>501</v>
      </c>
    </row>
    <row r="85" spans="1:5">
      <c r="A85" s="292" t="s">
        <v>236</v>
      </c>
      <c r="B85" s="293">
        <v>43385</v>
      </c>
      <c r="C85" s="294" t="s">
        <v>317</v>
      </c>
      <c r="D85" s="295">
        <v>4280.3999999999996</v>
      </c>
      <c r="E85" s="296" t="s">
        <v>501</v>
      </c>
    </row>
    <row r="86" spans="1:5">
      <c r="A86" s="292" t="s">
        <v>233</v>
      </c>
      <c r="B86" s="293">
        <v>43875</v>
      </c>
      <c r="C86" s="294" t="s">
        <v>318</v>
      </c>
      <c r="D86" s="295">
        <v>2500</v>
      </c>
      <c r="E86" s="296" t="s">
        <v>501</v>
      </c>
    </row>
    <row r="87" spans="1:5">
      <c r="A87" s="292" t="s">
        <v>233</v>
      </c>
      <c r="B87" s="293">
        <v>45149</v>
      </c>
      <c r="C87" s="294" t="s">
        <v>319</v>
      </c>
      <c r="D87" s="295">
        <v>6174.6</v>
      </c>
      <c r="E87" s="296" t="s">
        <v>501</v>
      </c>
    </row>
    <row r="88" spans="1:5" ht="26.4">
      <c r="A88" s="292" t="s">
        <v>237</v>
      </c>
      <c r="B88" s="293">
        <v>43385</v>
      </c>
      <c r="C88" s="294" t="s">
        <v>320</v>
      </c>
      <c r="D88" s="295">
        <v>5570.67</v>
      </c>
      <c r="E88" s="296" t="s">
        <v>501</v>
      </c>
    </row>
    <row r="89" spans="1:5">
      <c r="A89" s="292" t="s">
        <v>238</v>
      </c>
      <c r="B89" s="293">
        <v>43909</v>
      </c>
      <c r="C89" s="294" t="s">
        <v>321</v>
      </c>
      <c r="D89" s="295">
        <v>500</v>
      </c>
      <c r="E89" s="296" t="s">
        <v>501</v>
      </c>
    </row>
    <row r="90" spans="1:5">
      <c r="A90" s="292" t="s">
        <v>231</v>
      </c>
      <c r="B90" s="293">
        <v>44357</v>
      </c>
      <c r="C90" s="294" t="s">
        <v>322</v>
      </c>
      <c r="D90" s="295">
        <v>4114.3500000000004</v>
      </c>
      <c r="E90" s="296" t="s">
        <v>501</v>
      </c>
    </row>
    <row r="91" spans="1:5">
      <c r="A91" s="292" t="s">
        <v>239</v>
      </c>
      <c r="B91" s="293">
        <v>39568</v>
      </c>
      <c r="C91" s="294" t="s">
        <v>323</v>
      </c>
      <c r="D91" s="295">
        <v>854</v>
      </c>
      <c r="E91" s="296" t="s">
        <v>501</v>
      </c>
    </row>
    <row r="92" spans="1:5">
      <c r="A92" s="292" t="s">
        <v>240</v>
      </c>
      <c r="B92" s="293">
        <v>40109</v>
      </c>
      <c r="C92" s="294" t="s">
        <v>324</v>
      </c>
      <c r="D92" s="295">
        <v>4641.41</v>
      </c>
      <c r="E92" s="296" t="s">
        <v>501</v>
      </c>
    </row>
    <row r="93" spans="1:5">
      <c r="A93" s="292" t="s">
        <v>241</v>
      </c>
      <c r="B93" s="293">
        <v>44074</v>
      </c>
      <c r="C93" s="294" t="s">
        <v>325</v>
      </c>
      <c r="D93" s="295">
        <v>19453.68</v>
      </c>
      <c r="E93" s="296" t="s">
        <v>501</v>
      </c>
    </row>
    <row r="94" spans="1:5">
      <c r="A94" s="292" t="s">
        <v>242</v>
      </c>
      <c r="B94" s="293">
        <v>40310</v>
      </c>
      <c r="C94" s="294" t="s">
        <v>326</v>
      </c>
      <c r="D94" s="295">
        <v>3306.2</v>
      </c>
      <c r="E94" s="296" t="s">
        <v>501</v>
      </c>
    </row>
    <row r="95" spans="1:5" ht="26.4">
      <c r="A95" s="292" t="s">
        <v>243</v>
      </c>
      <c r="B95" s="293">
        <v>45145</v>
      </c>
      <c r="C95" s="294" t="s">
        <v>327</v>
      </c>
      <c r="D95" s="295">
        <v>27921</v>
      </c>
      <c r="E95" s="296" t="s">
        <v>501</v>
      </c>
    </row>
    <row r="96" spans="1:5">
      <c r="A96" s="292" t="s">
        <v>233</v>
      </c>
      <c r="B96" s="293">
        <v>43875</v>
      </c>
      <c r="C96" s="294" t="s">
        <v>328</v>
      </c>
      <c r="D96" s="295">
        <v>2500</v>
      </c>
      <c r="E96" s="296" t="s">
        <v>501</v>
      </c>
    </row>
    <row r="97" spans="1:5">
      <c r="A97" s="292" t="s">
        <v>233</v>
      </c>
      <c r="B97" s="293">
        <v>43875</v>
      </c>
      <c r="C97" s="294" t="s">
        <v>329</v>
      </c>
      <c r="D97" s="295">
        <v>2500</v>
      </c>
      <c r="E97" s="296" t="s">
        <v>501</v>
      </c>
    </row>
    <row r="98" spans="1:5">
      <c r="A98" s="292" t="s">
        <v>244</v>
      </c>
      <c r="B98" s="293">
        <v>45198</v>
      </c>
      <c r="C98" s="294" t="s">
        <v>330</v>
      </c>
      <c r="D98" s="295">
        <v>91020</v>
      </c>
      <c r="E98" s="296" t="s">
        <v>501</v>
      </c>
    </row>
    <row r="99" spans="1:5">
      <c r="A99" s="292" t="s">
        <v>233</v>
      </c>
      <c r="B99" s="293">
        <v>45149</v>
      </c>
      <c r="C99" s="294" t="s">
        <v>331</v>
      </c>
      <c r="D99" s="295">
        <v>6174.6</v>
      </c>
      <c r="E99" s="296" t="s">
        <v>501</v>
      </c>
    </row>
    <row r="100" spans="1:5">
      <c r="A100" s="292" t="s">
        <v>245</v>
      </c>
      <c r="B100" s="293">
        <v>45145</v>
      </c>
      <c r="C100" s="294" t="s">
        <v>332</v>
      </c>
      <c r="D100" s="295">
        <v>4895.3999999999996</v>
      </c>
      <c r="E100" s="296" t="s">
        <v>501</v>
      </c>
    </row>
    <row r="101" spans="1:5" ht="26.4">
      <c r="A101" s="292" t="s">
        <v>246</v>
      </c>
      <c r="B101" s="293">
        <v>45145</v>
      </c>
      <c r="C101" s="294" t="s">
        <v>333</v>
      </c>
      <c r="D101" s="295">
        <v>615</v>
      </c>
      <c r="E101" s="296" t="s">
        <v>501</v>
      </c>
    </row>
    <row r="102" spans="1:5" ht="26.4">
      <c r="A102" s="292" t="s">
        <v>246</v>
      </c>
      <c r="B102" s="293">
        <v>45145</v>
      </c>
      <c r="C102" s="294" t="s">
        <v>334</v>
      </c>
      <c r="D102" s="295">
        <v>615</v>
      </c>
      <c r="E102" s="296" t="s">
        <v>501</v>
      </c>
    </row>
    <row r="103" spans="1:5" ht="26.4">
      <c r="A103" s="292" t="s">
        <v>246</v>
      </c>
      <c r="B103" s="293">
        <v>45145</v>
      </c>
      <c r="C103" s="294" t="s">
        <v>335</v>
      </c>
      <c r="D103" s="295">
        <v>615</v>
      </c>
      <c r="E103" s="296" t="s">
        <v>501</v>
      </c>
    </row>
    <row r="104" spans="1:5" ht="26.4">
      <c r="A104" s="292" t="s">
        <v>246</v>
      </c>
      <c r="B104" s="293">
        <v>45145</v>
      </c>
      <c r="C104" s="294" t="s">
        <v>336</v>
      </c>
      <c r="D104" s="295">
        <v>615</v>
      </c>
      <c r="E104" s="296" t="s">
        <v>501</v>
      </c>
    </row>
    <row r="105" spans="1:5">
      <c r="A105" s="292" t="s">
        <v>247</v>
      </c>
      <c r="B105" s="293">
        <v>45337</v>
      </c>
      <c r="C105" s="294" t="s">
        <v>337</v>
      </c>
      <c r="D105" s="295">
        <v>3099.6</v>
      </c>
      <c r="E105" s="296" t="s">
        <v>501</v>
      </c>
    </row>
    <row r="106" spans="1:5">
      <c r="A106" s="292" t="s">
        <v>248</v>
      </c>
      <c r="B106" s="293">
        <v>41940</v>
      </c>
      <c r="C106" s="294" t="s">
        <v>338</v>
      </c>
      <c r="D106" s="295">
        <v>1968</v>
      </c>
      <c r="E106" s="296" t="s">
        <v>501</v>
      </c>
    </row>
    <row r="107" spans="1:5">
      <c r="A107" s="292" t="s">
        <v>249</v>
      </c>
      <c r="B107" s="293">
        <v>41940</v>
      </c>
      <c r="C107" s="294" t="s">
        <v>339</v>
      </c>
      <c r="D107" s="295">
        <v>399.75</v>
      </c>
      <c r="E107" s="296" t="s">
        <v>501</v>
      </c>
    </row>
    <row r="108" spans="1:5">
      <c r="A108" s="292" t="s">
        <v>250</v>
      </c>
      <c r="B108" s="293">
        <v>42733</v>
      </c>
      <c r="C108" s="294" t="s">
        <v>340</v>
      </c>
      <c r="D108" s="295">
        <v>3813</v>
      </c>
      <c r="E108" s="296" t="s">
        <v>501</v>
      </c>
    </row>
    <row r="109" spans="1:5">
      <c r="A109" s="292" t="s">
        <v>251</v>
      </c>
      <c r="B109" s="293">
        <v>43749</v>
      </c>
      <c r="C109" s="294" t="s">
        <v>341</v>
      </c>
      <c r="D109" s="295">
        <v>1045.5</v>
      </c>
      <c r="E109" s="296" t="s">
        <v>501</v>
      </c>
    </row>
    <row r="110" spans="1:5">
      <c r="A110" s="292" t="s">
        <v>233</v>
      </c>
      <c r="B110" s="293">
        <v>45149</v>
      </c>
      <c r="C110" s="294" t="s">
        <v>342</v>
      </c>
      <c r="D110" s="295">
        <v>6365.25</v>
      </c>
      <c r="E110" s="296" t="s">
        <v>501</v>
      </c>
    </row>
    <row r="111" spans="1:5">
      <c r="A111" s="292" t="s">
        <v>252</v>
      </c>
      <c r="B111" s="293">
        <v>43434</v>
      </c>
      <c r="C111" s="294" t="s">
        <v>343</v>
      </c>
      <c r="D111" s="295">
        <v>4499.34</v>
      </c>
      <c r="E111" s="296" t="s">
        <v>501</v>
      </c>
    </row>
    <row r="112" spans="1:5">
      <c r="A112" s="292" t="s">
        <v>253</v>
      </c>
      <c r="B112" s="293">
        <v>44543</v>
      </c>
      <c r="C112" s="294" t="s">
        <v>344</v>
      </c>
      <c r="D112" s="295">
        <v>4335.75</v>
      </c>
      <c r="E112" s="296" t="s">
        <v>501</v>
      </c>
    </row>
    <row r="113" spans="1:5">
      <c r="A113" s="292" t="s">
        <v>254</v>
      </c>
      <c r="B113" s="293">
        <v>44543</v>
      </c>
      <c r="C113" s="294" t="s">
        <v>345</v>
      </c>
      <c r="D113" s="295">
        <v>1014.75</v>
      </c>
      <c r="E113" s="296" t="s">
        <v>501</v>
      </c>
    </row>
    <row r="114" spans="1:5">
      <c r="A114" s="292" t="s">
        <v>233</v>
      </c>
      <c r="B114" s="293">
        <v>45149</v>
      </c>
      <c r="C114" s="294" t="s">
        <v>346</v>
      </c>
      <c r="D114" s="295">
        <v>6814.2</v>
      </c>
      <c r="E114" s="296" t="s">
        <v>501</v>
      </c>
    </row>
    <row r="115" spans="1:5">
      <c r="A115" s="292" t="s">
        <v>233</v>
      </c>
      <c r="B115" s="293">
        <v>44957</v>
      </c>
      <c r="C115" s="294" t="s">
        <v>347</v>
      </c>
      <c r="D115" s="295">
        <v>7072.5</v>
      </c>
      <c r="E115" s="296" t="s">
        <v>501</v>
      </c>
    </row>
    <row r="116" spans="1:5">
      <c r="A116" s="292" t="s">
        <v>233</v>
      </c>
      <c r="B116" s="293">
        <v>45149</v>
      </c>
      <c r="C116" s="294" t="s">
        <v>348</v>
      </c>
      <c r="D116" s="295">
        <v>6365.25</v>
      </c>
      <c r="E116" s="296" t="s">
        <v>501</v>
      </c>
    </row>
    <row r="117" spans="1:5">
      <c r="A117" s="292" t="s">
        <v>229</v>
      </c>
      <c r="B117" s="293">
        <v>44085</v>
      </c>
      <c r="C117" s="294" t="s">
        <v>349</v>
      </c>
      <c r="D117" s="295">
        <v>3597.75</v>
      </c>
      <c r="E117" s="296" t="s">
        <v>501</v>
      </c>
    </row>
    <row r="118" spans="1:5" ht="26.4">
      <c r="A118" s="292" t="s">
        <v>255</v>
      </c>
      <c r="B118" s="293">
        <v>45145</v>
      </c>
      <c r="C118" s="294" t="s">
        <v>350</v>
      </c>
      <c r="D118" s="295">
        <v>1169.73</v>
      </c>
      <c r="E118" s="296" t="s">
        <v>501</v>
      </c>
    </row>
    <row r="119" spans="1:5" ht="26.4">
      <c r="A119" s="292" t="s">
        <v>255</v>
      </c>
      <c r="B119" s="293">
        <v>45145</v>
      </c>
      <c r="C119" s="294" t="s">
        <v>351</v>
      </c>
      <c r="D119" s="295">
        <v>1169.73</v>
      </c>
      <c r="E119" s="296" t="s">
        <v>501</v>
      </c>
    </row>
    <row r="120" spans="1:5" ht="26.4">
      <c r="A120" s="292" t="s">
        <v>255</v>
      </c>
      <c r="B120" s="293">
        <v>45145</v>
      </c>
      <c r="C120" s="294" t="s">
        <v>352</v>
      </c>
      <c r="D120" s="295">
        <v>1169.73</v>
      </c>
      <c r="E120" s="296" t="s">
        <v>501</v>
      </c>
    </row>
    <row r="121" spans="1:5" ht="26.4">
      <c r="A121" s="292" t="s">
        <v>255</v>
      </c>
      <c r="B121" s="293">
        <v>45145</v>
      </c>
      <c r="C121" s="294" t="s">
        <v>353</v>
      </c>
      <c r="D121" s="295">
        <v>1169.73</v>
      </c>
      <c r="E121" s="296" t="s">
        <v>501</v>
      </c>
    </row>
    <row r="122" spans="1:5" ht="26.4">
      <c r="A122" s="292" t="s">
        <v>255</v>
      </c>
      <c r="B122" s="293">
        <v>45145</v>
      </c>
      <c r="C122" s="294" t="s">
        <v>354</v>
      </c>
      <c r="D122" s="295">
        <v>1169.73</v>
      </c>
      <c r="E122" s="296" t="s">
        <v>501</v>
      </c>
    </row>
    <row r="123" spans="1:5" ht="26.4">
      <c r="A123" s="292" t="s">
        <v>255</v>
      </c>
      <c r="B123" s="293">
        <v>45145</v>
      </c>
      <c r="C123" s="294" t="s">
        <v>355</v>
      </c>
      <c r="D123" s="295">
        <v>1169.73</v>
      </c>
      <c r="E123" s="296" t="s">
        <v>501</v>
      </c>
    </row>
    <row r="124" spans="1:5" ht="26.4">
      <c r="A124" s="292" t="s">
        <v>255</v>
      </c>
      <c r="B124" s="293">
        <v>45145</v>
      </c>
      <c r="C124" s="294" t="s">
        <v>356</v>
      </c>
      <c r="D124" s="295">
        <v>1169.73</v>
      </c>
      <c r="E124" s="296" t="s">
        <v>501</v>
      </c>
    </row>
    <row r="125" spans="1:5" ht="26.4">
      <c r="A125" s="292" t="s">
        <v>255</v>
      </c>
      <c r="B125" s="293">
        <v>45145</v>
      </c>
      <c r="C125" s="294" t="s">
        <v>357</v>
      </c>
      <c r="D125" s="295">
        <v>1169.73</v>
      </c>
      <c r="E125" s="296" t="s">
        <v>501</v>
      </c>
    </row>
    <row r="126" spans="1:5" ht="26.4">
      <c r="A126" s="292" t="s">
        <v>255</v>
      </c>
      <c r="B126" s="293">
        <v>45145</v>
      </c>
      <c r="C126" s="294" t="s">
        <v>358</v>
      </c>
      <c r="D126" s="295">
        <v>1169.73</v>
      </c>
      <c r="E126" s="296" t="s">
        <v>501</v>
      </c>
    </row>
    <row r="127" spans="1:5" ht="26.4">
      <c r="A127" s="292" t="s">
        <v>255</v>
      </c>
      <c r="B127" s="293">
        <v>45145</v>
      </c>
      <c r="C127" s="294" t="s">
        <v>359</v>
      </c>
      <c r="D127" s="295">
        <v>1169.73</v>
      </c>
      <c r="E127" s="296" t="s">
        <v>501</v>
      </c>
    </row>
    <row r="128" spans="1:5" ht="26.4">
      <c r="A128" s="292" t="s">
        <v>255</v>
      </c>
      <c r="B128" s="293">
        <v>45145</v>
      </c>
      <c r="C128" s="294" t="s">
        <v>360</v>
      </c>
      <c r="D128" s="295">
        <v>1169.73</v>
      </c>
      <c r="E128" s="296" t="s">
        <v>501</v>
      </c>
    </row>
    <row r="129" spans="1:5" ht="26.4">
      <c r="A129" s="292" t="s">
        <v>255</v>
      </c>
      <c r="B129" s="293">
        <v>45145</v>
      </c>
      <c r="C129" s="294" t="s">
        <v>361</v>
      </c>
      <c r="D129" s="295">
        <v>1169.73</v>
      </c>
      <c r="E129" s="296" t="s">
        <v>501</v>
      </c>
    </row>
    <row r="130" spans="1:5" ht="26.4">
      <c r="A130" s="292" t="s">
        <v>256</v>
      </c>
      <c r="B130" s="293">
        <v>45145</v>
      </c>
      <c r="C130" s="294" t="s">
        <v>362</v>
      </c>
      <c r="D130" s="295">
        <v>912.66</v>
      </c>
      <c r="E130" s="296" t="s">
        <v>501</v>
      </c>
    </row>
    <row r="131" spans="1:5" ht="26.4">
      <c r="A131" s="292" t="s">
        <v>257</v>
      </c>
      <c r="B131" s="293">
        <v>45145</v>
      </c>
      <c r="C131" s="294" t="s">
        <v>363</v>
      </c>
      <c r="D131" s="295">
        <v>1230</v>
      </c>
      <c r="E131" s="296" t="s">
        <v>501</v>
      </c>
    </row>
    <row r="132" spans="1:5" ht="26.4">
      <c r="A132" s="292" t="s">
        <v>257</v>
      </c>
      <c r="B132" s="293">
        <v>45145</v>
      </c>
      <c r="C132" s="294" t="s">
        <v>364</v>
      </c>
      <c r="D132" s="295">
        <v>1230</v>
      </c>
      <c r="E132" s="296" t="s">
        <v>501</v>
      </c>
    </row>
    <row r="133" spans="1:5">
      <c r="A133" s="292" t="s">
        <v>233</v>
      </c>
      <c r="B133" s="293">
        <v>45149</v>
      </c>
      <c r="C133" s="294" t="s">
        <v>365</v>
      </c>
      <c r="D133" s="295">
        <v>6814.2</v>
      </c>
      <c r="E133" s="296" t="s">
        <v>501</v>
      </c>
    </row>
    <row r="134" spans="1:5" ht="26.4">
      <c r="A134" s="292" t="s">
        <v>258</v>
      </c>
      <c r="B134" s="293">
        <v>45145</v>
      </c>
      <c r="C134" s="294" t="s">
        <v>366</v>
      </c>
      <c r="D134" s="295">
        <v>500</v>
      </c>
      <c r="E134" s="296" t="s">
        <v>501</v>
      </c>
    </row>
    <row r="135" spans="1:5" ht="26.4">
      <c r="A135" s="292" t="s">
        <v>258</v>
      </c>
      <c r="B135" s="293">
        <v>45145</v>
      </c>
      <c r="C135" s="294" t="s">
        <v>367</v>
      </c>
      <c r="D135" s="295">
        <v>500</v>
      </c>
      <c r="E135" s="296" t="s">
        <v>501</v>
      </c>
    </row>
    <row r="136" spans="1:5">
      <c r="A136" s="292" t="s">
        <v>259</v>
      </c>
      <c r="B136" s="293">
        <v>40543</v>
      </c>
      <c r="C136" s="294" t="s">
        <v>368</v>
      </c>
      <c r="D136" s="295">
        <v>774.7</v>
      </c>
      <c r="E136" s="296" t="s">
        <v>501</v>
      </c>
    </row>
    <row r="137" spans="1:5">
      <c r="A137" s="292" t="s">
        <v>260</v>
      </c>
      <c r="B137" s="293">
        <v>41940</v>
      </c>
      <c r="C137" s="294" t="s">
        <v>369</v>
      </c>
      <c r="D137" s="295">
        <v>399.75</v>
      </c>
      <c r="E137" s="296" t="s">
        <v>501</v>
      </c>
    </row>
    <row r="138" spans="1:5">
      <c r="A138" s="292" t="s">
        <v>261</v>
      </c>
      <c r="B138" s="293">
        <v>44991</v>
      </c>
      <c r="C138" s="294" t="s">
        <v>370</v>
      </c>
      <c r="D138" s="295">
        <v>854.85</v>
      </c>
      <c r="E138" s="296" t="s">
        <v>501</v>
      </c>
    </row>
    <row r="139" spans="1:5">
      <c r="A139" s="292" t="s">
        <v>236</v>
      </c>
      <c r="B139" s="293">
        <v>43385</v>
      </c>
      <c r="C139" s="294" t="s">
        <v>371</v>
      </c>
      <c r="D139" s="295">
        <v>4280.3999999999996</v>
      </c>
      <c r="E139" s="296" t="s">
        <v>501</v>
      </c>
    </row>
    <row r="140" spans="1:5">
      <c r="A140" s="292" t="s">
        <v>262</v>
      </c>
      <c r="B140" s="293">
        <v>43875</v>
      </c>
      <c r="C140" s="294" t="s">
        <v>372</v>
      </c>
      <c r="D140" s="295">
        <v>500</v>
      </c>
      <c r="E140" s="296" t="s">
        <v>501</v>
      </c>
    </row>
    <row r="141" spans="1:5">
      <c r="A141" s="292" t="s">
        <v>263</v>
      </c>
      <c r="B141" s="293">
        <v>44951</v>
      </c>
      <c r="C141" s="294" t="s">
        <v>373</v>
      </c>
      <c r="D141" s="295">
        <v>1990</v>
      </c>
      <c r="E141" s="296" t="s">
        <v>501</v>
      </c>
    </row>
    <row r="142" spans="1:5">
      <c r="A142" s="292" t="s">
        <v>233</v>
      </c>
      <c r="B142" s="293">
        <v>45149</v>
      </c>
      <c r="C142" s="294" t="s">
        <v>374</v>
      </c>
      <c r="D142" s="295">
        <v>6174.6</v>
      </c>
      <c r="E142" s="296" t="s">
        <v>501</v>
      </c>
    </row>
    <row r="143" spans="1:5">
      <c r="A143" s="292" t="s">
        <v>233</v>
      </c>
      <c r="B143" s="293">
        <v>45149</v>
      </c>
      <c r="C143" s="294" t="s">
        <v>375</v>
      </c>
      <c r="D143" s="295">
        <v>6365.25</v>
      </c>
      <c r="E143" s="296" t="s">
        <v>501</v>
      </c>
    </row>
    <row r="144" spans="1:5">
      <c r="A144" s="292" t="s">
        <v>233</v>
      </c>
      <c r="B144" s="293">
        <v>45149</v>
      </c>
      <c r="C144" s="294" t="s">
        <v>376</v>
      </c>
      <c r="D144" s="295">
        <v>6365.25</v>
      </c>
      <c r="E144" s="296" t="s">
        <v>501</v>
      </c>
    </row>
    <row r="145" spans="1:5" ht="26.4">
      <c r="A145" s="292" t="s">
        <v>264</v>
      </c>
      <c r="B145" s="293">
        <v>44699</v>
      </c>
      <c r="C145" s="294" t="s">
        <v>377</v>
      </c>
      <c r="D145" s="295">
        <v>6236.1</v>
      </c>
      <c r="E145" s="296" t="s">
        <v>501</v>
      </c>
    </row>
    <row r="146" spans="1:5">
      <c r="A146" s="292" t="s">
        <v>233</v>
      </c>
      <c r="B146" s="293">
        <v>45149</v>
      </c>
      <c r="C146" s="294" t="s">
        <v>378</v>
      </c>
      <c r="D146" s="295">
        <v>6365.25</v>
      </c>
      <c r="E146" s="296" t="s">
        <v>501</v>
      </c>
    </row>
    <row r="147" spans="1:5">
      <c r="A147" s="292" t="s">
        <v>233</v>
      </c>
      <c r="B147" s="293">
        <v>45149</v>
      </c>
      <c r="C147" s="294" t="s">
        <v>379</v>
      </c>
      <c r="D147" s="295">
        <v>6365.25</v>
      </c>
      <c r="E147" s="296" t="s">
        <v>501</v>
      </c>
    </row>
    <row r="148" spans="1:5">
      <c r="A148" s="292" t="s">
        <v>233</v>
      </c>
      <c r="B148" s="293">
        <v>45149</v>
      </c>
      <c r="C148" s="294" t="s">
        <v>380</v>
      </c>
      <c r="D148" s="295">
        <v>6365.25</v>
      </c>
      <c r="E148" s="296" t="s">
        <v>501</v>
      </c>
    </row>
    <row r="149" spans="1:5">
      <c r="A149" s="292" t="s">
        <v>265</v>
      </c>
      <c r="B149" s="293">
        <v>38671</v>
      </c>
      <c r="C149" s="294" t="s">
        <v>381</v>
      </c>
      <c r="D149" s="295">
        <v>1370.8</v>
      </c>
      <c r="E149" s="296" t="s">
        <v>501</v>
      </c>
    </row>
    <row r="150" spans="1:5">
      <c r="A150" s="292" t="s">
        <v>233</v>
      </c>
      <c r="B150" s="293">
        <v>45149</v>
      </c>
      <c r="C150" s="294" t="s">
        <v>382</v>
      </c>
      <c r="D150" s="295">
        <v>6174.6</v>
      </c>
      <c r="E150" s="296" t="s">
        <v>501</v>
      </c>
    </row>
    <row r="151" spans="1:5">
      <c r="A151" s="292" t="s">
        <v>233</v>
      </c>
      <c r="B151" s="293">
        <v>44957</v>
      </c>
      <c r="C151" s="294" t="s">
        <v>383</v>
      </c>
      <c r="D151" s="295">
        <v>7072.5</v>
      </c>
      <c r="E151" s="296" t="s">
        <v>501</v>
      </c>
    </row>
    <row r="152" spans="1:5">
      <c r="A152" s="292" t="s">
        <v>233</v>
      </c>
      <c r="B152" s="293">
        <v>44957</v>
      </c>
      <c r="C152" s="294" t="s">
        <v>384</v>
      </c>
      <c r="D152" s="295">
        <v>7072.5</v>
      </c>
      <c r="E152" s="296" t="s">
        <v>501</v>
      </c>
    </row>
    <row r="153" spans="1:5">
      <c r="A153" s="292" t="s">
        <v>233</v>
      </c>
      <c r="B153" s="293">
        <v>44957</v>
      </c>
      <c r="C153" s="294" t="s">
        <v>385</v>
      </c>
      <c r="D153" s="295">
        <v>7072.5</v>
      </c>
      <c r="E153" s="296" t="s">
        <v>501</v>
      </c>
    </row>
    <row r="154" spans="1:5">
      <c r="A154" s="292" t="s">
        <v>233</v>
      </c>
      <c r="B154" s="293">
        <v>44957</v>
      </c>
      <c r="C154" s="294" t="s">
        <v>386</v>
      </c>
      <c r="D154" s="295">
        <v>7072.5</v>
      </c>
      <c r="E154" s="296" t="s">
        <v>501</v>
      </c>
    </row>
    <row r="155" spans="1:5" ht="26.4">
      <c r="A155" s="292" t="s">
        <v>266</v>
      </c>
      <c r="B155" s="293">
        <v>45282</v>
      </c>
      <c r="C155" s="294" t="s">
        <v>387</v>
      </c>
      <c r="D155" s="295">
        <v>9403.35</v>
      </c>
      <c r="E155" s="296" t="s">
        <v>501</v>
      </c>
    </row>
    <row r="156" spans="1:5">
      <c r="A156" s="292" t="s">
        <v>233</v>
      </c>
      <c r="B156" s="293">
        <v>44957</v>
      </c>
      <c r="C156" s="294" t="s">
        <v>388</v>
      </c>
      <c r="D156" s="295">
        <v>7072.5</v>
      </c>
      <c r="E156" s="296" t="s">
        <v>501</v>
      </c>
    </row>
    <row r="157" spans="1:5">
      <c r="A157" s="292" t="s">
        <v>233</v>
      </c>
      <c r="B157" s="293">
        <v>44957</v>
      </c>
      <c r="C157" s="294" t="s">
        <v>389</v>
      </c>
      <c r="D157" s="295">
        <v>7072.5</v>
      </c>
      <c r="E157" s="296" t="s">
        <v>501</v>
      </c>
    </row>
    <row r="158" spans="1:5">
      <c r="A158" s="292" t="s">
        <v>233</v>
      </c>
      <c r="B158" s="293">
        <v>44957</v>
      </c>
      <c r="C158" s="294" t="s">
        <v>390</v>
      </c>
      <c r="D158" s="295">
        <v>7072.5</v>
      </c>
      <c r="E158" s="296" t="s">
        <v>501</v>
      </c>
    </row>
    <row r="159" spans="1:5">
      <c r="A159" s="292" t="s">
        <v>233</v>
      </c>
      <c r="B159" s="293">
        <v>44957</v>
      </c>
      <c r="C159" s="294" t="s">
        <v>391</v>
      </c>
      <c r="D159" s="295">
        <v>7072.5</v>
      </c>
      <c r="E159" s="296" t="s">
        <v>501</v>
      </c>
    </row>
    <row r="160" spans="1:5">
      <c r="A160" s="292" t="s">
        <v>233</v>
      </c>
      <c r="B160" s="293">
        <v>44957</v>
      </c>
      <c r="C160" s="294" t="s">
        <v>392</v>
      </c>
      <c r="D160" s="295">
        <v>7072.5</v>
      </c>
      <c r="E160" s="296" t="s">
        <v>501</v>
      </c>
    </row>
    <row r="161" spans="1:5">
      <c r="A161" s="292" t="s">
        <v>267</v>
      </c>
      <c r="B161" s="293">
        <v>44158</v>
      </c>
      <c r="C161" s="294" t="s">
        <v>393</v>
      </c>
      <c r="D161" s="295">
        <v>676.5</v>
      </c>
      <c r="E161" s="296" t="s">
        <v>501</v>
      </c>
    </row>
    <row r="162" spans="1:5">
      <c r="A162" s="292" t="s">
        <v>229</v>
      </c>
      <c r="B162" s="293">
        <v>43787</v>
      </c>
      <c r="C162" s="294" t="s">
        <v>394</v>
      </c>
      <c r="D162" s="295">
        <v>4901.55</v>
      </c>
      <c r="E162" s="296" t="s">
        <v>501</v>
      </c>
    </row>
    <row r="163" spans="1:5">
      <c r="A163" s="292" t="s">
        <v>267</v>
      </c>
      <c r="B163" s="293">
        <v>44158</v>
      </c>
      <c r="C163" s="294" t="s">
        <v>395</v>
      </c>
      <c r="D163" s="295">
        <v>676.5</v>
      </c>
      <c r="E163" s="296" t="s">
        <v>501</v>
      </c>
    </row>
    <row r="164" spans="1:5">
      <c r="A164" s="292" t="s">
        <v>267</v>
      </c>
      <c r="B164" s="293">
        <v>44158</v>
      </c>
      <c r="C164" s="294" t="s">
        <v>396</v>
      </c>
      <c r="D164" s="295">
        <v>676.5</v>
      </c>
      <c r="E164" s="296" t="s">
        <v>501</v>
      </c>
    </row>
    <row r="165" spans="1:5">
      <c r="A165" s="292" t="s">
        <v>268</v>
      </c>
      <c r="B165" s="293">
        <v>44881</v>
      </c>
      <c r="C165" s="294" t="s">
        <v>397</v>
      </c>
      <c r="D165" s="295">
        <v>3260.73</v>
      </c>
      <c r="E165" s="296" t="s">
        <v>501</v>
      </c>
    </row>
    <row r="166" spans="1:5">
      <c r="A166" s="292" t="s">
        <v>269</v>
      </c>
      <c r="B166" s="293">
        <v>44881</v>
      </c>
      <c r="C166" s="294" t="s">
        <v>398</v>
      </c>
      <c r="D166" s="295">
        <v>873.3</v>
      </c>
      <c r="E166" s="296" t="s">
        <v>501</v>
      </c>
    </row>
    <row r="167" spans="1:5">
      <c r="A167" s="292" t="s">
        <v>269</v>
      </c>
      <c r="B167" s="293">
        <v>44881</v>
      </c>
      <c r="C167" s="294" t="s">
        <v>399</v>
      </c>
      <c r="D167" s="295">
        <v>873.3</v>
      </c>
      <c r="E167" s="296" t="s">
        <v>501</v>
      </c>
    </row>
    <row r="168" spans="1:5">
      <c r="A168" s="292" t="s">
        <v>270</v>
      </c>
      <c r="B168" s="293">
        <v>44043</v>
      </c>
      <c r="C168" s="294" t="s">
        <v>400</v>
      </c>
      <c r="D168" s="295">
        <v>1335.1</v>
      </c>
      <c r="E168" s="296" t="s">
        <v>501</v>
      </c>
    </row>
    <row r="169" spans="1:5">
      <c r="A169" s="292" t="s">
        <v>228</v>
      </c>
      <c r="B169" s="293">
        <v>44670</v>
      </c>
      <c r="C169" s="294" t="s">
        <v>401</v>
      </c>
      <c r="D169" s="295">
        <v>1873.29</v>
      </c>
      <c r="E169" s="296" t="s">
        <v>501</v>
      </c>
    </row>
    <row r="170" spans="1:5" ht="26.4">
      <c r="A170" s="292" t="s">
        <v>255</v>
      </c>
      <c r="B170" s="293">
        <v>45145</v>
      </c>
      <c r="C170" s="294" t="s">
        <v>402</v>
      </c>
      <c r="D170" s="295">
        <v>1169.73</v>
      </c>
      <c r="E170" s="296" t="s">
        <v>501</v>
      </c>
    </row>
    <row r="171" spans="1:5" ht="26.4">
      <c r="A171" s="292" t="s">
        <v>255</v>
      </c>
      <c r="B171" s="293">
        <v>45145</v>
      </c>
      <c r="C171" s="294" t="s">
        <v>403</v>
      </c>
      <c r="D171" s="295">
        <v>1169.73</v>
      </c>
      <c r="E171" s="296" t="s">
        <v>501</v>
      </c>
    </row>
    <row r="172" spans="1:5" ht="26.4">
      <c r="A172" s="292" t="s">
        <v>255</v>
      </c>
      <c r="B172" s="293">
        <v>45145</v>
      </c>
      <c r="C172" s="294" t="s">
        <v>404</v>
      </c>
      <c r="D172" s="295">
        <v>1169.73</v>
      </c>
      <c r="E172" s="296" t="s">
        <v>501</v>
      </c>
    </row>
    <row r="173" spans="1:5" ht="26.4">
      <c r="A173" s="292" t="s">
        <v>255</v>
      </c>
      <c r="B173" s="293">
        <v>45145</v>
      </c>
      <c r="C173" s="294" t="s">
        <v>405</v>
      </c>
      <c r="D173" s="295">
        <v>1169.73</v>
      </c>
      <c r="E173" s="296" t="s">
        <v>501</v>
      </c>
    </row>
    <row r="174" spans="1:5" ht="26.4">
      <c r="A174" s="292" t="s">
        <v>255</v>
      </c>
      <c r="B174" s="293">
        <v>45145</v>
      </c>
      <c r="C174" s="294" t="s">
        <v>406</v>
      </c>
      <c r="D174" s="295">
        <v>1169.73</v>
      </c>
      <c r="E174" s="296" t="s">
        <v>501</v>
      </c>
    </row>
    <row r="175" spans="1:5" ht="26.4">
      <c r="A175" s="292" t="s">
        <v>255</v>
      </c>
      <c r="B175" s="293">
        <v>45145</v>
      </c>
      <c r="C175" s="294" t="s">
        <v>407</v>
      </c>
      <c r="D175" s="295">
        <v>1169.73</v>
      </c>
      <c r="E175" s="296" t="s">
        <v>501</v>
      </c>
    </row>
    <row r="176" spans="1:5" ht="26.4">
      <c r="A176" s="292" t="s">
        <v>255</v>
      </c>
      <c r="B176" s="293">
        <v>45145</v>
      </c>
      <c r="C176" s="294" t="s">
        <v>408</v>
      </c>
      <c r="D176" s="295">
        <v>1169.73</v>
      </c>
      <c r="E176" s="296" t="s">
        <v>501</v>
      </c>
    </row>
    <row r="177" spans="1:5" ht="26.4">
      <c r="A177" s="292" t="s">
        <v>255</v>
      </c>
      <c r="B177" s="293">
        <v>45145</v>
      </c>
      <c r="C177" s="294" t="s">
        <v>409</v>
      </c>
      <c r="D177" s="295">
        <v>1169.73</v>
      </c>
      <c r="E177" s="296" t="s">
        <v>501</v>
      </c>
    </row>
    <row r="178" spans="1:5" ht="26.4">
      <c r="A178" s="292" t="s">
        <v>255</v>
      </c>
      <c r="B178" s="293">
        <v>45145</v>
      </c>
      <c r="C178" s="294" t="s">
        <v>410</v>
      </c>
      <c r="D178" s="295">
        <v>1169.73</v>
      </c>
      <c r="E178" s="296" t="s">
        <v>501</v>
      </c>
    </row>
    <row r="179" spans="1:5" ht="26.4">
      <c r="A179" s="292" t="s">
        <v>255</v>
      </c>
      <c r="B179" s="293">
        <v>45145</v>
      </c>
      <c r="C179" s="294" t="s">
        <v>411</v>
      </c>
      <c r="D179" s="295">
        <v>1169.73</v>
      </c>
      <c r="E179" s="296" t="s">
        <v>501</v>
      </c>
    </row>
    <row r="180" spans="1:5" ht="26.4">
      <c r="A180" s="292" t="s">
        <v>255</v>
      </c>
      <c r="B180" s="293">
        <v>45145</v>
      </c>
      <c r="C180" s="294" t="s">
        <v>412</v>
      </c>
      <c r="D180" s="295">
        <v>1169.73</v>
      </c>
      <c r="E180" s="296" t="s">
        <v>501</v>
      </c>
    </row>
    <row r="181" spans="1:5" ht="26.4">
      <c r="A181" s="292" t="s">
        <v>255</v>
      </c>
      <c r="B181" s="293">
        <v>45145</v>
      </c>
      <c r="C181" s="294" t="s">
        <v>413</v>
      </c>
      <c r="D181" s="295">
        <v>1169.73</v>
      </c>
      <c r="E181" s="296" t="s">
        <v>501</v>
      </c>
    </row>
    <row r="182" spans="1:5" ht="26.4">
      <c r="A182" s="292" t="s">
        <v>256</v>
      </c>
      <c r="B182" s="293">
        <v>45145</v>
      </c>
      <c r="C182" s="294" t="s">
        <v>414</v>
      </c>
      <c r="D182" s="295">
        <v>912.66</v>
      </c>
      <c r="E182" s="296" t="s">
        <v>501</v>
      </c>
    </row>
    <row r="183" spans="1:5" ht="26.4">
      <c r="A183" s="292" t="s">
        <v>271</v>
      </c>
      <c r="B183" s="293">
        <v>45145</v>
      </c>
      <c r="C183" s="294" t="s">
        <v>415</v>
      </c>
      <c r="D183" s="295">
        <v>1968</v>
      </c>
      <c r="E183" s="296" t="s">
        <v>501</v>
      </c>
    </row>
    <row r="184" spans="1:5" ht="26.4">
      <c r="A184" s="292" t="s">
        <v>271</v>
      </c>
      <c r="B184" s="293">
        <v>45145</v>
      </c>
      <c r="C184" s="294" t="s">
        <v>416</v>
      </c>
      <c r="D184" s="295">
        <v>1968</v>
      </c>
      <c r="E184" s="296" t="s">
        <v>501</v>
      </c>
    </row>
    <row r="185" spans="1:5" ht="26.4">
      <c r="A185" s="292" t="s">
        <v>271</v>
      </c>
      <c r="B185" s="293">
        <v>45145</v>
      </c>
      <c r="C185" s="294" t="s">
        <v>417</v>
      </c>
      <c r="D185" s="295">
        <v>1968</v>
      </c>
      <c r="E185" s="296" t="s">
        <v>501</v>
      </c>
    </row>
    <row r="186" spans="1:5" ht="26.4">
      <c r="A186" s="292" t="s">
        <v>271</v>
      </c>
      <c r="B186" s="293">
        <v>45145</v>
      </c>
      <c r="C186" s="294" t="s">
        <v>418</v>
      </c>
      <c r="D186" s="295">
        <v>1968</v>
      </c>
      <c r="E186" s="296" t="s">
        <v>501</v>
      </c>
    </row>
    <row r="187" spans="1:5">
      <c r="A187" s="292" t="s">
        <v>233</v>
      </c>
      <c r="B187" s="293">
        <v>45149</v>
      </c>
      <c r="C187" s="294" t="s">
        <v>419</v>
      </c>
      <c r="D187" s="295">
        <v>6814.2</v>
      </c>
      <c r="E187" s="296" t="s">
        <v>501</v>
      </c>
    </row>
    <row r="188" spans="1:5">
      <c r="A188" s="292" t="s">
        <v>233</v>
      </c>
      <c r="B188" s="293">
        <v>45149</v>
      </c>
      <c r="C188" s="294" t="s">
        <v>420</v>
      </c>
      <c r="D188" s="295">
        <v>6623.55</v>
      </c>
      <c r="E188" s="296" t="s">
        <v>501</v>
      </c>
    </row>
    <row r="189" spans="1:5" ht="26.4">
      <c r="A189" s="292" t="s">
        <v>258</v>
      </c>
      <c r="B189" s="293">
        <v>45145</v>
      </c>
      <c r="C189" s="294" t="s">
        <v>421</v>
      </c>
      <c r="D189" s="295">
        <v>500</v>
      </c>
      <c r="E189" s="296" t="s">
        <v>501</v>
      </c>
    </row>
    <row r="190" spans="1:5" ht="26.4">
      <c r="A190" s="292" t="s">
        <v>258</v>
      </c>
      <c r="B190" s="293">
        <v>45145</v>
      </c>
      <c r="C190" s="294" t="s">
        <v>422</v>
      </c>
      <c r="D190" s="295">
        <v>500</v>
      </c>
      <c r="E190" s="296" t="s">
        <v>501</v>
      </c>
    </row>
    <row r="191" spans="1:5">
      <c r="A191" s="292" t="s">
        <v>272</v>
      </c>
      <c r="B191" s="293">
        <v>43682</v>
      </c>
      <c r="C191" s="294" t="s">
        <v>423</v>
      </c>
      <c r="D191" s="295">
        <v>527.66999999999996</v>
      </c>
      <c r="E191" s="296" t="s">
        <v>501</v>
      </c>
    </row>
    <row r="192" spans="1:5">
      <c r="A192" s="292" t="s">
        <v>267</v>
      </c>
      <c r="B192" s="293">
        <v>44158</v>
      </c>
      <c r="C192" s="294" t="s">
        <v>424</v>
      </c>
      <c r="D192" s="295">
        <v>676.5</v>
      </c>
      <c r="E192" s="296" t="s">
        <v>501</v>
      </c>
    </row>
    <row r="193" spans="1:5">
      <c r="A193" s="292" t="s">
        <v>267</v>
      </c>
      <c r="B193" s="293">
        <v>44158</v>
      </c>
      <c r="C193" s="294" t="s">
        <v>425</v>
      </c>
      <c r="D193" s="295">
        <v>676.5</v>
      </c>
      <c r="E193" s="296" t="s">
        <v>501</v>
      </c>
    </row>
    <row r="194" spans="1:5">
      <c r="A194" s="292" t="s">
        <v>273</v>
      </c>
      <c r="B194" s="293">
        <v>44651</v>
      </c>
      <c r="C194" s="294" t="s">
        <v>426</v>
      </c>
      <c r="D194" s="295">
        <v>1490</v>
      </c>
      <c r="E194" s="296" t="s">
        <v>501</v>
      </c>
    </row>
    <row r="195" spans="1:5">
      <c r="A195" s="292" t="s">
        <v>233</v>
      </c>
      <c r="B195" s="293">
        <v>44957</v>
      </c>
      <c r="C195" s="294" t="s">
        <v>427</v>
      </c>
      <c r="D195" s="295">
        <v>7072.5</v>
      </c>
      <c r="E195" s="296" t="s">
        <v>501</v>
      </c>
    </row>
    <row r="196" spans="1:5">
      <c r="A196" s="292" t="s">
        <v>233</v>
      </c>
      <c r="B196" s="293">
        <v>45149</v>
      </c>
      <c r="C196" s="294" t="s">
        <v>428</v>
      </c>
      <c r="D196" s="295">
        <v>6365.25</v>
      </c>
      <c r="E196" s="296" t="s">
        <v>501</v>
      </c>
    </row>
    <row r="197" spans="1:5">
      <c r="A197" s="292" t="s">
        <v>233</v>
      </c>
      <c r="B197" s="293">
        <v>45149</v>
      </c>
      <c r="C197" s="294" t="s">
        <v>429</v>
      </c>
      <c r="D197" s="295">
        <v>6365.25</v>
      </c>
      <c r="E197" s="296" t="s">
        <v>501</v>
      </c>
    </row>
    <row r="198" spans="1:5">
      <c r="A198" s="292" t="s">
        <v>274</v>
      </c>
      <c r="B198" s="293">
        <v>44881</v>
      </c>
      <c r="C198" s="294" t="s">
        <v>430</v>
      </c>
      <c r="D198" s="295">
        <v>1230.31</v>
      </c>
      <c r="E198" s="296" t="s">
        <v>501</v>
      </c>
    </row>
    <row r="199" spans="1:5">
      <c r="A199" s="292" t="s">
        <v>274</v>
      </c>
      <c r="B199" s="293">
        <v>44881</v>
      </c>
      <c r="C199" s="294" t="s">
        <v>431</v>
      </c>
      <c r="D199" s="295">
        <v>1230.31</v>
      </c>
      <c r="E199" s="296" t="s">
        <v>501</v>
      </c>
    </row>
    <row r="200" spans="1:5">
      <c r="A200" s="292" t="s">
        <v>268</v>
      </c>
      <c r="B200" s="293">
        <v>44881</v>
      </c>
      <c r="C200" s="294" t="s">
        <v>432</v>
      </c>
      <c r="D200" s="295">
        <v>3260.73</v>
      </c>
      <c r="E200" s="296" t="s">
        <v>501</v>
      </c>
    </row>
    <row r="201" spans="1:5">
      <c r="A201" s="292" t="s">
        <v>267</v>
      </c>
      <c r="B201" s="293">
        <v>44158</v>
      </c>
      <c r="C201" s="294" t="s">
        <v>433</v>
      </c>
      <c r="D201" s="295">
        <v>676.5</v>
      </c>
      <c r="E201" s="296" t="s">
        <v>501</v>
      </c>
    </row>
    <row r="202" spans="1:5">
      <c r="A202" s="292" t="s">
        <v>275</v>
      </c>
      <c r="B202" s="293">
        <v>43613</v>
      </c>
      <c r="C202" s="294" t="s">
        <v>434</v>
      </c>
      <c r="D202" s="295">
        <v>4674</v>
      </c>
      <c r="E202" s="296" t="s">
        <v>501</v>
      </c>
    </row>
    <row r="203" spans="1:5">
      <c r="A203" s="292" t="s">
        <v>276</v>
      </c>
      <c r="B203" s="293">
        <v>44361</v>
      </c>
      <c r="C203" s="294" t="s">
        <v>435</v>
      </c>
      <c r="D203" s="295">
        <v>41082</v>
      </c>
      <c r="E203" s="296" t="s">
        <v>501</v>
      </c>
    </row>
    <row r="204" spans="1:5">
      <c r="A204" s="292" t="s">
        <v>229</v>
      </c>
      <c r="B204" s="293">
        <v>43787</v>
      </c>
      <c r="C204" s="294" t="s">
        <v>436</v>
      </c>
      <c r="D204" s="295">
        <v>4901.55</v>
      </c>
      <c r="E204" s="296" t="s">
        <v>501</v>
      </c>
    </row>
    <row r="205" spans="1:5">
      <c r="A205" s="292" t="s">
        <v>229</v>
      </c>
      <c r="B205" s="293">
        <v>43787</v>
      </c>
      <c r="C205" s="294" t="s">
        <v>437</v>
      </c>
      <c r="D205" s="295">
        <v>4901.55</v>
      </c>
      <c r="E205" s="296" t="s">
        <v>501</v>
      </c>
    </row>
    <row r="206" spans="1:5">
      <c r="A206" s="292" t="s">
        <v>268</v>
      </c>
      <c r="B206" s="293">
        <v>44881</v>
      </c>
      <c r="C206" s="294" t="s">
        <v>438</v>
      </c>
      <c r="D206" s="295">
        <v>3260.73</v>
      </c>
      <c r="E206" s="296" t="s">
        <v>501</v>
      </c>
    </row>
    <row r="207" spans="1:5">
      <c r="A207" s="292" t="s">
        <v>269</v>
      </c>
      <c r="B207" s="293">
        <v>44881</v>
      </c>
      <c r="C207" s="294" t="s">
        <v>439</v>
      </c>
      <c r="D207" s="295">
        <v>873.3</v>
      </c>
      <c r="E207" s="296" t="s">
        <v>501</v>
      </c>
    </row>
    <row r="208" spans="1:5">
      <c r="A208" s="292" t="s">
        <v>269</v>
      </c>
      <c r="B208" s="293">
        <v>44881</v>
      </c>
      <c r="C208" s="294" t="s">
        <v>440</v>
      </c>
      <c r="D208" s="295">
        <v>873.3</v>
      </c>
      <c r="E208" s="296" t="s">
        <v>501</v>
      </c>
    </row>
    <row r="209" spans="1:5">
      <c r="A209" s="292" t="s">
        <v>268</v>
      </c>
      <c r="B209" s="293">
        <v>44881</v>
      </c>
      <c r="C209" s="294" t="s">
        <v>441</v>
      </c>
      <c r="D209" s="295">
        <v>3260.73</v>
      </c>
      <c r="E209" s="296" t="s">
        <v>501</v>
      </c>
    </row>
    <row r="210" spans="1:5">
      <c r="A210" s="292" t="s">
        <v>269</v>
      </c>
      <c r="B210" s="293">
        <v>44881</v>
      </c>
      <c r="C210" s="294" t="s">
        <v>442</v>
      </c>
      <c r="D210" s="295">
        <v>873.3</v>
      </c>
      <c r="E210" s="296" t="s">
        <v>501</v>
      </c>
    </row>
    <row r="211" spans="1:5">
      <c r="A211" s="292" t="s">
        <v>269</v>
      </c>
      <c r="B211" s="293">
        <v>44881</v>
      </c>
      <c r="C211" s="294" t="s">
        <v>443</v>
      </c>
      <c r="D211" s="295">
        <v>873.3</v>
      </c>
      <c r="E211" s="296" t="s">
        <v>501</v>
      </c>
    </row>
    <row r="212" spans="1:5">
      <c r="A212" s="292" t="s">
        <v>268</v>
      </c>
      <c r="B212" s="293">
        <v>44881</v>
      </c>
      <c r="C212" s="294" t="s">
        <v>444</v>
      </c>
      <c r="D212" s="295">
        <v>3260.73</v>
      </c>
      <c r="E212" s="296" t="s">
        <v>501</v>
      </c>
    </row>
    <row r="213" spans="1:5">
      <c r="A213" s="292" t="s">
        <v>274</v>
      </c>
      <c r="B213" s="293">
        <v>44881</v>
      </c>
      <c r="C213" s="294" t="s">
        <v>445</v>
      </c>
      <c r="D213" s="295">
        <v>1230.31</v>
      </c>
      <c r="E213" s="296" t="s">
        <v>501</v>
      </c>
    </row>
    <row r="214" spans="1:5">
      <c r="A214" s="292" t="s">
        <v>274</v>
      </c>
      <c r="B214" s="293">
        <v>44881</v>
      </c>
      <c r="C214" s="294" t="s">
        <v>446</v>
      </c>
      <c r="D214" s="295">
        <v>1230.31</v>
      </c>
      <c r="E214" s="296" t="s">
        <v>501</v>
      </c>
    </row>
    <row r="215" spans="1:5">
      <c r="A215" s="292" t="s">
        <v>277</v>
      </c>
      <c r="B215" s="293">
        <v>43613</v>
      </c>
      <c r="C215" s="294" t="s">
        <v>447</v>
      </c>
      <c r="D215" s="295">
        <v>4674</v>
      </c>
      <c r="E215" s="296" t="s">
        <v>501</v>
      </c>
    </row>
    <row r="216" spans="1:5">
      <c r="A216" s="292" t="s">
        <v>268</v>
      </c>
      <c r="B216" s="293">
        <v>44881</v>
      </c>
      <c r="C216" s="294" t="s">
        <v>448</v>
      </c>
      <c r="D216" s="295">
        <v>3260.73</v>
      </c>
      <c r="E216" s="296" t="s">
        <v>501</v>
      </c>
    </row>
    <row r="217" spans="1:5">
      <c r="A217" s="292" t="s">
        <v>269</v>
      </c>
      <c r="B217" s="293">
        <v>44881</v>
      </c>
      <c r="C217" s="294" t="s">
        <v>449</v>
      </c>
      <c r="D217" s="295">
        <v>873.3</v>
      </c>
      <c r="E217" s="296" t="s">
        <v>501</v>
      </c>
    </row>
    <row r="218" spans="1:5">
      <c r="A218" s="292" t="s">
        <v>269</v>
      </c>
      <c r="B218" s="293">
        <v>44881</v>
      </c>
      <c r="C218" s="294" t="s">
        <v>450</v>
      </c>
      <c r="D218" s="295">
        <v>873.3</v>
      </c>
      <c r="E218" s="296" t="s">
        <v>501</v>
      </c>
    </row>
    <row r="219" spans="1:5">
      <c r="A219" s="292" t="s">
        <v>268</v>
      </c>
      <c r="B219" s="293">
        <v>44881</v>
      </c>
      <c r="C219" s="294" t="s">
        <v>451</v>
      </c>
      <c r="D219" s="295">
        <v>3260.73</v>
      </c>
      <c r="E219" s="296" t="s">
        <v>501</v>
      </c>
    </row>
    <row r="220" spans="1:5">
      <c r="A220" s="292" t="s">
        <v>269</v>
      </c>
      <c r="B220" s="293">
        <v>44881</v>
      </c>
      <c r="C220" s="294" t="s">
        <v>452</v>
      </c>
      <c r="D220" s="295">
        <v>873.3</v>
      </c>
      <c r="E220" s="296" t="s">
        <v>501</v>
      </c>
    </row>
    <row r="221" spans="1:5">
      <c r="A221" s="292" t="s">
        <v>269</v>
      </c>
      <c r="B221" s="293">
        <v>44881</v>
      </c>
      <c r="C221" s="294" t="s">
        <v>453</v>
      </c>
      <c r="D221" s="295">
        <v>873.3</v>
      </c>
      <c r="E221" s="296" t="s">
        <v>501</v>
      </c>
    </row>
    <row r="222" spans="1:5">
      <c r="A222" s="292" t="s">
        <v>268</v>
      </c>
      <c r="B222" s="293">
        <v>44881</v>
      </c>
      <c r="C222" s="294" t="s">
        <v>454</v>
      </c>
      <c r="D222" s="295">
        <v>3260.73</v>
      </c>
      <c r="E222" s="296" t="s">
        <v>501</v>
      </c>
    </row>
    <row r="223" spans="1:5">
      <c r="A223" s="292" t="s">
        <v>269</v>
      </c>
      <c r="B223" s="293">
        <v>44881</v>
      </c>
      <c r="C223" s="294" t="s">
        <v>455</v>
      </c>
      <c r="D223" s="295">
        <v>873.3</v>
      </c>
      <c r="E223" s="296" t="s">
        <v>501</v>
      </c>
    </row>
    <row r="224" spans="1:5">
      <c r="A224" s="292" t="s">
        <v>269</v>
      </c>
      <c r="B224" s="293">
        <v>44881</v>
      </c>
      <c r="C224" s="294" t="s">
        <v>456</v>
      </c>
      <c r="D224" s="295">
        <v>873.3</v>
      </c>
      <c r="E224" s="296" t="s">
        <v>501</v>
      </c>
    </row>
    <row r="225" spans="1:5">
      <c r="A225" s="292" t="s">
        <v>267</v>
      </c>
      <c r="B225" s="293">
        <v>44158</v>
      </c>
      <c r="C225" s="294" t="s">
        <v>457</v>
      </c>
      <c r="D225" s="295">
        <v>676.5</v>
      </c>
      <c r="E225" s="296" t="s">
        <v>501</v>
      </c>
    </row>
    <row r="226" spans="1:5">
      <c r="A226" s="292" t="s">
        <v>267</v>
      </c>
      <c r="B226" s="293">
        <v>44158</v>
      </c>
      <c r="C226" s="294" t="s">
        <v>458</v>
      </c>
      <c r="D226" s="295">
        <v>676.5</v>
      </c>
      <c r="E226" s="296" t="s">
        <v>501</v>
      </c>
    </row>
    <row r="227" spans="1:5">
      <c r="A227" s="292" t="s">
        <v>268</v>
      </c>
      <c r="B227" s="293">
        <v>44881</v>
      </c>
      <c r="C227" s="294" t="s">
        <v>459</v>
      </c>
      <c r="D227" s="295">
        <v>3260.73</v>
      </c>
      <c r="E227" s="296" t="s">
        <v>501</v>
      </c>
    </row>
    <row r="228" spans="1:5">
      <c r="A228" s="292" t="s">
        <v>269</v>
      </c>
      <c r="B228" s="293">
        <v>44881</v>
      </c>
      <c r="C228" s="294" t="s">
        <v>460</v>
      </c>
      <c r="D228" s="295">
        <v>873.3</v>
      </c>
      <c r="E228" s="296" t="s">
        <v>501</v>
      </c>
    </row>
    <row r="229" spans="1:5">
      <c r="A229" s="292" t="s">
        <v>269</v>
      </c>
      <c r="B229" s="293">
        <v>44881</v>
      </c>
      <c r="C229" s="294" t="s">
        <v>461</v>
      </c>
      <c r="D229" s="295">
        <v>873.3</v>
      </c>
      <c r="E229" s="296" t="s">
        <v>501</v>
      </c>
    </row>
    <row r="230" spans="1:5">
      <c r="A230" s="292" t="s">
        <v>276</v>
      </c>
      <c r="B230" s="293">
        <v>44361</v>
      </c>
      <c r="C230" s="294" t="s">
        <v>462</v>
      </c>
      <c r="D230" s="295">
        <v>41082</v>
      </c>
      <c r="E230" s="296" t="s">
        <v>501</v>
      </c>
    </row>
    <row r="231" spans="1:5">
      <c r="A231" s="292" t="s">
        <v>233</v>
      </c>
      <c r="B231" s="293">
        <v>43811</v>
      </c>
      <c r="C231" s="294" t="s">
        <v>463</v>
      </c>
      <c r="D231" s="295">
        <v>3445</v>
      </c>
      <c r="E231" s="296" t="s">
        <v>501</v>
      </c>
    </row>
    <row r="232" spans="1:5">
      <c r="A232" s="292" t="s">
        <v>233</v>
      </c>
      <c r="B232" s="293">
        <v>44085</v>
      </c>
      <c r="C232" s="294" t="s">
        <v>464</v>
      </c>
      <c r="D232" s="295">
        <v>4292.7</v>
      </c>
      <c r="E232" s="296" t="s">
        <v>501</v>
      </c>
    </row>
    <row r="233" spans="1:5">
      <c r="A233" s="292" t="s">
        <v>233</v>
      </c>
      <c r="B233" s="293">
        <v>44085</v>
      </c>
      <c r="C233" s="294" t="s">
        <v>465</v>
      </c>
      <c r="D233" s="295">
        <v>4292.7</v>
      </c>
      <c r="E233" s="296" t="s">
        <v>501</v>
      </c>
    </row>
    <row r="234" spans="1:5">
      <c r="A234" s="292" t="s">
        <v>238</v>
      </c>
      <c r="B234" s="293">
        <v>43909</v>
      </c>
      <c r="C234" s="294" t="s">
        <v>466</v>
      </c>
      <c r="D234" s="295">
        <v>500</v>
      </c>
      <c r="E234" s="296" t="s">
        <v>501</v>
      </c>
    </row>
    <row r="235" spans="1:5">
      <c r="A235" s="292" t="s">
        <v>233</v>
      </c>
      <c r="B235" s="293">
        <v>45149</v>
      </c>
      <c r="C235" s="294" t="s">
        <v>467</v>
      </c>
      <c r="D235" s="295">
        <v>6174.6</v>
      </c>
      <c r="E235" s="296" t="s">
        <v>501</v>
      </c>
    </row>
    <row r="236" spans="1:5">
      <c r="A236" s="292" t="s">
        <v>233</v>
      </c>
      <c r="B236" s="293">
        <v>43875</v>
      </c>
      <c r="C236" s="294" t="s">
        <v>468</v>
      </c>
      <c r="D236" s="295">
        <v>2500</v>
      </c>
      <c r="E236" s="296" t="s">
        <v>501</v>
      </c>
    </row>
    <row r="237" spans="1:5" ht="26.4">
      <c r="A237" s="292" t="s">
        <v>278</v>
      </c>
      <c r="B237" s="293">
        <v>45289</v>
      </c>
      <c r="C237" s="294" t="s">
        <v>469</v>
      </c>
      <c r="D237" s="295">
        <v>1703.07</v>
      </c>
      <c r="E237" s="296" t="s">
        <v>501</v>
      </c>
    </row>
    <row r="238" spans="1:5" ht="26.4">
      <c r="A238" s="292" t="s">
        <v>243</v>
      </c>
      <c r="B238" s="293">
        <v>45145</v>
      </c>
      <c r="C238" s="294" t="s">
        <v>470</v>
      </c>
      <c r="D238" s="295">
        <v>27921</v>
      </c>
      <c r="E238" s="296" t="s">
        <v>501</v>
      </c>
    </row>
    <row r="239" spans="1:5" ht="26.4">
      <c r="A239" s="292" t="s">
        <v>279</v>
      </c>
      <c r="B239" s="293">
        <v>45289</v>
      </c>
      <c r="C239" s="294" t="s">
        <v>471</v>
      </c>
      <c r="D239" s="295">
        <v>18449.97</v>
      </c>
      <c r="E239" s="296" t="s">
        <v>501</v>
      </c>
    </row>
    <row r="240" spans="1:5" ht="26.4">
      <c r="A240" s="292" t="s">
        <v>280</v>
      </c>
      <c r="B240" s="293">
        <v>45264</v>
      </c>
      <c r="C240" s="294" t="s">
        <v>472</v>
      </c>
      <c r="D240" s="295">
        <v>1999</v>
      </c>
      <c r="E240" s="296" t="s">
        <v>501</v>
      </c>
    </row>
    <row r="241" spans="1:5">
      <c r="A241" s="292" t="s">
        <v>231</v>
      </c>
      <c r="B241" s="293">
        <v>44357</v>
      </c>
      <c r="C241" s="294" t="s">
        <v>473</v>
      </c>
      <c r="D241" s="295">
        <v>4114.3500000000004</v>
      </c>
      <c r="E241" s="296" t="s">
        <v>501</v>
      </c>
    </row>
    <row r="242" spans="1:5">
      <c r="A242" s="292" t="s">
        <v>281</v>
      </c>
      <c r="B242" s="293">
        <v>43808</v>
      </c>
      <c r="C242" s="294" t="s">
        <v>474</v>
      </c>
      <c r="D242" s="295">
        <v>32435.1</v>
      </c>
      <c r="E242" s="296" t="s">
        <v>501</v>
      </c>
    </row>
    <row r="243" spans="1:5">
      <c r="A243" s="292" t="s">
        <v>281</v>
      </c>
      <c r="B243" s="293">
        <v>43808</v>
      </c>
      <c r="C243" s="294" t="s">
        <v>475</v>
      </c>
      <c r="D243" s="295">
        <v>25662.720000000001</v>
      </c>
      <c r="E243" s="296" t="s">
        <v>501</v>
      </c>
    </row>
    <row r="244" spans="1:5">
      <c r="A244" s="292" t="s">
        <v>282</v>
      </c>
      <c r="B244" s="293">
        <v>43536</v>
      </c>
      <c r="C244" s="294" t="s">
        <v>476</v>
      </c>
      <c r="D244" s="295">
        <v>839.99</v>
      </c>
      <c r="E244" s="296" t="s">
        <v>501</v>
      </c>
    </row>
    <row r="245" spans="1:5">
      <c r="A245" s="292" t="s">
        <v>283</v>
      </c>
      <c r="B245" s="293">
        <v>44354</v>
      </c>
      <c r="C245" s="294" t="s">
        <v>477</v>
      </c>
      <c r="D245" s="295">
        <v>3333.3</v>
      </c>
      <c r="E245" s="296" t="s">
        <v>501</v>
      </c>
    </row>
    <row r="246" spans="1:5">
      <c r="A246" s="292" t="s">
        <v>284</v>
      </c>
      <c r="B246" s="293">
        <v>39526</v>
      </c>
      <c r="C246" s="294" t="s">
        <v>478</v>
      </c>
      <c r="D246" s="295">
        <v>3900.34</v>
      </c>
      <c r="E246" s="296" t="s">
        <v>501</v>
      </c>
    </row>
    <row r="247" spans="1:5" ht="26.4">
      <c r="A247" s="292" t="s">
        <v>285</v>
      </c>
      <c r="B247" s="293">
        <v>43740</v>
      </c>
      <c r="C247" s="294" t="s">
        <v>479</v>
      </c>
      <c r="D247" s="295">
        <v>200</v>
      </c>
      <c r="E247" s="296" t="s">
        <v>501</v>
      </c>
    </row>
    <row r="248" spans="1:5">
      <c r="A248" s="292" t="s">
        <v>286</v>
      </c>
      <c r="B248" s="293">
        <v>45127</v>
      </c>
      <c r="C248" s="294" t="s">
        <v>480</v>
      </c>
      <c r="D248" s="295">
        <v>910.2</v>
      </c>
      <c r="E248" s="296" t="s">
        <v>501</v>
      </c>
    </row>
    <row r="249" spans="1:5">
      <c r="A249" s="292" t="s">
        <v>286</v>
      </c>
      <c r="B249" s="293">
        <v>45127</v>
      </c>
      <c r="C249" s="294" t="s">
        <v>481</v>
      </c>
      <c r="D249" s="295">
        <v>910.2</v>
      </c>
      <c r="E249" s="296" t="s">
        <v>501</v>
      </c>
    </row>
    <row r="250" spans="1:5">
      <c r="A250" s="292" t="s">
        <v>286</v>
      </c>
      <c r="B250" s="293">
        <v>45127</v>
      </c>
      <c r="C250" s="294" t="s">
        <v>482</v>
      </c>
      <c r="D250" s="295">
        <v>910.2</v>
      </c>
      <c r="E250" s="296" t="s">
        <v>501</v>
      </c>
    </row>
    <row r="251" spans="1:5" ht="26.4">
      <c r="A251" s="292" t="s">
        <v>287</v>
      </c>
      <c r="B251" s="293">
        <v>45127</v>
      </c>
      <c r="C251" s="294" t="s">
        <v>483</v>
      </c>
      <c r="D251" s="295">
        <v>5239.8</v>
      </c>
      <c r="E251" s="296" t="s">
        <v>501</v>
      </c>
    </row>
    <row r="252" spans="1:5" ht="26.4">
      <c r="A252" s="292" t="s">
        <v>287</v>
      </c>
      <c r="B252" s="293">
        <v>45127</v>
      </c>
      <c r="C252" s="294" t="s">
        <v>484</v>
      </c>
      <c r="D252" s="295">
        <v>5239.8</v>
      </c>
      <c r="E252" s="296" t="s">
        <v>501</v>
      </c>
    </row>
    <row r="253" spans="1:5">
      <c r="A253" s="292" t="s">
        <v>288</v>
      </c>
      <c r="B253" s="293">
        <v>45127</v>
      </c>
      <c r="C253" s="294" t="s">
        <v>485</v>
      </c>
      <c r="D253" s="295">
        <v>694.95</v>
      </c>
      <c r="E253" s="296" t="s">
        <v>501</v>
      </c>
    </row>
    <row r="254" spans="1:5">
      <c r="A254" s="292" t="s">
        <v>289</v>
      </c>
      <c r="B254" s="293">
        <v>43609</v>
      </c>
      <c r="C254" s="294" t="s">
        <v>486</v>
      </c>
      <c r="D254" s="295">
        <v>1033.9000000000001</v>
      </c>
      <c r="E254" s="296" t="s">
        <v>501</v>
      </c>
    </row>
    <row r="255" spans="1:5">
      <c r="A255" s="292" t="s">
        <v>290</v>
      </c>
      <c r="B255" s="293">
        <v>45247</v>
      </c>
      <c r="C255" s="294" t="s">
        <v>487</v>
      </c>
      <c r="D255" s="295">
        <v>1998</v>
      </c>
      <c r="E255" s="296" t="s">
        <v>501</v>
      </c>
    </row>
    <row r="256" spans="1:5">
      <c r="A256" s="292" t="s">
        <v>291</v>
      </c>
      <c r="B256" s="293">
        <v>43657</v>
      </c>
      <c r="C256" s="294" t="s">
        <v>488</v>
      </c>
      <c r="D256" s="295">
        <v>1019.01</v>
      </c>
      <c r="E256" s="296" t="s">
        <v>501</v>
      </c>
    </row>
    <row r="257" spans="1:7">
      <c r="A257" s="292" t="s">
        <v>292</v>
      </c>
      <c r="B257" s="293">
        <v>44881</v>
      </c>
      <c r="C257" s="294" t="s">
        <v>489</v>
      </c>
      <c r="D257" s="295">
        <v>1217.7</v>
      </c>
      <c r="E257" s="296" t="s">
        <v>501</v>
      </c>
    </row>
    <row r="258" spans="1:7" ht="26.4">
      <c r="A258" s="292" t="s">
        <v>293</v>
      </c>
      <c r="B258" s="293">
        <v>44558</v>
      </c>
      <c r="C258" s="294" t="s">
        <v>490</v>
      </c>
      <c r="D258" s="295">
        <v>5055.3</v>
      </c>
      <c r="E258" s="296" t="s">
        <v>501</v>
      </c>
    </row>
    <row r="259" spans="1:7">
      <c r="A259" s="292" t="s">
        <v>294</v>
      </c>
      <c r="B259" s="293">
        <v>44083</v>
      </c>
      <c r="C259" s="294" t="s">
        <v>491</v>
      </c>
      <c r="D259" s="295">
        <v>2399</v>
      </c>
      <c r="E259" s="296" t="s">
        <v>501</v>
      </c>
    </row>
    <row r="260" spans="1:7">
      <c r="A260" s="292" t="s">
        <v>295</v>
      </c>
      <c r="B260" s="293">
        <v>44152</v>
      </c>
      <c r="C260" s="294" t="s">
        <v>492</v>
      </c>
      <c r="D260" s="295">
        <v>2999</v>
      </c>
      <c r="E260" s="296" t="s">
        <v>501</v>
      </c>
    </row>
    <row r="261" spans="1:7">
      <c r="A261" s="292" t="s">
        <v>247</v>
      </c>
      <c r="B261" s="293">
        <v>44159</v>
      </c>
      <c r="C261" s="294" t="s">
        <v>493</v>
      </c>
      <c r="D261" s="295">
        <v>879.45</v>
      </c>
      <c r="E261" s="296" t="s">
        <v>501</v>
      </c>
    </row>
    <row r="262" spans="1:7">
      <c r="A262" s="292" t="s">
        <v>296</v>
      </c>
      <c r="B262" s="293">
        <v>43979</v>
      </c>
      <c r="C262" s="294" t="s">
        <v>494</v>
      </c>
      <c r="D262" s="295">
        <v>3170</v>
      </c>
      <c r="E262" s="296" t="s">
        <v>501</v>
      </c>
    </row>
    <row r="263" spans="1:7">
      <c r="A263" s="292" t="s">
        <v>297</v>
      </c>
      <c r="B263" s="293">
        <v>44106</v>
      </c>
      <c r="C263" s="294" t="s">
        <v>495</v>
      </c>
      <c r="D263" s="295">
        <v>2999</v>
      </c>
      <c r="E263" s="296" t="s">
        <v>501</v>
      </c>
    </row>
    <row r="264" spans="1:7">
      <c r="A264" s="292" t="s">
        <v>296</v>
      </c>
      <c r="B264" s="293">
        <v>43979</v>
      </c>
      <c r="C264" s="294" t="s">
        <v>496</v>
      </c>
      <c r="D264" s="295">
        <v>2190</v>
      </c>
      <c r="E264" s="296" t="s">
        <v>501</v>
      </c>
    </row>
    <row r="265" spans="1:7">
      <c r="A265" s="292" t="s">
        <v>298</v>
      </c>
      <c r="B265" s="293">
        <v>43985</v>
      </c>
      <c r="C265" s="294" t="s">
        <v>497</v>
      </c>
      <c r="D265" s="295">
        <v>1888</v>
      </c>
      <c r="E265" s="296" t="s">
        <v>501</v>
      </c>
    </row>
    <row r="266" spans="1:7">
      <c r="A266" s="292" t="s">
        <v>299</v>
      </c>
      <c r="B266" s="293">
        <v>44081</v>
      </c>
      <c r="C266" s="294" t="s">
        <v>498</v>
      </c>
      <c r="D266" s="295">
        <v>1217.7</v>
      </c>
      <c r="E266" s="296" t="s">
        <v>501</v>
      </c>
    </row>
    <row r="267" spans="1:7">
      <c r="A267" s="292" t="s">
        <v>300</v>
      </c>
      <c r="B267" s="293">
        <v>44126</v>
      </c>
      <c r="C267" s="294" t="s">
        <v>499</v>
      </c>
      <c r="D267" s="295">
        <v>2999</v>
      </c>
      <c r="E267" s="296" t="s">
        <v>501</v>
      </c>
    </row>
    <row r="268" spans="1:7" ht="27" thickBot="1">
      <c r="A268" s="297" t="s">
        <v>287</v>
      </c>
      <c r="B268" s="298">
        <v>45127</v>
      </c>
      <c r="C268" s="299" t="s">
        <v>500</v>
      </c>
      <c r="D268" s="300">
        <v>5239.8</v>
      </c>
      <c r="E268" s="301" t="s">
        <v>501</v>
      </c>
    </row>
    <row r="269" spans="1:7" ht="15" thickBot="1">
      <c r="A269" s="282" t="s">
        <v>511</v>
      </c>
      <c r="B269" s="283"/>
      <c r="C269" s="284"/>
      <c r="D269" s="285">
        <f>SUM(D69:D268)</f>
        <v>866543.84999999963</v>
      </c>
      <c r="E269" s="302" t="s">
        <v>501</v>
      </c>
      <c r="G269" s="33"/>
    </row>
    <row r="270" spans="1:7">
      <c r="A270" s="222" t="s">
        <v>502</v>
      </c>
      <c r="B270" s="217">
        <v>43951</v>
      </c>
      <c r="C270" s="280" t="s">
        <v>512</v>
      </c>
      <c r="D270" s="281">
        <v>21033</v>
      </c>
      <c r="E270" s="135" t="s">
        <v>522</v>
      </c>
    </row>
    <row r="271" spans="1:7">
      <c r="A271" s="292" t="s">
        <v>503</v>
      </c>
      <c r="B271" s="293">
        <v>40570</v>
      </c>
      <c r="C271" s="294" t="s">
        <v>513</v>
      </c>
      <c r="D271" s="295">
        <v>61.5</v>
      </c>
      <c r="E271" s="296" t="s">
        <v>522</v>
      </c>
    </row>
    <row r="272" spans="1:7" ht="26.4">
      <c r="A272" s="292" t="s">
        <v>504</v>
      </c>
      <c r="B272" s="293">
        <v>42123</v>
      </c>
      <c r="C272" s="294" t="s">
        <v>514</v>
      </c>
      <c r="D272" s="295">
        <v>24218.7</v>
      </c>
      <c r="E272" s="296" t="s">
        <v>522</v>
      </c>
    </row>
    <row r="273" spans="1:7">
      <c r="A273" s="292" t="s">
        <v>505</v>
      </c>
      <c r="B273" s="293">
        <v>42978</v>
      </c>
      <c r="C273" s="294" t="s">
        <v>515</v>
      </c>
      <c r="D273" s="295">
        <v>22324.5</v>
      </c>
      <c r="E273" s="296" t="s">
        <v>522</v>
      </c>
    </row>
    <row r="274" spans="1:7">
      <c r="A274" s="292" t="s">
        <v>506</v>
      </c>
      <c r="B274" s="293">
        <v>44670</v>
      </c>
      <c r="C274" s="294" t="s">
        <v>516</v>
      </c>
      <c r="D274" s="295">
        <v>487.81</v>
      </c>
      <c r="E274" s="296" t="s">
        <v>522</v>
      </c>
    </row>
    <row r="275" spans="1:7">
      <c r="A275" s="292" t="s">
        <v>507</v>
      </c>
      <c r="B275" s="293">
        <v>39876</v>
      </c>
      <c r="C275" s="294" t="s">
        <v>517</v>
      </c>
      <c r="D275" s="295">
        <v>19057.38</v>
      </c>
      <c r="E275" s="296" t="s">
        <v>522</v>
      </c>
    </row>
    <row r="276" spans="1:7">
      <c r="A276" s="292" t="s">
        <v>508</v>
      </c>
      <c r="B276" s="293">
        <v>42233</v>
      </c>
      <c r="C276" s="294" t="s">
        <v>518</v>
      </c>
      <c r="D276" s="295">
        <v>21710</v>
      </c>
      <c r="E276" s="296" t="s">
        <v>522</v>
      </c>
    </row>
    <row r="277" spans="1:7" ht="26.4">
      <c r="A277" s="292" t="s">
        <v>509</v>
      </c>
      <c r="B277" s="293">
        <v>45289</v>
      </c>
      <c r="C277" s="294" t="s">
        <v>519</v>
      </c>
      <c r="D277" s="295">
        <v>39738.400000000001</v>
      </c>
      <c r="E277" s="296" t="s">
        <v>522</v>
      </c>
    </row>
    <row r="278" spans="1:7" ht="26.4">
      <c r="A278" s="292" t="s">
        <v>509</v>
      </c>
      <c r="B278" s="293">
        <v>45289</v>
      </c>
      <c r="C278" s="294" t="s">
        <v>520</v>
      </c>
      <c r="D278" s="295">
        <v>39738.400000000001</v>
      </c>
      <c r="E278" s="296" t="s">
        <v>522</v>
      </c>
    </row>
    <row r="279" spans="1:7" ht="27" thickBot="1">
      <c r="A279" s="297" t="s">
        <v>510</v>
      </c>
      <c r="B279" s="298">
        <v>45289</v>
      </c>
      <c r="C279" s="299" t="s">
        <v>521</v>
      </c>
      <c r="D279" s="300">
        <v>80896</v>
      </c>
      <c r="E279" s="301" t="s">
        <v>522</v>
      </c>
    </row>
    <row r="280" spans="1:7" ht="15" thickBot="1">
      <c r="A280" s="303" t="s">
        <v>511</v>
      </c>
      <c r="B280" s="304"/>
      <c r="C280" s="305"/>
      <c r="D280" s="306">
        <f>SUM(D270:D279)</f>
        <v>269265.69</v>
      </c>
      <c r="E280" s="307" t="s">
        <v>522</v>
      </c>
    </row>
    <row r="281" spans="1:7" ht="15" thickBot="1">
      <c r="A281" s="66" t="s">
        <v>41</v>
      </c>
      <c r="B281" s="67"/>
      <c r="C281" s="67"/>
      <c r="D281" s="67"/>
      <c r="E281" s="68"/>
      <c r="G281" s="33"/>
    </row>
    <row r="282" spans="1:7">
      <c r="A282" s="235" t="s">
        <v>547</v>
      </c>
      <c r="B282" s="236">
        <v>2020</v>
      </c>
      <c r="C282" s="237">
        <v>542</v>
      </c>
      <c r="D282" s="238">
        <v>818.99</v>
      </c>
      <c r="E282" s="135" t="s">
        <v>501</v>
      </c>
    </row>
    <row r="283" spans="1:7">
      <c r="A283" s="231" t="s">
        <v>548</v>
      </c>
      <c r="B283" s="232">
        <v>2020</v>
      </c>
      <c r="C283" s="233">
        <v>546</v>
      </c>
      <c r="D283" s="234">
        <v>3468.43</v>
      </c>
      <c r="E283" s="296" t="s">
        <v>501</v>
      </c>
    </row>
    <row r="284" spans="1:7">
      <c r="A284" s="231" t="s">
        <v>549</v>
      </c>
      <c r="B284" s="232">
        <v>2020</v>
      </c>
      <c r="C284" s="233">
        <v>552</v>
      </c>
      <c r="D284" s="234">
        <v>3408</v>
      </c>
      <c r="E284" s="296" t="s">
        <v>501</v>
      </c>
    </row>
    <row r="285" spans="1:7">
      <c r="A285" s="231" t="s">
        <v>550</v>
      </c>
      <c r="B285" s="232">
        <v>2021</v>
      </c>
      <c r="C285" s="233">
        <v>558</v>
      </c>
      <c r="D285" s="234">
        <v>13999.98</v>
      </c>
      <c r="E285" s="296" t="s">
        <v>501</v>
      </c>
    </row>
    <row r="286" spans="1:7">
      <c r="A286" s="231" t="s">
        <v>551</v>
      </c>
      <c r="B286" s="232">
        <v>2021</v>
      </c>
      <c r="C286" s="233">
        <v>569</v>
      </c>
      <c r="D286" s="234">
        <v>5902.5</v>
      </c>
      <c r="E286" s="296" t="s">
        <v>501</v>
      </c>
    </row>
    <row r="287" spans="1:7">
      <c r="A287" s="231" t="s">
        <v>552</v>
      </c>
      <c r="B287" s="232">
        <v>2022</v>
      </c>
      <c r="C287" s="233">
        <v>580</v>
      </c>
      <c r="D287" s="234">
        <v>3119</v>
      </c>
      <c r="E287" s="296" t="s">
        <v>501</v>
      </c>
    </row>
    <row r="288" spans="1:7">
      <c r="A288" s="231" t="s">
        <v>553</v>
      </c>
      <c r="B288" s="232">
        <v>2022</v>
      </c>
      <c r="C288" s="233">
        <v>581</v>
      </c>
      <c r="D288" s="234">
        <v>897</v>
      </c>
      <c r="E288" s="296" t="s">
        <v>501</v>
      </c>
    </row>
    <row r="289" spans="1:5">
      <c r="A289" s="231" t="s">
        <v>554</v>
      </c>
      <c r="B289" s="232">
        <v>2022</v>
      </c>
      <c r="C289" s="233">
        <v>583</v>
      </c>
      <c r="D289" s="234">
        <v>5045.5200000000004</v>
      </c>
      <c r="E289" s="296" t="s">
        <v>501</v>
      </c>
    </row>
    <row r="290" spans="1:5">
      <c r="A290" s="231" t="s">
        <v>555</v>
      </c>
      <c r="B290" s="232">
        <v>2022</v>
      </c>
      <c r="C290" s="233">
        <v>584</v>
      </c>
      <c r="D290" s="234">
        <v>4358.8500000000004</v>
      </c>
      <c r="E290" s="296" t="s">
        <v>501</v>
      </c>
    </row>
    <row r="291" spans="1:5" ht="15" thickBot="1">
      <c r="A291" s="308" t="s">
        <v>555</v>
      </c>
      <c r="B291" s="309">
        <v>2023</v>
      </c>
      <c r="C291" s="310">
        <v>593</v>
      </c>
      <c r="D291" s="311">
        <v>3947</v>
      </c>
      <c r="E291" s="301" t="s">
        <v>501</v>
      </c>
    </row>
    <row r="292" spans="1:5" ht="15" thickBot="1">
      <c r="A292" s="303" t="s">
        <v>124</v>
      </c>
      <c r="B292" s="304"/>
      <c r="C292" s="305"/>
      <c r="D292" s="306">
        <f>SUM(D282:D291)</f>
        <v>44965.27</v>
      </c>
      <c r="E292" s="307" t="s">
        <v>501</v>
      </c>
    </row>
    <row r="293" spans="1:5" ht="15" thickBot="1">
      <c r="A293" s="312" t="s">
        <v>556</v>
      </c>
      <c r="B293" s="313">
        <v>2020</v>
      </c>
      <c r="C293" s="314">
        <v>539</v>
      </c>
      <c r="D293" s="315">
        <v>4594.1400000000003</v>
      </c>
      <c r="E293" s="316" t="s">
        <v>523</v>
      </c>
    </row>
    <row r="294" spans="1:5" ht="15" thickBot="1">
      <c r="A294" s="303" t="s">
        <v>124</v>
      </c>
      <c r="B294" s="304"/>
      <c r="C294" s="305"/>
      <c r="D294" s="306">
        <f>SUM(D293)</f>
        <v>4594.1400000000003</v>
      </c>
      <c r="E294" s="319" t="s">
        <v>523</v>
      </c>
    </row>
    <row r="295" spans="1:5" ht="15" thickBot="1">
      <c r="A295" s="219" t="s">
        <v>45</v>
      </c>
      <c r="B295" s="220"/>
      <c r="C295" s="220"/>
      <c r="D295" s="220"/>
      <c r="E295" s="221"/>
    </row>
    <row r="296" spans="1:5">
      <c r="A296" s="317" t="s">
        <v>562</v>
      </c>
      <c r="B296" s="131">
        <v>2020</v>
      </c>
      <c r="C296" s="318" t="s">
        <v>563</v>
      </c>
      <c r="D296" s="133" t="s">
        <v>564</v>
      </c>
      <c r="E296" s="135" t="s">
        <v>501</v>
      </c>
    </row>
    <row r="297" spans="1:5">
      <c r="A297" s="239" t="s">
        <v>562</v>
      </c>
      <c r="B297" s="80">
        <v>2020</v>
      </c>
      <c r="C297" s="241" t="s">
        <v>565</v>
      </c>
      <c r="D297" s="81">
        <v>89.99</v>
      </c>
      <c r="E297" s="83" t="s">
        <v>501</v>
      </c>
    </row>
    <row r="298" spans="1:5">
      <c r="A298" s="239" t="s">
        <v>566</v>
      </c>
      <c r="B298" s="80">
        <v>2020</v>
      </c>
      <c r="C298" s="240" t="s">
        <v>567</v>
      </c>
      <c r="D298" s="81">
        <v>4391.1000000000004</v>
      </c>
      <c r="E298" s="83" t="s">
        <v>501</v>
      </c>
    </row>
    <row r="299" spans="1:5">
      <c r="A299" s="239" t="s">
        <v>568</v>
      </c>
      <c r="B299" s="80">
        <v>2020</v>
      </c>
      <c r="C299" s="240" t="s">
        <v>569</v>
      </c>
      <c r="D299" s="81">
        <v>1099.58</v>
      </c>
      <c r="E299" s="83" t="s">
        <v>501</v>
      </c>
    </row>
    <row r="300" spans="1:5">
      <c r="A300" s="239" t="s">
        <v>570</v>
      </c>
      <c r="B300" s="80">
        <v>2020</v>
      </c>
      <c r="C300" s="240" t="s">
        <v>571</v>
      </c>
      <c r="D300" s="81">
        <v>5779.77</v>
      </c>
      <c r="E300" s="83" t="s">
        <v>501</v>
      </c>
    </row>
    <row r="301" spans="1:5">
      <c r="A301" s="239" t="s">
        <v>572</v>
      </c>
      <c r="B301" s="80">
        <v>2020</v>
      </c>
      <c r="C301" s="240" t="s">
        <v>573</v>
      </c>
      <c r="D301" s="81">
        <v>1700</v>
      </c>
      <c r="E301" s="83" t="s">
        <v>501</v>
      </c>
    </row>
    <row r="302" spans="1:5">
      <c r="A302" s="239" t="s">
        <v>574</v>
      </c>
      <c r="B302" s="80">
        <v>2020</v>
      </c>
      <c r="C302" s="240" t="s">
        <v>575</v>
      </c>
      <c r="D302" s="81">
        <v>2999</v>
      </c>
      <c r="E302" s="83" t="s">
        <v>501</v>
      </c>
    </row>
    <row r="303" spans="1:5">
      <c r="A303" s="239" t="s">
        <v>576</v>
      </c>
      <c r="B303" s="80">
        <v>2021</v>
      </c>
      <c r="C303" s="240" t="s">
        <v>577</v>
      </c>
      <c r="D303" s="81">
        <v>629</v>
      </c>
      <c r="E303" s="83" t="s">
        <v>501</v>
      </c>
    </row>
    <row r="304" spans="1:5">
      <c r="A304" s="239" t="s">
        <v>576</v>
      </c>
      <c r="B304" s="80">
        <v>2021</v>
      </c>
      <c r="C304" s="240" t="s">
        <v>578</v>
      </c>
      <c r="D304" s="81">
        <v>629</v>
      </c>
      <c r="E304" s="83" t="s">
        <v>501</v>
      </c>
    </row>
    <row r="305" spans="1:5">
      <c r="A305" s="239" t="s">
        <v>579</v>
      </c>
      <c r="B305" s="80">
        <v>2021</v>
      </c>
      <c r="C305" s="240" t="s">
        <v>580</v>
      </c>
      <c r="D305" s="81">
        <v>3856.05</v>
      </c>
      <c r="E305" s="83" t="s">
        <v>501</v>
      </c>
    </row>
    <row r="306" spans="1:5">
      <c r="A306" s="239" t="s">
        <v>579</v>
      </c>
      <c r="B306" s="80">
        <v>2021</v>
      </c>
      <c r="C306" s="240" t="s">
        <v>581</v>
      </c>
      <c r="D306" s="81">
        <v>3856.05</v>
      </c>
      <c r="E306" s="83" t="s">
        <v>501</v>
      </c>
    </row>
    <row r="307" spans="1:5">
      <c r="A307" s="239" t="s">
        <v>579</v>
      </c>
      <c r="B307" s="80">
        <v>2021</v>
      </c>
      <c r="C307" s="240" t="s">
        <v>582</v>
      </c>
      <c r="D307" s="81">
        <v>3856.05</v>
      </c>
      <c r="E307" s="83" t="s">
        <v>501</v>
      </c>
    </row>
    <row r="308" spans="1:5">
      <c r="A308" s="239" t="s">
        <v>579</v>
      </c>
      <c r="B308" s="80">
        <v>2021</v>
      </c>
      <c r="C308" s="240" t="s">
        <v>583</v>
      </c>
      <c r="D308" s="81">
        <v>3856.05</v>
      </c>
      <c r="E308" s="83" t="s">
        <v>501</v>
      </c>
    </row>
    <row r="309" spans="1:5">
      <c r="A309" s="239" t="s">
        <v>579</v>
      </c>
      <c r="B309" s="80">
        <v>2021</v>
      </c>
      <c r="C309" s="240" t="s">
        <v>584</v>
      </c>
      <c r="D309" s="81">
        <v>3856.05</v>
      </c>
      <c r="E309" s="83" t="s">
        <v>501</v>
      </c>
    </row>
    <row r="310" spans="1:5">
      <c r="A310" s="239" t="s">
        <v>579</v>
      </c>
      <c r="B310" s="80">
        <v>2021</v>
      </c>
      <c r="C310" s="240" t="s">
        <v>585</v>
      </c>
      <c r="D310" s="81">
        <v>3856.05</v>
      </c>
      <c r="E310" s="83" t="s">
        <v>501</v>
      </c>
    </row>
    <row r="311" spans="1:5">
      <c r="A311" s="239" t="s">
        <v>562</v>
      </c>
      <c r="B311" s="80">
        <v>2022</v>
      </c>
      <c r="C311" s="240" t="s">
        <v>586</v>
      </c>
      <c r="D311" s="81">
        <v>89.99</v>
      </c>
      <c r="E311" s="83" t="s">
        <v>501</v>
      </c>
    </row>
    <row r="312" spans="1:5">
      <c r="A312" s="239" t="s">
        <v>562</v>
      </c>
      <c r="B312" s="80">
        <v>2022</v>
      </c>
      <c r="C312" s="240" t="s">
        <v>587</v>
      </c>
      <c r="D312" s="81">
        <v>89.99</v>
      </c>
      <c r="E312" s="83" t="s">
        <v>501</v>
      </c>
    </row>
    <row r="313" spans="1:5">
      <c r="A313" s="239" t="s">
        <v>562</v>
      </c>
      <c r="B313" s="80">
        <v>2022</v>
      </c>
      <c r="C313" s="240" t="s">
        <v>588</v>
      </c>
      <c r="D313" s="81">
        <v>89.99</v>
      </c>
      <c r="E313" s="83" t="s">
        <v>501</v>
      </c>
    </row>
    <row r="314" spans="1:5">
      <c r="A314" s="239" t="s">
        <v>562</v>
      </c>
      <c r="B314" s="80">
        <v>2022</v>
      </c>
      <c r="C314" s="240" t="s">
        <v>589</v>
      </c>
      <c r="D314" s="81">
        <v>89.99</v>
      </c>
      <c r="E314" s="83" t="s">
        <v>501</v>
      </c>
    </row>
    <row r="315" spans="1:5">
      <c r="A315" s="239" t="s">
        <v>590</v>
      </c>
      <c r="B315" s="80">
        <v>2022</v>
      </c>
      <c r="C315" s="240" t="s">
        <v>591</v>
      </c>
      <c r="D315" s="81">
        <v>20262.16</v>
      </c>
      <c r="E315" s="83" t="s">
        <v>501</v>
      </c>
    </row>
    <row r="316" spans="1:5">
      <c r="A316" s="239" t="s">
        <v>562</v>
      </c>
      <c r="B316" s="80">
        <v>2022</v>
      </c>
      <c r="C316" s="240" t="s">
        <v>592</v>
      </c>
      <c r="D316" s="81">
        <v>149.99</v>
      </c>
      <c r="E316" s="83" t="s">
        <v>501</v>
      </c>
    </row>
    <row r="317" spans="1:5">
      <c r="A317" s="239" t="s">
        <v>562</v>
      </c>
      <c r="B317" s="80">
        <v>2022</v>
      </c>
      <c r="C317" s="240" t="s">
        <v>593</v>
      </c>
      <c r="D317" s="81">
        <v>149.99</v>
      </c>
      <c r="E317" s="83" t="s">
        <v>501</v>
      </c>
    </row>
    <row r="318" spans="1:5">
      <c r="A318" s="239" t="s">
        <v>562</v>
      </c>
      <c r="B318" s="80">
        <v>2022</v>
      </c>
      <c r="C318" s="240" t="s">
        <v>594</v>
      </c>
      <c r="D318" s="81">
        <v>149.99</v>
      </c>
      <c r="E318" s="83" t="s">
        <v>501</v>
      </c>
    </row>
    <row r="319" spans="1:5">
      <c r="A319" s="239" t="s">
        <v>562</v>
      </c>
      <c r="B319" s="80">
        <v>2022</v>
      </c>
      <c r="C319" s="240" t="s">
        <v>595</v>
      </c>
      <c r="D319" s="81">
        <v>149.99</v>
      </c>
      <c r="E319" s="83" t="s">
        <v>501</v>
      </c>
    </row>
    <row r="320" spans="1:5">
      <c r="A320" s="239" t="s">
        <v>562</v>
      </c>
      <c r="B320" s="80">
        <v>2022</v>
      </c>
      <c r="C320" s="240" t="s">
        <v>596</v>
      </c>
      <c r="D320" s="81">
        <v>149.99</v>
      </c>
      <c r="E320" s="83" t="s">
        <v>501</v>
      </c>
    </row>
    <row r="321" spans="1:8">
      <c r="A321" s="239" t="s">
        <v>597</v>
      </c>
      <c r="B321" s="80">
        <v>2023</v>
      </c>
      <c r="C321" s="240" t="s">
        <v>598</v>
      </c>
      <c r="D321" s="81">
        <v>2410.8000000000002</v>
      </c>
      <c r="E321" s="83" t="s">
        <v>501</v>
      </c>
    </row>
    <row r="322" spans="1:8">
      <c r="A322" s="239" t="s">
        <v>599</v>
      </c>
      <c r="B322" s="80">
        <v>2023</v>
      </c>
      <c r="C322" s="240" t="s">
        <v>600</v>
      </c>
      <c r="D322" s="81">
        <v>579.99</v>
      </c>
      <c r="E322" s="83" t="s">
        <v>501</v>
      </c>
    </row>
    <row r="323" spans="1:8">
      <c r="A323" s="239" t="s">
        <v>601</v>
      </c>
      <c r="B323" s="80">
        <v>2023</v>
      </c>
      <c r="C323" s="240" t="s">
        <v>602</v>
      </c>
      <c r="D323" s="81">
        <v>1819</v>
      </c>
      <c r="E323" s="83" t="s">
        <v>501</v>
      </c>
    </row>
    <row r="324" spans="1:8">
      <c r="A324" s="239" t="s">
        <v>601</v>
      </c>
      <c r="B324" s="80">
        <v>2023</v>
      </c>
      <c r="C324" s="240" t="s">
        <v>603</v>
      </c>
      <c r="D324" s="81">
        <v>1819</v>
      </c>
      <c r="E324" s="83" t="s">
        <v>501</v>
      </c>
    </row>
    <row r="325" spans="1:8">
      <c r="A325" s="239" t="s">
        <v>604</v>
      </c>
      <c r="B325" s="80">
        <v>2023</v>
      </c>
      <c r="C325" s="240" t="s">
        <v>605</v>
      </c>
      <c r="D325" s="81">
        <v>102.68</v>
      </c>
      <c r="E325" s="83" t="s">
        <v>501</v>
      </c>
    </row>
    <row r="326" spans="1:8">
      <c r="A326" s="239" t="s">
        <v>604</v>
      </c>
      <c r="B326" s="80">
        <v>2023</v>
      </c>
      <c r="C326" s="240" t="s">
        <v>606</v>
      </c>
      <c r="D326" s="81">
        <v>102.68</v>
      </c>
      <c r="E326" s="83" t="s">
        <v>501</v>
      </c>
    </row>
    <row r="327" spans="1:8">
      <c r="A327" s="239" t="s">
        <v>604</v>
      </c>
      <c r="B327" s="80">
        <v>2023</v>
      </c>
      <c r="C327" s="240" t="s">
        <v>607</v>
      </c>
      <c r="D327" s="81">
        <v>102.68</v>
      </c>
      <c r="E327" s="83" t="s">
        <v>501</v>
      </c>
    </row>
    <row r="328" spans="1:8">
      <c r="A328" s="239" t="s">
        <v>608</v>
      </c>
      <c r="B328" s="80">
        <v>2023</v>
      </c>
      <c r="C328" s="240" t="s">
        <v>609</v>
      </c>
      <c r="D328" s="81">
        <v>5719.5</v>
      </c>
      <c r="E328" s="83" t="s">
        <v>501</v>
      </c>
    </row>
    <row r="329" spans="1:8">
      <c r="A329" s="239" t="s">
        <v>608</v>
      </c>
      <c r="B329" s="80">
        <v>2023</v>
      </c>
      <c r="C329" s="240" t="s">
        <v>610</v>
      </c>
      <c r="D329" s="81">
        <v>5719.5</v>
      </c>
      <c r="E329" s="83" t="s">
        <v>501</v>
      </c>
    </row>
    <row r="330" spans="1:8" ht="15" thickBot="1">
      <c r="A330" s="320" t="s">
        <v>608</v>
      </c>
      <c r="B330" s="321">
        <v>2023</v>
      </c>
      <c r="C330" s="322" t="s">
        <v>611</v>
      </c>
      <c r="D330" s="323">
        <v>5719.5</v>
      </c>
      <c r="E330" s="324" t="s">
        <v>501</v>
      </c>
    </row>
    <row r="331" spans="1:8" ht="15" thickBot="1">
      <c r="A331" s="325" t="s">
        <v>124</v>
      </c>
      <c r="B331" s="326"/>
      <c r="C331" s="327"/>
      <c r="D331" s="328">
        <f>SUM(D296:D330)</f>
        <v>85921.13999999997</v>
      </c>
      <c r="E331" s="302" t="s">
        <v>501</v>
      </c>
    </row>
    <row r="332" spans="1:8">
      <c r="A332" s="317" t="s">
        <v>612</v>
      </c>
      <c r="B332" s="131">
        <v>2020</v>
      </c>
      <c r="C332" s="318" t="s">
        <v>613</v>
      </c>
      <c r="D332" s="133">
        <v>3399.01</v>
      </c>
      <c r="E332" s="135" t="s">
        <v>523</v>
      </c>
    </row>
    <row r="333" spans="1:8">
      <c r="A333" s="239" t="s">
        <v>614</v>
      </c>
      <c r="B333" s="80">
        <v>2021</v>
      </c>
      <c r="C333" s="240" t="s">
        <v>615</v>
      </c>
      <c r="D333" s="81">
        <v>4963.05</v>
      </c>
      <c r="E333" s="83" t="s">
        <v>523</v>
      </c>
    </row>
    <row r="334" spans="1:8">
      <c r="A334" s="239" t="s">
        <v>614</v>
      </c>
      <c r="B334" s="80">
        <v>2021</v>
      </c>
      <c r="C334" s="240" t="s">
        <v>616</v>
      </c>
      <c r="D334" s="81">
        <v>4963.05</v>
      </c>
      <c r="E334" s="83" t="s">
        <v>523</v>
      </c>
    </row>
    <row r="335" spans="1:8" ht="15" thickBot="1">
      <c r="A335" s="320" t="s">
        <v>614</v>
      </c>
      <c r="B335" s="321">
        <v>2021</v>
      </c>
      <c r="C335" s="322" t="s">
        <v>617</v>
      </c>
      <c r="D335" s="323">
        <v>5479.65</v>
      </c>
      <c r="E335" s="324" t="s">
        <v>523</v>
      </c>
    </row>
    <row r="336" spans="1:8" ht="15" thickBot="1">
      <c r="A336" s="325" t="s">
        <v>124</v>
      </c>
      <c r="B336" s="326"/>
      <c r="C336" s="327"/>
      <c r="D336" s="328">
        <f>SUM(D332:D335)</f>
        <v>18804.760000000002</v>
      </c>
      <c r="E336" s="302" t="s">
        <v>523</v>
      </c>
      <c r="H336" s="33"/>
    </row>
    <row r="337" spans="1:5">
      <c r="A337" s="317" t="s">
        <v>618</v>
      </c>
      <c r="B337" s="131">
        <v>2005</v>
      </c>
      <c r="C337" s="318" t="s">
        <v>622</v>
      </c>
      <c r="D337" s="133">
        <v>23370.32</v>
      </c>
      <c r="E337" s="135" t="s">
        <v>522</v>
      </c>
    </row>
    <row r="338" spans="1:5">
      <c r="A338" s="239" t="s">
        <v>619</v>
      </c>
      <c r="B338" s="80">
        <v>2005</v>
      </c>
      <c r="C338" s="240" t="s">
        <v>623</v>
      </c>
      <c r="D338" s="81">
        <v>21359.759999999998</v>
      </c>
      <c r="E338" s="83" t="s">
        <v>522</v>
      </c>
    </row>
    <row r="339" spans="1:5">
      <c r="A339" s="239" t="s">
        <v>620</v>
      </c>
      <c r="B339" s="80">
        <v>2010</v>
      </c>
      <c r="C339" s="240" t="s">
        <v>624</v>
      </c>
      <c r="D339" s="81">
        <v>19307.72</v>
      </c>
      <c r="E339" s="83" t="s">
        <v>522</v>
      </c>
    </row>
    <row r="340" spans="1:5" ht="15" thickBot="1">
      <c r="A340" s="320" t="s">
        <v>621</v>
      </c>
      <c r="B340" s="321">
        <v>2018</v>
      </c>
      <c r="C340" s="322" t="s">
        <v>625</v>
      </c>
      <c r="D340" s="323">
        <v>20295</v>
      </c>
      <c r="E340" s="324" t="s">
        <v>522</v>
      </c>
    </row>
    <row r="341" spans="1:5" ht="15" thickBot="1">
      <c r="A341" s="325" t="s">
        <v>124</v>
      </c>
      <c r="B341" s="326"/>
      <c r="C341" s="327"/>
      <c r="D341" s="328">
        <f>SUM(D337:D340)</f>
        <v>84332.800000000003</v>
      </c>
      <c r="E341" s="302" t="s">
        <v>522</v>
      </c>
    </row>
    <row r="342" spans="1:5" ht="15" thickBot="1">
      <c r="A342" s="66" t="s">
        <v>48</v>
      </c>
      <c r="B342" s="67"/>
      <c r="C342" s="67"/>
      <c r="D342" s="67"/>
      <c r="E342" s="68"/>
    </row>
    <row r="343" spans="1:5">
      <c r="A343" s="242" t="s">
        <v>1604</v>
      </c>
      <c r="B343" s="9">
        <v>2019</v>
      </c>
      <c r="C343" s="27" t="s">
        <v>720</v>
      </c>
      <c r="D343" s="28">
        <v>1090</v>
      </c>
      <c r="E343" s="135" t="s">
        <v>501</v>
      </c>
    </row>
    <row r="344" spans="1:5">
      <c r="A344" s="243" t="s">
        <v>1605</v>
      </c>
      <c r="B344" s="10">
        <v>2019</v>
      </c>
      <c r="C344" s="29" t="s">
        <v>718</v>
      </c>
      <c r="D344" s="30">
        <v>229</v>
      </c>
      <c r="E344" s="296" t="s">
        <v>501</v>
      </c>
    </row>
    <row r="345" spans="1:5">
      <c r="A345" s="243" t="s">
        <v>1606</v>
      </c>
      <c r="B345" s="10">
        <v>2019</v>
      </c>
      <c r="C345" s="29" t="s">
        <v>721</v>
      </c>
      <c r="D345" s="30">
        <v>1949</v>
      </c>
      <c r="E345" s="296" t="s">
        <v>501</v>
      </c>
    </row>
    <row r="346" spans="1:5">
      <c r="A346" s="243" t="s">
        <v>636</v>
      </c>
      <c r="B346" s="10">
        <v>2019</v>
      </c>
      <c r="C346" s="29" t="s">
        <v>722</v>
      </c>
      <c r="D346" s="30">
        <v>529</v>
      </c>
      <c r="E346" s="296" t="s">
        <v>501</v>
      </c>
    </row>
    <row r="347" spans="1:5">
      <c r="A347" s="243" t="s">
        <v>719</v>
      </c>
      <c r="B347" s="10">
        <v>2019</v>
      </c>
      <c r="C347" s="29" t="s">
        <v>723</v>
      </c>
      <c r="D347" s="30">
        <v>1229</v>
      </c>
      <c r="E347" s="296" t="s">
        <v>501</v>
      </c>
    </row>
    <row r="348" spans="1:5">
      <c r="A348" s="243" t="s">
        <v>724</v>
      </c>
      <c r="B348" s="10">
        <v>2019</v>
      </c>
      <c r="C348" s="29" t="s">
        <v>725</v>
      </c>
      <c r="D348" s="30">
        <v>3999</v>
      </c>
      <c r="E348" s="296" t="s">
        <v>501</v>
      </c>
    </row>
    <row r="349" spans="1:5">
      <c r="A349" s="243" t="s">
        <v>724</v>
      </c>
      <c r="B349" s="10">
        <v>2019</v>
      </c>
      <c r="C349" s="29" t="s">
        <v>726</v>
      </c>
      <c r="D349" s="30">
        <v>2459</v>
      </c>
      <c r="E349" s="296" t="s">
        <v>501</v>
      </c>
    </row>
    <row r="350" spans="1:5">
      <c r="A350" s="243" t="s">
        <v>727</v>
      </c>
      <c r="B350" s="10">
        <v>2020</v>
      </c>
      <c r="C350" s="29" t="s">
        <v>728</v>
      </c>
      <c r="D350" s="30">
        <v>1658</v>
      </c>
      <c r="E350" s="296" t="s">
        <v>501</v>
      </c>
    </row>
    <row r="351" spans="1:5">
      <c r="A351" s="243" t="s">
        <v>1607</v>
      </c>
      <c r="B351" s="10">
        <v>2020</v>
      </c>
      <c r="C351" s="29" t="s">
        <v>729</v>
      </c>
      <c r="D351" s="30">
        <v>6273</v>
      </c>
      <c r="E351" s="296" t="s">
        <v>501</v>
      </c>
    </row>
    <row r="352" spans="1:5">
      <c r="A352" s="243" t="s">
        <v>730</v>
      </c>
      <c r="B352" s="10">
        <v>2020</v>
      </c>
      <c r="C352" s="29" t="s">
        <v>731</v>
      </c>
      <c r="D352" s="30">
        <v>3198</v>
      </c>
      <c r="E352" s="296" t="s">
        <v>501</v>
      </c>
    </row>
    <row r="353" spans="1:5">
      <c r="A353" s="243" t="s">
        <v>730</v>
      </c>
      <c r="B353" s="10">
        <v>2021</v>
      </c>
      <c r="C353" s="29" t="s">
        <v>732</v>
      </c>
      <c r="D353" s="30">
        <v>2549</v>
      </c>
      <c r="E353" s="296" t="s">
        <v>501</v>
      </c>
    </row>
    <row r="354" spans="1:5">
      <c r="A354" s="243" t="s">
        <v>1608</v>
      </c>
      <c r="B354" s="10">
        <v>2021</v>
      </c>
      <c r="C354" s="29" t="s">
        <v>734</v>
      </c>
      <c r="D354" s="30">
        <v>439</v>
      </c>
      <c r="E354" s="296" t="s">
        <v>501</v>
      </c>
    </row>
    <row r="355" spans="1:5">
      <c r="A355" s="243" t="s">
        <v>727</v>
      </c>
      <c r="B355" s="10">
        <v>2021</v>
      </c>
      <c r="C355" s="29" t="s">
        <v>735</v>
      </c>
      <c r="D355" s="30">
        <v>2790</v>
      </c>
      <c r="E355" s="296" t="s">
        <v>501</v>
      </c>
    </row>
    <row r="356" spans="1:5">
      <c r="A356" s="243" t="s">
        <v>719</v>
      </c>
      <c r="B356" s="10">
        <v>2021</v>
      </c>
      <c r="C356" s="29" t="s">
        <v>736</v>
      </c>
      <c r="D356" s="30">
        <v>644</v>
      </c>
      <c r="E356" s="296" t="s">
        <v>501</v>
      </c>
    </row>
    <row r="357" spans="1:5">
      <c r="A357" s="243" t="s">
        <v>733</v>
      </c>
      <c r="B357" s="10">
        <v>2021</v>
      </c>
      <c r="C357" s="29" t="s">
        <v>737</v>
      </c>
      <c r="D357" s="30">
        <v>577</v>
      </c>
      <c r="E357" s="296" t="s">
        <v>501</v>
      </c>
    </row>
    <row r="358" spans="1:5">
      <c r="A358" s="243" t="s">
        <v>1609</v>
      </c>
      <c r="B358" s="10">
        <v>2021</v>
      </c>
      <c r="C358" s="29" t="s">
        <v>1610</v>
      </c>
      <c r="D358" s="30">
        <v>1264</v>
      </c>
      <c r="E358" s="296" t="s">
        <v>501</v>
      </c>
    </row>
    <row r="359" spans="1:5">
      <c r="A359" s="243" t="s">
        <v>724</v>
      </c>
      <c r="B359" s="10">
        <v>2021</v>
      </c>
      <c r="C359" s="29" t="s">
        <v>738</v>
      </c>
      <c r="D359" s="30">
        <v>5762</v>
      </c>
      <c r="E359" s="296" t="s">
        <v>501</v>
      </c>
    </row>
    <row r="360" spans="1:5">
      <c r="A360" s="243" t="s">
        <v>636</v>
      </c>
      <c r="B360" s="10">
        <v>2021</v>
      </c>
      <c r="C360" s="29" t="s">
        <v>739</v>
      </c>
      <c r="D360" s="30">
        <v>680</v>
      </c>
      <c r="E360" s="296" t="s">
        <v>501</v>
      </c>
    </row>
    <row r="361" spans="1:5">
      <c r="A361" s="243" t="s">
        <v>730</v>
      </c>
      <c r="B361" s="10">
        <v>2021</v>
      </c>
      <c r="C361" s="29" t="s">
        <v>740</v>
      </c>
      <c r="D361" s="30">
        <v>3544</v>
      </c>
      <c r="E361" s="296" t="s">
        <v>501</v>
      </c>
    </row>
    <row r="362" spans="1:5">
      <c r="A362" s="243" t="s">
        <v>724</v>
      </c>
      <c r="B362" s="10">
        <v>2021</v>
      </c>
      <c r="C362" s="29" t="s">
        <v>741</v>
      </c>
      <c r="D362" s="30">
        <v>5236</v>
      </c>
      <c r="E362" s="296" t="s">
        <v>501</v>
      </c>
    </row>
    <row r="363" spans="1:5">
      <c r="A363" s="243" t="s">
        <v>636</v>
      </c>
      <c r="B363" s="10">
        <v>2021</v>
      </c>
      <c r="C363" s="29" t="s">
        <v>742</v>
      </c>
      <c r="D363" s="30">
        <v>714</v>
      </c>
      <c r="E363" s="296" t="s">
        <v>501</v>
      </c>
    </row>
    <row r="364" spans="1:5">
      <c r="A364" s="243" t="s">
        <v>724</v>
      </c>
      <c r="B364" s="10">
        <v>2021</v>
      </c>
      <c r="C364" s="29" t="s">
        <v>743</v>
      </c>
      <c r="D364" s="30">
        <v>2654</v>
      </c>
      <c r="E364" s="296" t="s">
        <v>501</v>
      </c>
    </row>
    <row r="365" spans="1:5">
      <c r="A365" s="243" t="s">
        <v>724</v>
      </c>
      <c r="B365" s="10">
        <v>2021</v>
      </c>
      <c r="C365" s="29" t="s">
        <v>744</v>
      </c>
      <c r="D365" s="31">
        <v>2654</v>
      </c>
      <c r="E365" s="296" t="s">
        <v>501</v>
      </c>
    </row>
    <row r="366" spans="1:5">
      <c r="A366" s="243" t="s">
        <v>724</v>
      </c>
      <c r="B366" s="10">
        <v>2021</v>
      </c>
      <c r="C366" s="29" t="s">
        <v>745</v>
      </c>
      <c r="D366" s="31">
        <v>2654</v>
      </c>
      <c r="E366" s="296" t="s">
        <v>501</v>
      </c>
    </row>
    <row r="367" spans="1:5">
      <c r="A367" s="243" t="s">
        <v>724</v>
      </c>
      <c r="B367" s="10">
        <v>2021</v>
      </c>
      <c r="C367" s="29" t="s">
        <v>746</v>
      </c>
      <c r="D367" s="31">
        <v>2654</v>
      </c>
      <c r="E367" s="296" t="s">
        <v>501</v>
      </c>
    </row>
    <row r="368" spans="1:5">
      <c r="A368" s="244" t="s">
        <v>636</v>
      </c>
      <c r="B368" s="11">
        <v>2021</v>
      </c>
      <c r="C368" s="32" t="s">
        <v>747</v>
      </c>
      <c r="D368" s="31">
        <v>603</v>
      </c>
      <c r="E368" s="296" t="s">
        <v>501</v>
      </c>
    </row>
    <row r="369" spans="1:5">
      <c r="A369" s="244" t="s">
        <v>636</v>
      </c>
      <c r="B369" s="11">
        <v>2021</v>
      </c>
      <c r="C369" s="32" t="s">
        <v>748</v>
      </c>
      <c r="D369" s="31">
        <v>603</v>
      </c>
      <c r="E369" s="296" t="s">
        <v>501</v>
      </c>
    </row>
    <row r="370" spans="1:5">
      <c r="A370" s="244" t="s">
        <v>636</v>
      </c>
      <c r="B370" s="11">
        <v>2021</v>
      </c>
      <c r="C370" s="32" t="s">
        <v>749</v>
      </c>
      <c r="D370" s="31">
        <v>603</v>
      </c>
      <c r="E370" s="296" t="s">
        <v>501</v>
      </c>
    </row>
    <row r="371" spans="1:5">
      <c r="A371" s="244" t="s">
        <v>636</v>
      </c>
      <c r="B371" s="11">
        <v>2021</v>
      </c>
      <c r="C371" s="32" t="s">
        <v>750</v>
      </c>
      <c r="D371" s="31">
        <v>603</v>
      </c>
      <c r="E371" s="296" t="s">
        <v>501</v>
      </c>
    </row>
    <row r="372" spans="1:5">
      <c r="A372" s="244" t="s">
        <v>727</v>
      </c>
      <c r="B372" s="11">
        <v>2021</v>
      </c>
      <c r="C372" s="32" t="s">
        <v>751</v>
      </c>
      <c r="D372" s="31">
        <v>3432</v>
      </c>
      <c r="E372" s="296" t="s">
        <v>501</v>
      </c>
    </row>
    <row r="373" spans="1:5">
      <c r="A373" s="244" t="s">
        <v>727</v>
      </c>
      <c r="B373" s="11">
        <v>2021</v>
      </c>
      <c r="C373" s="32" t="s">
        <v>752</v>
      </c>
      <c r="D373" s="31">
        <v>3432</v>
      </c>
      <c r="E373" s="296" t="s">
        <v>501</v>
      </c>
    </row>
    <row r="374" spans="1:5">
      <c r="A374" s="244" t="s">
        <v>727</v>
      </c>
      <c r="B374" s="11">
        <v>2021</v>
      </c>
      <c r="C374" s="32" t="s">
        <v>753</v>
      </c>
      <c r="D374" s="31">
        <v>3432</v>
      </c>
      <c r="E374" s="296" t="s">
        <v>501</v>
      </c>
    </row>
    <row r="375" spans="1:5">
      <c r="A375" s="244" t="s">
        <v>727</v>
      </c>
      <c r="B375" s="11">
        <v>2021</v>
      </c>
      <c r="C375" s="32" t="s">
        <v>754</v>
      </c>
      <c r="D375" s="31">
        <v>3432</v>
      </c>
      <c r="E375" s="296" t="s">
        <v>501</v>
      </c>
    </row>
    <row r="376" spans="1:5">
      <c r="A376" s="244" t="s">
        <v>755</v>
      </c>
      <c r="B376" s="11">
        <v>2021</v>
      </c>
      <c r="C376" s="32" t="s">
        <v>756</v>
      </c>
      <c r="D376" s="31">
        <v>370</v>
      </c>
      <c r="E376" s="296" t="s">
        <v>501</v>
      </c>
    </row>
    <row r="377" spans="1:5">
      <c r="A377" s="244" t="s">
        <v>755</v>
      </c>
      <c r="B377" s="11">
        <v>2021</v>
      </c>
      <c r="C377" s="32" t="s">
        <v>757</v>
      </c>
      <c r="D377" s="31">
        <v>370</v>
      </c>
      <c r="E377" s="296" t="s">
        <v>501</v>
      </c>
    </row>
    <row r="378" spans="1:5">
      <c r="A378" s="244" t="s">
        <v>755</v>
      </c>
      <c r="B378" s="11">
        <v>2021</v>
      </c>
      <c r="C378" s="32" t="s">
        <v>758</v>
      </c>
      <c r="D378" s="31">
        <v>370</v>
      </c>
      <c r="E378" s="296" t="s">
        <v>501</v>
      </c>
    </row>
    <row r="379" spans="1:5">
      <c r="A379" s="244" t="s">
        <v>755</v>
      </c>
      <c r="B379" s="11">
        <v>2021</v>
      </c>
      <c r="C379" s="32" t="s">
        <v>759</v>
      </c>
      <c r="D379" s="31">
        <v>370</v>
      </c>
      <c r="E379" s="296" t="s">
        <v>501</v>
      </c>
    </row>
    <row r="380" spans="1:5">
      <c r="A380" s="244" t="s">
        <v>760</v>
      </c>
      <c r="B380" s="11">
        <v>2021</v>
      </c>
      <c r="C380" s="32" t="s">
        <v>761</v>
      </c>
      <c r="D380" s="31">
        <v>2645</v>
      </c>
      <c r="E380" s="296" t="s">
        <v>501</v>
      </c>
    </row>
    <row r="381" spans="1:5">
      <c r="A381" s="244" t="s">
        <v>760</v>
      </c>
      <c r="B381" s="11">
        <v>2021</v>
      </c>
      <c r="C381" s="32" t="s">
        <v>762</v>
      </c>
      <c r="D381" s="31">
        <v>2645</v>
      </c>
      <c r="E381" s="296" t="s">
        <v>501</v>
      </c>
    </row>
    <row r="382" spans="1:5">
      <c r="A382" s="244" t="s">
        <v>760</v>
      </c>
      <c r="B382" s="11">
        <v>2021</v>
      </c>
      <c r="C382" s="32" t="s">
        <v>763</v>
      </c>
      <c r="D382" s="31">
        <v>2645</v>
      </c>
      <c r="E382" s="296" t="s">
        <v>501</v>
      </c>
    </row>
    <row r="383" spans="1:5">
      <c r="A383" s="244" t="s">
        <v>764</v>
      </c>
      <c r="B383" s="11">
        <v>2021</v>
      </c>
      <c r="C383" s="32" t="s">
        <v>765</v>
      </c>
      <c r="D383" s="31">
        <v>6876</v>
      </c>
      <c r="E383" s="296" t="s">
        <v>501</v>
      </c>
    </row>
    <row r="384" spans="1:5">
      <c r="A384" s="244" t="s">
        <v>764</v>
      </c>
      <c r="B384" s="11">
        <v>2021</v>
      </c>
      <c r="C384" s="32" t="s">
        <v>766</v>
      </c>
      <c r="D384" s="31">
        <v>6876</v>
      </c>
      <c r="E384" s="296" t="s">
        <v>501</v>
      </c>
    </row>
    <row r="385" spans="1:5">
      <c r="A385" s="244" t="s">
        <v>764</v>
      </c>
      <c r="B385" s="11">
        <v>2021</v>
      </c>
      <c r="C385" s="32" t="s">
        <v>767</v>
      </c>
      <c r="D385" s="31">
        <v>6876</v>
      </c>
      <c r="E385" s="296" t="s">
        <v>501</v>
      </c>
    </row>
    <row r="386" spans="1:5">
      <c r="A386" s="244" t="s">
        <v>764</v>
      </c>
      <c r="B386" s="11">
        <v>2021</v>
      </c>
      <c r="C386" s="32" t="s">
        <v>768</v>
      </c>
      <c r="D386" s="31">
        <v>6876</v>
      </c>
      <c r="E386" s="296" t="s">
        <v>501</v>
      </c>
    </row>
    <row r="387" spans="1:5">
      <c r="A387" s="244" t="s">
        <v>730</v>
      </c>
      <c r="B387" s="11">
        <v>2022</v>
      </c>
      <c r="C387" s="32" t="s">
        <v>769</v>
      </c>
      <c r="D387" s="31">
        <v>4855</v>
      </c>
      <c r="E387" s="296" t="s">
        <v>501</v>
      </c>
    </row>
    <row r="388" spans="1:5">
      <c r="A388" s="244" t="s">
        <v>770</v>
      </c>
      <c r="B388" s="11">
        <v>2022</v>
      </c>
      <c r="C388" s="32" t="s">
        <v>771</v>
      </c>
      <c r="D388" s="31">
        <v>2095</v>
      </c>
      <c r="E388" s="296" t="s">
        <v>501</v>
      </c>
    </row>
    <row r="389" spans="1:5">
      <c r="A389" s="244" t="s">
        <v>636</v>
      </c>
      <c r="B389" s="11">
        <v>2023</v>
      </c>
      <c r="C389" s="32" t="s">
        <v>772</v>
      </c>
      <c r="D389" s="31">
        <v>489</v>
      </c>
      <c r="E389" s="296" t="s">
        <v>501</v>
      </c>
    </row>
    <row r="390" spans="1:5">
      <c r="A390" s="244" t="s">
        <v>724</v>
      </c>
      <c r="B390" s="11">
        <v>2023</v>
      </c>
      <c r="C390" s="32" t="s">
        <v>773</v>
      </c>
      <c r="D390" s="31">
        <v>3690</v>
      </c>
      <c r="E390" s="296" t="s">
        <v>501</v>
      </c>
    </row>
    <row r="391" spans="1:5">
      <c r="A391" s="244" t="s">
        <v>636</v>
      </c>
      <c r="B391" s="11">
        <v>2023</v>
      </c>
      <c r="C391" s="32" t="s">
        <v>774</v>
      </c>
      <c r="D391" s="31">
        <v>544</v>
      </c>
      <c r="E391" s="296" t="s">
        <v>501</v>
      </c>
    </row>
    <row r="392" spans="1:5">
      <c r="A392" s="244" t="s">
        <v>775</v>
      </c>
      <c r="B392" s="11">
        <v>2023</v>
      </c>
      <c r="C392" s="32" t="s">
        <v>776</v>
      </c>
      <c r="D392" s="31">
        <v>85</v>
      </c>
      <c r="E392" s="296" t="s">
        <v>501</v>
      </c>
    </row>
    <row r="393" spans="1:5">
      <c r="A393" s="244" t="s">
        <v>730</v>
      </c>
      <c r="B393" s="11">
        <v>2023</v>
      </c>
      <c r="C393" s="32" t="s">
        <v>777</v>
      </c>
      <c r="D393" s="31">
        <v>2927</v>
      </c>
      <c r="E393" s="296" t="s">
        <v>501</v>
      </c>
    </row>
    <row r="394" spans="1:5">
      <c r="A394" s="244" t="s">
        <v>719</v>
      </c>
      <c r="B394" s="11">
        <v>2023</v>
      </c>
      <c r="C394" s="32" t="s">
        <v>778</v>
      </c>
      <c r="D394" s="31">
        <v>500</v>
      </c>
      <c r="E394" s="296" t="s">
        <v>501</v>
      </c>
    </row>
    <row r="395" spans="1:5">
      <c r="A395" s="244" t="s">
        <v>719</v>
      </c>
      <c r="B395" s="11">
        <v>2023</v>
      </c>
      <c r="C395" s="32" t="s">
        <v>779</v>
      </c>
      <c r="D395" s="31">
        <v>1102</v>
      </c>
      <c r="E395" s="296" t="s">
        <v>501</v>
      </c>
    </row>
    <row r="396" spans="1:5">
      <c r="A396" s="244" t="s">
        <v>780</v>
      </c>
      <c r="B396" s="11">
        <v>2023</v>
      </c>
      <c r="C396" s="32" t="s">
        <v>781</v>
      </c>
      <c r="D396" s="31">
        <v>699</v>
      </c>
      <c r="E396" s="296" t="s">
        <v>501</v>
      </c>
    </row>
    <row r="397" spans="1:5">
      <c r="A397" s="244" t="s">
        <v>782</v>
      </c>
      <c r="B397" s="11">
        <v>2023</v>
      </c>
      <c r="C397" s="32" t="s">
        <v>783</v>
      </c>
      <c r="D397" s="31">
        <v>459</v>
      </c>
      <c r="E397" s="296" t="s">
        <v>501</v>
      </c>
    </row>
    <row r="398" spans="1:5">
      <c r="A398" s="244" t="s">
        <v>784</v>
      </c>
      <c r="B398" s="11">
        <v>2023</v>
      </c>
      <c r="C398" s="32" t="s">
        <v>785</v>
      </c>
      <c r="D398" s="31">
        <v>1549</v>
      </c>
      <c r="E398" s="296" t="s">
        <v>501</v>
      </c>
    </row>
    <row r="399" spans="1:5">
      <c r="A399" s="244" t="s">
        <v>786</v>
      </c>
      <c r="B399" s="11">
        <v>2023</v>
      </c>
      <c r="C399" s="32" t="s">
        <v>787</v>
      </c>
      <c r="D399" s="31">
        <v>5289</v>
      </c>
      <c r="E399" s="296" t="s">
        <v>501</v>
      </c>
    </row>
    <row r="400" spans="1:5">
      <c r="A400" s="244" t="s">
        <v>786</v>
      </c>
      <c r="B400" s="11">
        <v>2023</v>
      </c>
      <c r="C400" s="32" t="s">
        <v>788</v>
      </c>
      <c r="D400" s="31">
        <v>5289</v>
      </c>
      <c r="E400" s="296" t="s">
        <v>501</v>
      </c>
    </row>
    <row r="401" spans="1:5">
      <c r="A401" s="244" t="s">
        <v>786</v>
      </c>
      <c r="B401" s="11">
        <v>2023</v>
      </c>
      <c r="C401" s="32" t="s">
        <v>789</v>
      </c>
      <c r="D401" s="31">
        <v>5289</v>
      </c>
      <c r="E401" s="296" t="s">
        <v>501</v>
      </c>
    </row>
    <row r="402" spans="1:5">
      <c r="A402" s="244" t="s">
        <v>790</v>
      </c>
      <c r="B402" s="11">
        <v>2023</v>
      </c>
      <c r="C402" s="32" t="s">
        <v>791</v>
      </c>
      <c r="D402" s="31">
        <v>3751</v>
      </c>
      <c r="E402" s="296" t="s">
        <v>501</v>
      </c>
    </row>
    <row r="403" spans="1:5">
      <c r="A403" s="244" t="s">
        <v>790</v>
      </c>
      <c r="B403" s="11">
        <v>2023</v>
      </c>
      <c r="C403" s="32" t="s">
        <v>791</v>
      </c>
      <c r="D403" s="31">
        <v>3751</v>
      </c>
      <c r="E403" s="296" t="s">
        <v>501</v>
      </c>
    </row>
    <row r="404" spans="1:5">
      <c r="A404" s="244" t="s">
        <v>790</v>
      </c>
      <c r="B404" s="11">
        <v>2023</v>
      </c>
      <c r="C404" s="32" t="s">
        <v>791</v>
      </c>
      <c r="D404" s="31">
        <v>3751</v>
      </c>
      <c r="E404" s="296" t="s">
        <v>501</v>
      </c>
    </row>
    <row r="405" spans="1:5">
      <c r="A405" s="244" t="s">
        <v>790</v>
      </c>
      <c r="B405" s="11">
        <v>2023</v>
      </c>
      <c r="C405" s="32" t="s">
        <v>791</v>
      </c>
      <c r="D405" s="31">
        <v>3751</v>
      </c>
      <c r="E405" s="296" t="s">
        <v>501</v>
      </c>
    </row>
    <row r="406" spans="1:5">
      <c r="A406" s="244" t="s">
        <v>724</v>
      </c>
      <c r="B406" s="11">
        <v>2023</v>
      </c>
      <c r="C406" s="32" t="s">
        <v>792</v>
      </c>
      <c r="D406" s="31">
        <v>5018</v>
      </c>
      <c r="E406" s="296" t="s">
        <v>501</v>
      </c>
    </row>
    <row r="407" spans="1:5">
      <c r="A407" s="244" t="s">
        <v>724</v>
      </c>
      <c r="B407" s="11">
        <v>2024</v>
      </c>
      <c r="C407" s="32" t="s">
        <v>793</v>
      </c>
      <c r="D407" s="31">
        <v>3075</v>
      </c>
      <c r="E407" s="296" t="s">
        <v>501</v>
      </c>
    </row>
    <row r="408" spans="1:5">
      <c r="A408" s="244" t="s">
        <v>794</v>
      </c>
      <c r="B408" s="11">
        <v>2024</v>
      </c>
      <c r="C408" s="32" t="s">
        <v>795</v>
      </c>
      <c r="D408" s="31">
        <v>1900</v>
      </c>
      <c r="E408" s="296" t="s">
        <v>501</v>
      </c>
    </row>
    <row r="409" spans="1:5">
      <c r="A409" s="244" t="s">
        <v>796</v>
      </c>
      <c r="B409" s="11">
        <v>2024</v>
      </c>
      <c r="C409" s="32" t="s">
        <v>797</v>
      </c>
      <c r="D409" s="31">
        <v>4551</v>
      </c>
      <c r="E409" s="296" t="s">
        <v>501</v>
      </c>
    </row>
    <row r="410" spans="1:5">
      <c r="A410" s="244" t="s">
        <v>798</v>
      </c>
      <c r="B410" s="11">
        <v>2024</v>
      </c>
      <c r="C410" s="32" t="s">
        <v>799</v>
      </c>
      <c r="D410" s="31">
        <v>4078</v>
      </c>
      <c r="E410" s="296" t="s">
        <v>501</v>
      </c>
    </row>
    <row r="411" spans="1:5">
      <c r="A411" s="244" t="s">
        <v>775</v>
      </c>
      <c r="B411" s="11">
        <v>2024</v>
      </c>
      <c r="C411" s="32" t="s">
        <v>800</v>
      </c>
      <c r="D411" s="31">
        <v>306</v>
      </c>
      <c r="E411" s="296" t="s">
        <v>501</v>
      </c>
    </row>
    <row r="412" spans="1:5" ht="15" thickBot="1">
      <c r="A412" s="329" t="s">
        <v>719</v>
      </c>
      <c r="B412" s="330">
        <v>2024</v>
      </c>
      <c r="C412" s="331" t="s">
        <v>801</v>
      </c>
      <c r="D412" s="332">
        <v>799</v>
      </c>
      <c r="E412" s="301" t="s">
        <v>501</v>
      </c>
    </row>
    <row r="413" spans="1:5" ht="15" thickBot="1">
      <c r="A413" s="325" t="s">
        <v>124</v>
      </c>
      <c r="B413" s="326"/>
      <c r="C413" s="327"/>
      <c r="D413" s="328">
        <f>SUM(D343:D412)</f>
        <v>180079</v>
      </c>
      <c r="E413" s="302" t="s">
        <v>501</v>
      </c>
    </row>
    <row r="414" spans="1:5">
      <c r="A414" s="242" t="s">
        <v>802</v>
      </c>
      <c r="B414" s="9">
        <v>2019</v>
      </c>
      <c r="C414" s="27" t="s">
        <v>803</v>
      </c>
      <c r="D414" s="28">
        <v>681</v>
      </c>
      <c r="E414" s="135" t="s">
        <v>523</v>
      </c>
    </row>
    <row r="415" spans="1:5" ht="39.6">
      <c r="A415" s="242" t="s">
        <v>1611</v>
      </c>
      <c r="B415" s="9">
        <v>2022</v>
      </c>
      <c r="C415" s="19" t="s">
        <v>1612</v>
      </c>
      <c r="D415" s="28">
        <v>75461</v>
      </c>
      <c r="E415" s="296" t="s">
        <v>523</v>
      </c>
    </row>
    <row r="416" spans="1:5" ht="26.4">
      <c r="A416" s="242" t="s">
        <v>805</v>
      </c>
      <c r="B416" s="9">
        <v>2022</v>
      </c>
      <c r="C416" s="19" t="s">
        <v>1613</v>
      </c>
      <c r="D416" s="28">
        <v>6458</v>
      </c>
      <c r="E416" s="296" t="s">
        <v>523</v>
      </c>
    </row>
    <row r="417" spans="1:5">
      <c r="A417" s="242" t="s">
        <v>804</v>
      </c>
      <c r="B417" s="9">
        <v>2022</v>
      </c>
      <c r="C417" s="27" t="s">
        <v>806</v>
      </c>
      <c r="D417" s="28">
        <v>689</v>
      </c>
      <c r="E417" s="296" t="s">
        <v>523</v>
      </c>
    </row>
    <row r="418" spans="1:5">
      <c r="A418" s="243" t="s">
        <v>807</v>
      </c>
      <c r="B418" s="10">
        <v>2022</v>
      </c>
      <c r="C418" s="18" t="s">
        <v>808</v>
      </c>
      <c r="D418" s="30">
        <v>4227</v>
      </c>
      <c r="E418" s="296" t="s">
        <v>523</v>
      </c>
    </row>
    <row r="419" spans="1:5">
      <c r="A419" s="243" t="s">
        <v>651</v>
      </c>
      <c r="B419" s="10">
        <v>2023</v>
      </c>
      <c r="C419" s="18" t="s">
        <v>809</v>
      </c>
      <c r="D419" s="30">
        <v>1899</v>
      </c>
      <c r="E419" s="296" t="s">
        <v>523</v>
      </c>
    </row>
    <row r="420" spans="1:5">
      <c r="A420" s="243" t="s">
        <v>651</v>
      </c>
      <c r="B420" s="10">
        <v>2023</v>
      </c>
      <c r="C420" s="18" t="s">
        <v>810</v>
      </c>
      <c r="D420" s="30">
        <v>3603</v>
      </c>
      <c r="E420" s="296" t="s">
        <v>523</v>
      </c>
    </row>
    <row r="421" spans="1:5">
      <c r="A421" s="243" t="s">
        <v>651</v>
      </c>
      <c r="B421" s="10">
        <v>2024</v>
      </c>
      <c r="C421" s="18" t="s">
        <v>811</v>
      </c>
      <c r="D421" s="30">
        <v>2100</v>
      </c>
      <c r="E421" s="296" t="s">
        <v>523</v>
      </c>
    </row>
    <row r="422" spans="1:5" ht="15" thickBot="1">
      <c r="A422" s="329" t="s">
        <v>812</v>
      </c>
      <c r="B422" s="330">
        <v>2024</v>
      </c>
      <c r="C422" s="333" t="s">
        <v>813</v>
      </c>
      <c r="D422" s="332">
        <v>413</v>
      </c>
      <c r="E422" s="301" t="s">
        <v>523</v>
      </c>
    </row>
    <row r="423" spans="1:5" ht="15" thickBot="1">
      <c r="A423" s="325" t="s">
        <v>124</v>
      </c>
      <c r="B423" s="326"/>
      <c r="C423" s="327"/>
      <c r="D423" s="328">
        <f>SUM(D414:D422)</f>
        <v>95531</v>
      </c>
      <c r="E423" s="302" t="s">
        <v>523</v>
      </c>
    </row>
    <row r="424" spans="1:5" ht="15" thickBot="1">
      <c r="A424" s="66" t="s">
        <v>52</v>
      </c>
      <c r="B424" s="67"/>
      <c r="C424" s="67"/>
      <c r="D424" s="67"/>
      <c r="E424" s="68"/>
    </row>
    <row r="425" spans="1:5">
      <c r="A425" s="317" t="s">
        <v>631</v>
      </c>
      <c r="B425" s="131">
        <v>2018</v>
      </c>
      <c r="C425" s="318"/>
      <c r="D425" s="133">
        <v>1080</v>
      </c>
      <c r="E425" s="135" t="s">
        <v>501</v>
      </c>
    </row>
    <row r="426" spans="1:5">
      <c r="A426" s="239" t="s">
        <v>632</v>
      </c>
      <c r="B426" s="80">
        <v>2018</v>
      </c>
      <c r="C426" s="240"/>
      <c r="D426" s="81">
        <v>42555</v>
      </c>
      <c r="E426" s="83" t="s">
        <v>501</v>
      </c>
    </row>
    <row r="427" spans="1:5">
      <c r="A427" s="239" t="s">
        <v>633</v>
      </c>
      <c r="B427" s="80">
        <v>2018</v>
      </c>
      <c r="C427" s="240"/>
      <c r="D427" s="81">
        <v>9691.84</v>
      </c>
      <c r="E427" s="83" t="s">
        <v>501</v>
      </c>
    </row>
    <row r="428" spans="1:5">
      <c r="A428" s="239" t="s">
        <v>634</v>
      </c>
      <c r="B428" s="80">
        <v>2018</v>
      </c>
      <c r="C428" s="240"/>
      <c r="D428" s="81">
        <v>870</v>
      </c>
      <c r="E428" s="83" t="s">
        <v>501</v>
      </c>
    </row>
    <row r="429" spans="1:5">
      <c r="A429" s="239" t="s">
        <v>635</v>
      </c>
      <c r="B429" s="80">
        <v>2019</v>
      </c>
      <c r="C429" s="240"/>
      <c r="D429" s="81">
        <v>8656</v>
      </c>
      <c r="E429" s="83" t="s">
        <v>501</v>
      </c>
    </row>
    <row r="430" spans="1:5">
      <c r="A430" s="239" t="s">
        <v>636</v>
      </c>
      <c r="B430" s="80">
        <v>2019</v>
      </c>
      <c r="C430" s="240"/>
      <c r="D430" s="81">
        <v>415</v>
      </c>
      <c r="E430" s="83" t="s">
        <v>501</v>
      </c>
    </row>
    <row r="431" spans="1:5">
      <c r="A431" s="239" t="s">
        <v>637</v>
      </c>
      <c r="B431" s="80">
        <v>2019</v>
      </c>
      <c r="C431" s="240"/>
      <c r="D431" s="81">
        <v>6690</v>
      </c>
      <c r="E431" s="83" t="s">
        <v>501</v>
      </c>
    </row>
    <row r="432" spans="1:5">
      <c r="A432" s="239" t="s">
        <v>572</v>
      </c>
      <c r="B432" s="80">
        <v>2019</v>
      </c>
      <c r="C432" s="240"/>
      <c r="D432" s="81">
        <v>319</v>
      </c>
      <c r="E432" s="83" t="s">
        <v>501</v>
      </c>
    </row>
    <row r="433" spans="1:5">
      <c r="A433" s="239" t="s">
        <v>638</v>
      </c>
      <c r="B433" s="80">
        <v>2019</v>
      </c>
      <c r="C433" s="240"/>
      <c r="D433" s="81">
        <v>5817</v>
      </c>
      <c r="E433" s="83" t="s">
        <v>501</v>
      </c>
    </row>
    <row r="434" spans="1:5">
      <c r="A434" s="239" t="s">
        <v>639</v>
      </c>
      <c r="B434" s="80">
        <v>2020</v>
      </c>
      <c r="C434" s="240"/>
      <c r="D434" s="81">
        <v>1407</v>
      </c>
      <c r="E434" s="83" t="s">
        <v>501</v>
      </c>
    </row>
    <row r="435" spans="1:5">
      <c r="A435" s="239" t="s">
        <v>640</v>
      </c>
      <c r="B435" s="80">
        <v>2020</v>
      </c>
      <c r="C435" s="240"/>
      <c r="D435" s="81">
        <v>26322</v>
      </c>
      <c r="E435" s="83" t="s">
        <v>501</v>
      </c>
    </row>
    <row r="436" spans="1:5">
      <c r="A436" s="239" t="s">
        <v>641</v>
      </c>
      <c r="B436" s="80">
        <v>2020</v>
      </c>
      <c r="C436" s="240"/>
      <c r="D436" s="81">
        <v>2070</v>
      </c>
      <c r="E436" s="83" t="s">
        <v>501</v>
      </c>
    </row>
    <row r="437" spans="1:5">
      <c r="A437" s="239" t="s">
        <v>642</v>
      </c>
      <c r="B437" s="80">
        <v>2020</v>
      </c>
      <c r="C437" s="240"/>
      <c r="D437" s="81">
        <v>3195</v>
      </c>
      <c r="E437" s="83" t="s">
        <v>501</v>
      </c>
    </row>
    <row r="438" spans="1:5">
      <c r="A438" s="239" t="s">
        <v>643</v>
      </c>
      <c r="B438" s="80">
        <v>2020</v>
      </c>
      <c r="C438" s="240"/>
      <c r="D438" s="81">
        <v>938.19</v>
      </c>
      <c r="E438" s="83" t="s">
        <v>501</v>
      </c>
    </row>
    <row r="439" spans="1:5">
      <c r="A439" s="239" t="s">
        <v>644</v>
      </c>
      <c r="B439" s="80">
        <v>2021</v>
      </c>
      <c r="C439" s="240"/>
      <c r="D439" s="81">
        <v>599</v>
      </c>
      <c r="E439" s="83" t="s">
        <v>501</v>
      </c>
    </row>
    <row r="440" spans="1:5">
      <c r="A440" s="239" t="s">
        <v>572</v>
      </c>
      <c r="B440" s="80">
        <v>2021</v>
      </c>
      <c r="C440" s="240"/>
      <c r="D440" s="81">
        <v>799</v>
      </c>
      <c r="E440" s="83" t="s">
        <v>501</v>
      </c>
    </row>
    <row r="441" spans="1:5">
      <c r="A441" s="239" t="s">
        <v>645</v>
      </c>
      <c r="B441" s="80">
        <v>2021</v>
      </c>
      <c r="C441" s="240"/>
      <c r="D441" s="81">
        <v>4217.5</v>
      </c>
      <c r="E441" s="83" t="s">
        <v>501</v>
      </c>
    </row>
    <row r="442" spans="1:5">
      <c r="A442" s="239" t="s">
        <v>646</v>
      </c>
      <c r="B442" s="80">
        <v>2022</v>
      </c>
      <c r="C442" s="240"/>
      <c r="D442" s="81">
        <v>4990.7299999999996</v>
      </c>
      <c r="E442" s="83" t="s">
        <v>501</v>
      </c>
    </row>
    <row r="443" spans="1:5">
      <c r="A443" s="239" t="s">
        <v>646</v>
      </c>
      <c r="B443" s="80">
        <v>2022</v>
      </c>
      <c r="C443" s="240"/>
      <c r="D443" s="81">
        <v>5079.8999999999996</v>
      </c>
      <c r="E443" s="83" t="s">
        <v>501</v>
      </c>
    </row>
    <row r="444" spans="1:5">
      <c r="A444" s="239" t="s">
        <v>647</v>
      </c>
      <c r="B444" s="80">
        <v>2023</v>
      </c>
      <c r="C444" s="240"/>
      <c r="D444" s="81">
        <v>6845.41</v>
      </c>
      <c r="E444" s="83" t="s">
        <v>501</v>
      </c>
    </row>
    <row r="445" spans="1:5">
      <c r="A445" s="239" t="s">
        <v>636</v>
      </c>
      <c r="B445" s="80">
        <v>2023</v>
      </c>
      <c r="C445" s="240"/>
      <c r="D445" s="81">
        <v>447.72</v>
      </c>
      <c r="E445" s="83" t="s">
        <v>501</v>
      </c>
    </row>
    <row r="446" spans="1:5" ht="15" thickBot="1">
      <c r="A446" s="320" t="s">
        <v>648</v>
      </c>
      <c r="B446" s="321">
        <v>2023</v>
      </c>
      <c r="C446" s="322"/>
      <c r="D446" s="323">
        <v>1162.3499999999999</v>
      </c>
      <c r="E446" s="324" t="s">
        <v>501</v>
      </c>
    </row>
    <row r="447" spans="1:5" ht="15" thickBot="1">
      <c r="A447" s="325" t="s">
        <v>124</v>
      </c>
      <c r="B447" s="326"/>
      <c r="C447" s="327"/>
      <c r="D447" s="328">
        <f>SUM(D425:D446)</f>
        <v>134167.63999999998</v>
      </c>
      <c r="E447" s="302" t="s">
        <v>501</v>
      </c>
    </row>
    <row r="448" spans="1:5">
      <c r="A448" s="317" t="s">
        <v>649</v>
      </c>
      <c r="B448" s="131">
        <v>2018</v>
      </c>
      <c r="C448" s="318"/>
      <c r="D448" s="133">
        <v>2300</v>
      </c>
      <c r="E448" s="135" t="s">
        <v>523</v>
      </c>
    </row>
    <row r="449" spans="1:5">
      <c r="A449" s="239" t="s">
        <v>650</v>
      </c>
      <c r="B449" s="80">
        <v>2018</v>
      </c>
      <c r="C449" s="240"/>
      <c r="D449" s="81">
        <v>1549.8</v>
      </c>
      <c r="E449" s="83" t="s">
        <v>523</v>
      </c>
    </row>
    <row r="450" spans="1:5">
      <c r="A450" s="239" t="s">
        <v>651</v>
      </c>
      <c r="B450" s="80">
        <v>2019</v>
      </c>
      <c r="C450" s="240"/>
      <c r="D450" s="81">
        <v>3414.66</v>
      </c>
      <c r="E450" s="83" t="s">
        <v>523</v>
      </c>
    </row>
    <row r="451" spans="1:5">
      <c r="A451" s="239" t="s">
        <v>651</v>
      </c>
      <c r="B451" s="80">
        <v>2020</v>
      </c>
      <c r="C451" s="240"/>
      <c r="D451" s="81">
        <v>7675.96</v>
      </c>
      <c r="E451" s="83" t="s">
        <v>523</v>
      </c>
    </row>
    <row r="452" spans="1:5">
      <c r="A452" s="239" t="s">
        <v>652</v>
      </c>
      <c r="B452" s="80">
        <v>2020</v>
      </c>
      <c r="C452" s="240"/>
      <c r="D452" s="81">
        <v>3226</v>
      </c>
      <c r="E452" s="83" t="s">
        <v>523</v>
      </c>
    </row>
    <row r="453" spans="1:5">
      <c r="A453" s="239" t="s">
        <v>653</v>
      </c>
      <c r="B453" s="80">
        <v>2020</v>
      </c>
      <c r="C453" s="240"/>
      <c r="D453" s="81">
        <v>1700</v>
      </c>
      <c r="E453" s="83" t="s">
        <v>523</v>
      </c>
    </row>
    <row r="454" spans="1:5">
      <c r="A454" s="239" t="s">
        <v>654</v>
      </c>
      <c r="B454" s="80">
        <v>2020</v>
      </c>
      <c r="C454" s="240"/>
      <c r="D454" s="81">
        <v>1698</v>
      </c>
      <c r="E454" s="83" t="s">
        <v>523</v>
      </c>
    </row>
    <row r="455" spans="1:5">
      <c r="A455" s="239" t="s">
        <v>655</v>
      </c>
      <c r="B455" s="80">
        <v>2020</v>
      </c>
      <c r="C455" s="240"/>
      <c r="D455" s="81">
        <v>849</v>
      </c>
      <c r="E455" s="83" t="s">
        <v>523</v>
      </c>
    </row>
    <row r="456" spans="1:5">
      <c r="A456" s="239" t="s">
        <v>656</v>
      </c>
      <c r="B456" s="80">
        <v>2020</v>
      </c>
      <c r="C456" s="240"/>
      <c r="D456" s="81">
        <v>1416</v>
      </c>
      <c r="E456" s="83" t="s">
        <v>523</v>
      </c>
    </row>
    <row r="457" spans="1:5">
      <c r="A457" s="239" t="s">
        <v>657</v>
      </c>
      <c r="B457" s="80">
        <v>2020</v>
      </c>
      <c r="C457" s="240"/>
      <c r="D457" s="81">
        <v>4118</v>
      </c>
      <c r="E457" s="83" t="s">
        <v>523</v>
      </c>
    </row>
    <row r="458" spans="1:5">
      <c r="A458" s="239" t="s">
        <v>653</v>
      </c>
      <c r="B458" s="80">
        <v>2022</v>
      </c>
      <c r="C458" s="240"/>
      <c r="D458" s="81">
        <v>2340</v>
      </c>
      <c r="E458" s="83" t="s">
        <v>523</v>
      </c>
    </row>
    <row r="459" spans="1:5">
      <c r="A459" s="239" t="s">
        <v>658</v>
      </c>
      <c r="B459" s="80">
        <v>2022</v>
      </c>
      <c r="C459" s="240"/>
      <c r="D459" s="81">
        <v>19656</v>
      </c>
      <c r="E459" s="83" t="s">
        <v>523</v>
      </c>
    </row>
    <row r="460" spans="1:5" ht="15" thickBot="1">
      <c r="A460" s="320" t="s">
        <v>659</v>
      </c>
      <c r="B460" s="321">
        <v>2023</v>
      </c>
      <c r="C460" s="322"/>
      <c r="D460" s="323">
        <v>559</v>
      </c>
      <c r="E460" s="324" t="s">
        <v>523</v>
      </c>
    </row>
    <row r="461" spans="1:5" ht="15" thickBot="1">
      <c r="A461" s="325" t="s">
        <v>124</v>
      </c>
      <c r="B461" s="326"/>
      <c r="C461" s="327"/>
      <c r="D461" s="328">
        <f>SUM(D448:D460)</f>
        <v>50502.42</v>
      </c>
      <c r="E461" s="302" t="s">
        <v>523</v>
      </c>
    </row>
    <row r="462" spans="1:5" ht="15" thickBot="1">
      <c r="A462" s="66" t="s">
        <v>56</v>
      </c>
      <c r="B462" s="67"/>
      <c r="C462" s="67"/>
      <c r="D462" s="67"/>
      <c r="E462" s="68"/>
    </row>
    <row r="463" spans="1:5">
      <c r="A463" s="317" t="s">
        <v>822</v>
      </c>
      <c r="B463" s="131">
        <v>2019</v>
      </c>
      <c r="C463" s="318"/>
      <c r="D463" s="133">
        <v>2661.57</v>
      </c>
      <c r="E463" s="135" t="s">
        <v>501</v>
      </c>
    </row>
    <row r="464" spans="1:5">
      <c r="A464" s="239" t="s">
        <v>823</v>
      </c>
      <c r="B464" s="80">
        <v>2020</v>
      </c>
      <c r="C464" s="240"/>
      <c r="D464" s="81">
        <v>3495</v>
      </c>
      <c r="E464" s="83" t="s">
        <v>501</v>
      </c>
    </row>
    <row r="465" spans="1:5">
      <c r="A465" s="239" t="s">
        <v>824</v>
      </c>
      <c r="B465" s="80">
        <v>2020</v>
      </c>
      <c r="C465" s="240"/>
      <c r="D465" s="81">
        <v>65546.740000000005</v>
      </c>
      <c r="E465" s="83" t="s">
        <v>501</v>
      </c>
    </row>
    <row r="466" spans="1:5">
      <c r="A466" s="239" t="s">
        <v>825</v>
      </c>
      <c r="B466" s="80">
        <v>2021</v>
      </c>
      <c r="C466" s="240"/>
      <c r="D466" s="81">
        <v>2838.99</v>
      </c>
      <c r="E466" s="83" t="s">
        <v>501</v>
      </c>
    </row>
    <row r="467" spans="1:5">
      <c r="A467" s="239" t="s">
        <v>826</v>
      </c>
      <c r="B467" s="80">
        <v>2021</v>
      </c>
      <c r="C467" s="240"/>
      <c r="D467" s="81">
        <v>599</v>
      </c>
      <c r="E467" s="83" t="s">
        <v>501</v>
      </c>
    </row>
    <row r="468" spans="1:5">
      <c r="A468" s="239" t="s">
        <v>827</v>
      </c>
      <c r="B468" s="80">
        <v>2021</v>
      </c>
      <c r="C468" s="240"/>
      <c r="D468" s="81">
        <v>5489.99</v>
      </c>
      <c r="E468" s="83" t="s">
        <v>501</v>
      </c>
    </row>
    <row r="469" spans="1:5">
      <c r="A469" s="239" t="s">
        <v>572</v>
      </c>
      <c r="B469" s="80">
        <v>2021</v>
      </c>
      <c r="C469" s="240"/>
      <c r="D469" s="81">
        <v>2671</v>
      </c>
      <c r="E469" s="83" t="s">
        <v>501</v>
      </c>
    </row>
    <row r="470" spans="1:5">
      <c r="A470" s="239" t="s">
        <v>826</v>
      </c>
      <c r="B470" s="80">
        <v>2021</v>
      </c>
      <c r="C470" s="240"/>
      <c r="D470" s="81">
        <v>599</v>
      </c>
      <c r="E470" s="83" t="s">
        <v>501</v>
      </c>
    </row>
    <row r="471" spans="1:5">
      <c r="A471" s="239" t="s">
        <v>825</v>
      </c>
      <c r="B471" s="80">
        <v>2021</v>
      </c>
      <c r="C471" s="240"/>
      <c r="D471" s="81">
        <v>2599</v>
      </c>
      <c r="E471" s="83" t="s">
        <v>501</v>
      </c>
    </row>
    <row r="472" spans="1:5">
      <c r="A472" s="239" t="s">
        <v>826</v>
      </c>
      <c r="B472" s="80">
        <v>2021</v>
      </c>
      <c r="C472" s="240"/>
      <c r="D472" s="81">
        <v>599</v>
      </c>
      <c r="E472" s="83" t="s">
        <v>501</v>
      </c>
    </row>
    <row r="473" spans="1:5">
      <c r="A473" s="239" t="s">
        <v>828</v>
      </c>
      <c r="B473" s="80">
        <v>2021</v>
      </c>
      <c r="C473" s="240"/>
      <c r="D473" s="81">
        <v>834.99</v>
      </c>
      <c r="E473" s="83" t="s">
        <v>501</v>
      </c>
    </row>
    <row r="474" spans="1:5">
      <c r="A474" s="239" t="s">
        <v>829</v>
      </c>
      <c r="B474" s="80">
        <v>2022</v>
      </c>
      <c r="C474" s="240"/>
      <c r="D474" s="81">
        <v>1033.2</v>
      </c>
      <c r="E474" s="83" t="s">
        <v>501</v>
      </c>
    </row>
    <row r="475" spans="1:5">
      <c r="A475" s="239" t="s">
        <v>830</v>
      </c>
      <c r="B475" s="80">
        <v>2022</v>
      </c>
      <c r="C475" s="240"/>
      <c r="D475" s="81">
        <v>10523.98</v>
      </c>
      <c r="E475" s="83" t="s">
        <v>501</v>
      </c>
    </row>
    <row r="476" spans="1:5">
      <c r="A476" s="239" t="s">
        <v>823</v>
      </c>
      <c r="B476" s="80">
        <v>2022</v>
      </c>
      <c r="C476" s="240"/>
      <c r="D476" s="81">
        <v>3528</v>
      </c>
      <c r="E476" s="83" t="s">
        <v>501</v>
      </c>
    </row>
    <row r="477" spans="1:5" ht="15" thickBot="1">
      <c r="A477" s="320" t="s">
        <v>831</v>
      </c>
      <c r="B477" s="321">
        <v>2022</v>
      </c>
      <c r="C477" s="322"/>
      <c r="D477" s="323">
        <v>1925</v>
      </c>
      <c r="E477" s="324" t="s">
        <v>501</v>
      </c>
    </row>
    <row r="478" spans="1:5" ht="15" thickBot="1">
      <c r="A478" s="325" t="s">
        <v>124</v>
      </c>
      <c r="B478" s="326"/>
      <c r="C478" s="327"/>
      <c r="D478" s="328">
        <f>SUM(D463:D477)</f>
        <v>104944.46</v>
      </c>
      <c r="E478" s="302" t="s">
        <v>501</v>
      </c>
    </row>
    <row r="479" spans="1:5">
      <c r="A479" s="317" t="s">
        <v>832</v>
      </c>
      <c r="B479" s="131">
        <v>2020</v>
      </c>
      <c r="C479" s="318"/>
      <c r="D479" s="133">
        <v>4104.6899999999996</v>
      </c>
      <c r="E479" s="135" t="s">
        <v>523</v>
      </c>
    </row>
    <row r="480" spans="1:5">
      <c r="A480" s="239" t="s">
        <v>833</v>
      </c>
      <c r="B480" s="80">
        <v>2020</v>
      </c>
      <c r="C480" s="240"/>
      <c r="D480" s="81">
        <v>7509.89</v>
      </c>
      <c r="E480" s="83" t="s">
        <v>523</v>
      </c>
    </row>
    <row r="481" spans="1:5" ht="15" thickBot="1">
      <c r="A481" s="320" t="s">
        <v>834</v>
      </c>
      <c r="B481" s="321">
        <v>2021</v>
      </c>
      <c r="C481" s="322"/>
      <c r="D481" s="323">
        <v>8671.5</v>
      </c>
      <c r="E481" s="324" t="s">
        <v>523</v>
      </c>
    </row>
    <row r="482" spans="1:5" ht="15" thickBot="1">
      <c r="A482" s="325" t="s">
        <v>124</v>
      </c>
      <c r="B482" s="326"/>
      <c r="C482" s="327"/>
      <c r="D482" s="328">
        <f>SUM(D479:D481)</f>
        <v>20286.080000000002</v>
      </c>
      <c r="E482" s="302" t="s">
        <v>523</v>
      </c>
    </row>
    <row r="483" spans="1:5" ht="15" thickBot="1">
      <c r="A483" s="66" t="s">
        <v>60</v>
      </c>
      <c r="B483" s="67"/>
      <c r="C483" s="67"/>
      <c r="D483" s="67"/>
      <c r="E483" s="68"/>
    </row>
    <row r="484" spans="1:5">
      <c r="A484" s="334" t="s">
        <v>855</v>
      </c>
      <c r="B484" s="335">
        <v>2019</v>
      </c>
      <c r="C484" s="336" t="s">
        <v>856</v>
      </c>
      <c r="D484" s="336">
        <v>500</v>
      </c>
      <c r="E484" s="135" t="s">
        <v>501</v>
      </c>
    </row>
    <row r="485" spans="1:5">
      <c r="A485" s="245" t="s">
        <v>857</v>
      </c>
      <c r="B485" s="246">
        <v>2019</v>
      </c>
      <c r="C485" s="247" t="s">
        <v>858</v>
      </c>
      <c r="D485" s="247">
        <v>730</v>
      </c>
      <c r="E485" s="83" t="s">
        <v>501</v>
      </c>
    </row>
    <row r="486" spans="1:5">
      <c r="A486" s="245" t="s">
        <v>859</v>
      </c>
      <c r="B486" s="246">
        <v>2019</v>
      </c>
      <c r="C486" s="247" t="s">
        <v>860</v>
      </c>
      <c r="D486" s="247">
        <v>830</v>
      </c>
      <c r="E486" s="83" t="s">
        <v>501</v>
      </c>
    </row>
    <row r="487" spans="1:5">
      <c r="A487" s="245" t="s">
        <v>855</v>
      </c>
      <c r="B487" s="246">
        <v>2019</v>
      </c>
      <c r="C487" s="247" t="s">
        <v>861</v>
      </c>
      <c r="D487" s="247">
        <v>390</v>
      </c>
      <c r="E487" s="83" t="s">
        <v>501</v>
      </c>
    </row>
    <row r="488" spans="1:5">
      <c r="A488" s="245" t="s">
        <v>859</v>
      </c>
      <c r="B488" s="246">
        <v>2019</v>
      </c>
      <c r="C488" s="247" t="s">
        <v>862</v>
      </c>
      <c r="D488" s="247">
        <v>830</v>
      </c>
      <c r="E488" s="83" t="s">
        <v>501</v>
      </c>
    </row>
    <row r="489" spans="1:5">
      <c r="A489" s="245" t="s">
        <v>863</v>
      </c>
      <c r="B489" s="246">
        <v>2020</v>
      </c>
      <c r="C489" s="247" t="s">
        <v>864</v>
      </c>
      <c r="D489" s="247">
        <v>490</v>
      </c>
      <c r="E489" s="83" t="s">
        <v>501</v>
      </c>
    </row>
    <row r="490" spans="1:5">
      <c r="A490" s="245" t="s">
        <v>865</v>
      </c>
      <c r="B490" s="246">
        <v>2021</v>
      </c>
      <c r="C490" s="247" t="s">
        <v>866</v>
      </c>
      <c r="D490" s="247">
        <v>698.99</v>
      </c>
      <c r="E490" s="83" t="s">
        <v>501</v>
      </c>
    </row>
    <row r="491" spans="1:5">
      <c r="A491" s="245" t="s">
        <v>867</v>
      </c>
      <c r="B491" s="246">
        <v>2021</v>
      </c>
      <c r="C491" s="247" t="s">
        <v>868</v>
      </c>
      <c r="D491" s="247">
        <v>2548.9899999999998</v>
      </c>
      <c r="E491" s="83" t="s">
        <v>501</v>
      </c>
    </row>
    <row r="492" spans="1:5">
      <c r="A492" s="245" t="s">
        <v>869</v>
      </c>
      <c r="B492" s="246">
        <v>2021</v>
      </c>
      <c r="C492" s="247" t="s">
        <v>870</v>
      </c>
      <c r="D492" s="247">
        <v>479</v>
      </c>
      <c r="E492" s="83" t="s">
        <v>501</v>
      </c>
    </row>
    <row r="493" spans="1:5">
      <c r="A493" s="245" t="s">
        <v>882</v>
      </c>
      <c r="B493" s="246">
        <v>2021</v>
      </c>
      <c r="C493" s="247" t="s">
        <v>871</v>
      </c>
      <c r="D493" s="247">
        <v>627</v>
      </c>
      <c r="E493" s="83" t="s">
        <v>501</v>
      </c>
    </row>
    <row r="494" spans="1:5">
      <c r="A494" s="245" t="s">
        <v>872</v>
      </c>
      <c r="B494" s="246">
        <v>2021</v>
      </c>
      <c r="C494" s="247" t="s">
        <v>873</v>
      </c>
      <c r="D494" s="247">
        <v>2548.9899999999998</v>
      </c>
      <c r="E494" s="83" t="s">
        <v>501</v>
      </c>
    </row>
    <row r="495" spans="1:5">
      <c r="A495" s="245" t="s">
        <v>874</v>
      </c>
      <c r="B495" s="246">
        <v>2021</v>
      </c>
      <c r="C495" s="247" t="s">
        <v>875</v>
      </c>
      <c r="D495" s="247">
        <v>699</v>
      </c>
      <c r="E495" s="83" t="s">
        <v>501</v>
      </c>
    </row>
    <row r="496" spans="1:5">
      <c r="A496" s="245" t="s">
        <v>876</v>
      </c>
      <c r="B496" s="246">
        <v>2021</v>
      </c>
      <c r="C496" s="247" t="s">
        <v>877</v>
      </c>
      <c r="D496" s="247">
        <v>3499</v>
      </c>
      <c r="E496" s="83" t="s">
        <v>501</v>
      </c>
    </row>
    <row r="497" spans="1:5">
      <c r="A497" s="245" t="s">
        <v>878</v>
      </c>
      <c r="B497" s="246">
        <v>2021</v>
      </c>
      <c r="C497" s="247" t="s">
        <v>879</v>
      </c>
      <c r="D497" s="247">
        <v>682.65</v>
      </c>
      <c r="E497" s="83" t="s">
        <v>501</v>
      </c>
    </row>
    <row r="498" spans="1:5">
      <c r="A498" s="245" t="s">
        <v>880</v>
      </c>
      <c r="B498" s="246">
        <v>2021</v>
      </c>
      <c r="C498" s="247" t="s">
        <v>881</v>
      </c>
      <c r="D498" s="247">
        <v>2548.9899999999998</v>
      </c>
      <c r="E498" s="83" t="s">
        <v>501</v>
      </c>
    </row>
    <row r="499" spans="1:5">
      <c r="A499" s="245" t="s">
        <v>882</v>
      </c>
      <c r="B499" s="246">
        <v>2021</v>
      </c>
      <c r="C499" s="247" t="s">
        <v>883</v>
      </c>
      <c r="D499" s="247">
        <v>627</v>
      </c>
      <c r="E499" s="83" t="s">
        <v>501</v>
      </c>
    </row>
    <row r="500" spans="1:5">
      <c r="A500" s="245" t="s">
        <v>884</v>
      </c>
      <c r="B500" s="246">
        <v>2021</v>
      </c>
      <c r="C500" s="247" t="s">
        <v>885</v>
      </c>
      <c r="D500" s="247">
        <v>671</v>
      </c>
      <c r="E500" s="83" t="s">
        <v>501</v>
      </c>
    </row>
    <row r="501" spans="1:5">
      <c r="A501" s="245" t="s">
        <v>884</v>
      </c>
      <c r="B501" s="246">
        <v>2021</v>
      </c>
      <c r="C501" s="247" t="s">
        <v>886</v>
      </c>
      <c r="D501" s="247">
        <v>671</v>
      </c>
      <c r="E501" s="83" t="s">
        <v>501</v>
      </c>
    </row>
    <row r="502" spans="1:5">
      <c r="A502" s="245" t="s">
        <v>887</v>
      </c>
      <c r="B502" s="246">
        <v>2022</v>
      </c>
      <c r="C502" s="247" t="s">
        <v>888</v>
      </c>
      <c r="D502" s="247">
        <v>699</v>
      </c>
      <c r="E502" s="83" t="s">
        <v>501</v>
      </c>
    </row>
    <row r="503" spans="1:5">
      <c r="A503" s="245" t="s">
        <v>889</v>
      </c>
      <c r="B503" s="246">
        <v>2022</v>
      </c>
      <c r="C503" s="247" t="s">
        <v>890</v>
      </c>
      <c r="D503" s="247">
        <v>1459</v>
      </c>
      <c r="E503" s="83" t="s">
        <v>501</v>
      </c>
    </row>
    <row r="504" spans="1:5">
      <c r="A504" s="245" t="s">
        <v>891</v>
      </c>
      <c r="B504" s="246">
        <v>2023</v>
      </c>
      <c r="C504" s="247" t="s">
        <v>892</v>
      </c>
      <c r="D504" s="247">
        <v>3000</v>
      </c>
      <c r="E504" s="83" t="s">
        <v>501</v>
      </c>
    </row>
    <row r="505" spans="1:5">
      <c r="A505" s="245" t="s">
        <v>893</v>
      </c>
      <c r="B505" s="246">
        <v>2023</v>
      </c>
      <c r="C505" s="247" t="s">
        <v>894</v>
      </c>
      <c r="D505" s="247">
        <v>2699</v>
      </c>
      <c r="E505" s="83" t="s">
        <v>501</v>
      </c>
    </row>
    <row r="506" spans="1:5">
      <c r="A506" s="245" t="s">
        <v>895</v>
      </c>
      <c r="B506" s="246">
        <v>2023</v>
      </c>
      <c r="C506" s="247" t="s">
        <v>896</v>
      </c>
      <c r="D506" s="247">
        <v>6490</v>
      </c>
      <c r="E506" s="83" t="s">
        <v>501</v>
      </c>
    </row>
    <row r="507" spans="1:5">
      <c r="A507" s="245" t="s">
        <v>897</v>
      </c>
      <c r="B507" s="246">
        <v>2024</v>
      </c>
      <c r="C507" s="247" t="s">
        <v>898</v>
      </c>
      <c r="D507" s="247">
        <v>1529</v>
      </c>
      <c r="E507" s="83" t="s">
        <v>501</v>
      </c>
    </row>
    <row r="508" spans="1:5" ht="15" thickBot="1">
      <c r="A508" s="337" t="s">
        <v>899</v>
      </c>
      <c r="B508" s="338">
        <v>2024</v>
      </c>
      <c r="C508" s="339" t="s">
        <v>900</v>
      </c>
      <c r="D508" s="339">
        <v>2899</v>
      </c>
      <c r="E508" s="324" t="s">
        <v>501</v>
      </c>
    </row>
    <row r="509" spans="1:5" ht="15" thickBot="1">
      <c r="A509" s="325" t="s">
        <v>124</v>
      </c>
      <c r="B509" s="326"/>
      <c r="C509" s="327"/>
      <c r="D509" s="328">
        <f>SUM(D484:D508)</f>
        <v>38846.61</v>
      </c>
      <c r="E509" s="302" t="s">
        <v>501</v>
      </c>
    </row>
    <row r="510" spans="1:5">
      <c r="A510" s="334" t="s">
        <v>901</v>
      </c>
      <c r="B510" s="335">
        <v>2020</v>
      </c>
      <c r="C510" s="336" t="s">
        <v>902</v>
      </c>
      <c r="D510" s="336">
        <v>1099</v>
      </c>
      <c r="E510" s="340" t="s">
        <v>523</v>
      </c>
    </row>
    <row r="511" spans="1:5">
      <c r="A511" s="245" t="s">
        <v>903</v>
      </c>
      <c r="B511" s="246">
        <v>2022</v>
      </c>
      <c r="C511" s="247" t="s">
        <v>904</v>
      </c>
      <c r="D511" s="247">
        <v>1200</v>
      </c>
      <c r="E511" s="248" t="s">
        <v>523</v>
      </c>
    </row>
    <row r="512" spans="1:5" ht="15" thickBot="1">
      <c r="A512" s="337" t="s">
        <v>905</v>
      </c>
      <c r="B512" s="338">
        <v>2024</v>
      </c>
      <c r="C512" s="339" t="s">
        <v>906</v>
      </c>
      <c r="D512" s="339">
        <v>4649</v>
      </c>
      <c r="E512" s="341" t="s">
        <v>523</v>
      </c>
    </row>
    <row r="513" spans="1:5" ht="15" thickBot="1">
      <c r="A513" s="325" t="s">
        <v>124</v>
      </c>
      <c r="B513" s="326"/>
      <c r="C513" s="327"/>
      <c r="D513" s="328">
        <f>SUM(D510:D512)</f>
        <v>6948</v>
      </c>
      <c r="E513" s="302" t="s">
        <v>523</v>
      </c>
    </row>
    <row r="514" spans="1:5" ht="15" thickBot="1">
      <c r="A514" s="66" t="s">
        <v>64</v>
      </c>
      <c r="B514" s="67"/>
      <c r="C514" s="67"/>
      <c r="D514" s="67"/>
      <c r="E514" s="68"/>
    </row>
    <row r="515" spans="1:5">
      <c r="A515" s="317" t="s">
        <v>922</v>
      </c>
      <c r="B515" s="131">
        <v>2019</v>
      </c>
      <c r="C515" s="318" t="s">
        <v>923</v>
      </c>
      <c r="D515" s="133">
        <v>1500</v>
      </c>
      <c r="E515" s="135" t="s">
        <v>501</v>
      </c>
    </row>
    <row r="516" spans="1:5">
      <c r="A516" s="239" t="s">
        <v>922</v>
      </c>
      <c r="B516" s="80">
        <v>2019</v>
      </c>
      <c r="C516" s="240" t="s">
        <v>924</v>
      </c>
      <c r="D516" s="81">
        <v>1500</v>
      </c>
      <c r="E516" s="83" t="s">
        <v>501</v>
      </c>
    </row>
    <row r="517" spans="1:5">
      <c r="A517" s="239" t="s">
        <v>922</v>
      </c>
      <c r="B517" s="80">
        <v>2019</v>
      </c>
      <c r="C517" s="240" t="s">
        <v>925</v>
      </c>
      <c r="D517" s="81">
        <v>500</v>
      </c>
      <c r="E517" s="83" t="s">
        <v>501</v>
      </c>
    </row>
    <row r="518" spans="1:5">
      <c r="A518" s="239" t="s">
        <v>922</v>
      </c>
      <c r="B518" s="80">
        <v>2019</v>
      </c>
      <c r="C518" s="240" t="s">
        <v>926</v>
      </c>
      <c r="D518" s="81">
        <v>500</v>
      </c>
      <c r="E518" s="83" t="s">
        <v>501</v>
      </c>
    </row>
    <row r="519" spans="1:5">
      <c r="A519" s="239" t="s">
        <v>922</v>
      </c>
      <c r="B519" s="80">
        <v>2021</v>
      </c>
      <c r="C519" s="240" t="s">
        <v>927</v>
      </c>
      <c r="D519" s="81">
        <v>480</v>
      </c>
      <c r="E519" s="83" t="s">
        <v>501</v>
      </c>
    </row>
    <row r="520" spans="1:5">
      <c r="A520" s="239" t="s">
        <v>922</v>
      </c>
      <c r="B520" s="80">
        <v>2021</v>
      </c>
      <c r="C520" s="240" t="s">
        <v>928</v>
      </c>
      <c r="D520" s="81">
        <v>28500</v>
      </c>
      <c r="E520" s="83" t="s">
        <v>501</v>
      </c>
    </row>
    <row r="521" spans="1:5">
      <c r="A521" s="239" t="s">
        <v>922</v>
      </c>
      <c r="B521" s="80">
        <v>2023</v>
      </c>
      <c r="C521" s="240" t="s">
        <v>929</v>
      </c>
      <c r="D521" s="81">
        <v>3799</v>
      </c>
      <c r="E521" s="83" t="s">
        <v>501</v>
      </c>
    </row>
    <row r="522" spans="1:5" ht="15" thickBot="1">
      <c r="A522" s="320" t="s">
        <v>922</v>
      </c>
      <c r="B522" s="321">
        <v>2023</v>
      </c>
      <c r="C522" s="322" t="s">
        <v>930</v>
      </c>
      <c r="D522" s="323">
        <v>3799</v>
      </c>
      <c r="E522" s="324" t="s">
        <v>501</v>
      </c>
    </row>
    <row r="523" spans="1:5" ht="15" thickBot="1">
      <c r="A523" s="325" t="s">
        <v>124</v>
      </c>
      <c r="B523" s="326"/>
      <c r="C523" s="327"/>
      <c r="D523" s="328">
        <f>SUM(D515:D522)</f>
        <v>40578</v>
      </c>
      <c r="E523" s="302" t="s">
        <v>501</v>
      </c>
    </row>
    <row r="524" spans="1:5" ht="15" thickBot="1">
      <c r="A524" s="66" t="s">
        <v>931</v>
      </c>
      <c r="B524" s="67"/>
      <c r="C524" s="67"/>
      <c r="D524" s="67"/>
      <c r="E524" s="68"/>
    </row>
    <row r="525" spans="1:5">
      <c r="A525" s="242" t="s">
        <v>932</v>
      </c>
      <c r="B525" s="9">
        <v>2024</v>
      </c>
      <c r="C525" s="19"/>
      <c r="D525" s="19">
        <v>7200</v>
      </c>
      <c r="E525" s="135" t="s">
        <v>523</v>
      </c>
    </row>
    <row r="526" spans="1:5">
      <c r="A526" s="243" t="s">
        <v>933</v>
      </c>
      <c r="B526" s="10">
        <v>2024</v>
      </c>
      <c r="C526" s="18"/>
      <c r="D526" s="18">
        <v>45000</v>
      </c>
      <c r="E526" s="83" t="s">
        <v>523</v>
      </c>
    </row>
    <row r="527" spans="1:5">
      <c r="A527" s="243" t="s">
        <v>934</v>
      </c>
      <c r="B527" s="10">
        <v>2024</v>
      </c>
      <c r="C527" s="18"/>
      <c r="D527" s="18">
        <v>4300</v>
      </c>
      <c r="E527" s="83" t="s">
        <v>523</v>
      </c>
    </row>
    <row r="528" spans="1:5" ht="15" thickBot="1">
      <c r="A528" s="244" t="s">
        <v>935</v>
      </c>
      <c r="B528" s="11">
        <v>2024</v>
      </c>
      <c r="C528" s="17"/>
      <c r="D528" s="17">
        <v>1400</v>
      </c>
      <c r="E528" s="324" t="s">
        <v>523</v>
      </c>
    </row>
    <row r="529" spans="1:5" ht="15" thickBot="1">
      <c r="A529" s="325" t="s">
        <v>124</v>
      </c>
      <c r="B529" s="326"/>
      <c r="C529" s="327"/>
      <c r="D529" s="328">
        <f>SUM(D525:D528)</f>
        <v>57900</v>
      </c>
      <c r="E529" s="302" t="s">
        <v>523</v>
      </c>
    </row>
    <row r="530" spans="1:5" ht="15" thickBot="1">
      <c r="A530" s="66" t="s">
        <v>70</v>
      </c>
      <c r="B530" s="67"/>
      <c r="C530" s="67"/>
      <c r="D530" s="67"/>
      <c r="E530" s="68"/>
    </row>
    <row r="531" spans="1:5">
      <c r="A531" s="242" t="s">
        <v>964</v>
      </c>
      <c r="B531" s="9">
        <v>2019</v>
      </c>
      <c r="C531" s="19"/>
      <c r="D531" s="19">
        <v>659</v>
      </c>
      <c r="E531" s="135" t="s">
        <v>501</v>
      </c>
    </row>
    <row r="532" spans="1:5">
      <c r="A532" s="242" t="s">
        <v>965</v>
      </c>
      <c r="B532" s="9">
        <v>2019</v>
      </c>
      <c r="C532" s="19"/>
      <c r="D532" s="19">
        <v>795.93</v>
      </c>
      <c r="E532" s="83" t="s">
        <v>501</v>
      </c>
    </row>
    <row r="533" spans="1:5">
      <c r="A533" s="242" t="s">
        <v>966</v>
      </c>
      <c r="B533" s="9">
        <v>2019</v>
      </c>
      <c r="C533" s="19"/>
      <c r="D533" s="19">
        <v>509</v>
      </c>
      <c r="E533" s="83" t="s">
        <v>501</v>
      </c>
    </row>
    <row r="534" spans="1:5">
      <c r="A534" s="242" t="s">
        <v>719</v>
      </c>
      <c r="B534" s="9">
        <v>2019</v>
      </c>
      <c r="C534" s="19"/>
      <c r="D534" s="19">
        <v>593</v>
      </c>
      <c r="E534" s="83" t="s">
        <v>501</v>
      </c>
    </row>
    <row r="535" spans="1:5">
      <c r="A535" s="242" t="s">
        <v>967</v>
      </c>
      <c r="B535" s="9">
        <v>2020</v>
      </c>
      <c r="C535" s="19"/>
      <c r="D535" s="19">
        <v>795</v>
      </c>
      <c r="E535" s="83" t="s">
        <v>501</v>
      </c>
    </row>
    <row r="536" spans="1:5">
      <c r="A536" s="243" t="s">
        <v>968</v>
      </c>
      <c r="B536" s="10">
        <v>2023</v>
      </c>
      <c r="C536" s="18"/>
      <c r="D536" s="18">
        <v>3565.75</v>
      </c>
      <c r="E536" s="83" t="s">
        <v>501</v>
      </c>
    </row>
    <row r="537" spans="1:5">
      <c r="A537" s="243" t="s">
        <v>969</v>
      </c>
      <c r="B537" s="10">
        <v>2023</v>
      </c>
      <c r="C537" s="18"/>
      <c r="D537" s="18">
        <v>2965</v>
      </c>
      <c r="E537" s="83" t="s">
        <v>501</v>
      </c>
    </row>
    <row r="538" spans="1:5">
      <c r="A538" s="243" t="s">
        <v>970</v>
      </c>
      <c r="B538" s="10">
        <v>2023</v>
      </c>
      <c r="C538" s="18"/>
      <c r="D538" s="18">
        <v>1200</v>
      </c>
      <c r="E538" s="83" t="s">
        <v>501</v>
      </c>
    </row>
    <row r="539" spans="1:5">
      <c r="A539" s="243" t="s">
        <v>971</v>
      </c>
      <c r="B539" s="10">
        <v>2023</v>
      </c>
      <c r="C539" s="18"/>
      <c r="D539" s="18">
        <v>1649.99</v>
      </c>
      <c r="E539" s="83" t="s">
        <v>501</v>
      </c>
    </row>
    <row r="540" spans="1:5">
      <c r="A540" s="243" t="s">
        <v>972</v>
      </c>
      <c r="B540" s="10">
        <v>2019</v>
      </c>
      <c r="C540" s="18"/>
      <c r="D540" s="18">
        <v>2100</v>
      </c>
      <c r="E540" s="83" t="s">
        <v>501</v>
      </c>
    </row>
    <row r="541" spans="1:5">
      <c r="A541" s="243" t="s">
        <v>972</v>
      </c>
      <c r="B541" s="10">
        <v>2019</v>
      </c>
      <c r="C541" s="18"/>
      <c r="D541" s="18">
        <v>2100</v>
      </c>
      <c r="E541" s="83" t="s">
        <v>501</v>
      </c>
    </row>
    <row r="542" spans="1:5">
      <c r="A542" s="243" t="s">
        <v>973</v>
      </c>
      <c r="B542" s="10">
        <v>2019</v>
      </c>
      <c r="C542" s="18"/>
      <c r="D542" s="18">
        <v>1300</v>
      </c>
      <c r="E542" s="83" t="s">
        <v>501</v>
      </c>
    </row>
    <row r="543" spans="1:5">
      <c r="A543" s="243" t="s">
        <v>974</v>
      </c>
      <c r="B543" s="10">
        <v>2019</v>
      </c>
      <c r="C543" s="18"/>
      <c r="D543" s="18">
        <v>3819</v>
      </c>
      <c r="E543" s="83" t="s">
        <v>501</v>
      </c>
    </row>
    <row r="544" spans="1:5">
      <c r="A544" s="243" t="s">
        <v>975</v>
      </c>
      <c r="B544" s="10">
        <v>2019</v>
      </c>
      <c r="C544" s="18"/>
      <c r="D544" s="18">
        <v>520</v>
      </c>
      <c r="E544" s="83" t="s">
        <v>501</v>
      </c>
    </row>
    <row r="545" spans="1:5">
      <c r="A545" s="243" t="s">
        <v>975</v>
      </c>
      <c r="B545" s="10">
        <v>2019</v>
      </c>
      <c r="C545" s="18"/>
      <c r="D545" s="18">
        <v>520</v>
      </c>
      <c r="E545" s="83" t="s">
        <v>501</v>
      </c>
    </row>
    <row r="546" spans="1:5">
      <c r="A546" s="243" t="s">
        <v>976</v>
      </c>
      <c r="B546" s="10">
        <v>2020</v>
      </c>
      <c r="C546" s="18"/>
      <c r="D546" s="18">
        <v>2423</v>
      </c>
      <c r="E546" s="83" t="s">
        <v>501</v>
      </c>
    </row>
    <row r="547" spans="1:5">
      <c r="A547" s="243" t="s">
        <v>825</v>
      </c>
      <c r="B547" s="10">
        <v>2020</v>
      </c>
      <c r="C547" s="18"/>
      <c r="D547" s="18">
        <v>796</v>
      </c>
      <c r="E547" s="83" t="s">
        <v>501</v>
      </c>
    </row>
    <row r="548" spans="1:5">
      <c r="A548" s="243" t="s">
        <v>975</v>
      </c>
      <c r="B548" s="10">
        <v>2020</v>
      </c>
      <c r="C548" s="18"/>
      <c r="D548" s="18">
        <v>622</v>
      </c>
      <c r="E548" s="83" t="s">
        <v>501</v>
      </c>
    </row>
    <row r="549" spans="1:5">
      <c r="A549" s="243" t="s">
        <v>975</v>
      </c>
      <c r="B549" s="10">
        <v>2020</v>
      </c>
      <c r="C549" s="18"/>
      <c r="D549" s="18">
        <v>1747.15</v>
      </c>
      <c r="E549" s="83" t="s">
        <v>501</v>
      </c>
    </row>
    <row r="550" spans="1:5">
      <c r="A550" s="243" t="s">
        <v>977</v>
      </c>
      <c r="B550" s="10">
        <v>2021</v>
      </c>
      <c r="C550" s="18"/>
      <c r="D550" s="18">
        <v>1140</v>
      </c>
      <c r="E550" s="83" t="s">
        <v>501</v>
      </c>
    </row>
    <row r="551" spans="1:5">
      <c r="A551" s="243" t="s">
        <v>977</v>
      </c>
      <c r="B551" s="10">
        <v>2021</v>
      </c>
      <c r="C551" s="18"/>
      <c r="D551" s="18">
        <v>1140</v>
      </c>
      <c r="E551" s="83" t="s">
        <v>501</v>
      </c>
    </row>
    <row r="552" spans="1:5">
      <c r="A552" s="243" t="s">
        <v>977</v>
      </c>
      <c r="B552" s="10">
        <v>2021</v>
      </c>
      <c r="C552" s="18"/>
      <c r="D552" s="18">
        <v>1140</v>
      </c>
      <c r="E552" s="83" t="s">
        <v>501</v>
      </c>
    </row>
    <row r="553" spans="1:5">
      <c r="A553" s="243" t="s">
        <v>977</v>
      </c>
      <c r="B553" s="10">
        <v>2021</v>
      </c>
      <c r="C553" s="18"/>
      <c r="D553" s="18">
        <v>1140</v>
      </c>
      <c r="E553" s="83" t="s">
        <v>501</v>
      </c>
    </row>
    <row r="554" spans="1:5">
      <c r="A554" s="243" t="s">
        <v>977</v>
      </c>
      <c r="B554" s="10">
        <v>2021</v>
      </c>
      <c r="C554" s="18"/>
      <c r="D554" s="18">
        <v>1140</v>
      </c>
      <c r="E554" s="83" t="s">
        <v>501</v>
      </c>
    </row>
    <row r="555" spans="1:5">
      <c r="A555" s="243" t="s">
        <v>977</v>
      </c>
      <c r="B555" s="10">
        <v>2021</v>
      </c>
      <c r="C555" s="18"/>
      <c r="D555" s="18">
        <v>1140</v>
      </c>
      <c r="E555" s="83" t="s">
        <v>501</v>
      </c>
    </row>
    <row r="556" spans="1:5">
      <c r="A556" s="243" t="s">
        <v>977</v>
      </c>
      <c r="B556" s="10">
        <v>2021</v>
      </c>
      <c r="C556" s="18"/>
      <c r="D556" s="18">
        <v>1140</v>
      </c>
      <c r="E556" s="83" t="s">
        <v>501</v>
      </c>
    </row>
    <row r="557" spans="1:5">
      <c r="A557" s="243" t="s">
        <v>977</v>
      </c>
      <c r="B557" s="10">
        <v>2021</v>
      </c>
      <c r="C557" s="18"/>
      <c r="D557" s="18">
        <v>1140</v>
      </c>
      <c r="E557" s="83" t="s">
        <v>501</v>
      </c>
    </row>
    <row r="558" spans="1:5">
      <c r="A558" s="243" t="s">
        <v>977</v>
      </c>
      <c r="B558" s="10">
        <v>2021</v>
      </c>
      <c r="C558" s="18"/>
      <c r="D558" s="18">
        <v>1140</v>
      </c>
      <c r="E558" s="83" t="s">
        <v>501</v>
      </c>
    </row>
    <row r="559" spans="1:5">
      <c r="A559" s="243" t="s">
        <v>977</v>
      </c>
      <c r="B559" s="10">
        <v>2021</v>
      </c>
      <c r="C559" s="18"/>
      <c r="D559" s="18">
        <v>1140</v>
      </c>
      <c r="E559" s="83" t="s">
        <v>501</v>
      </c>
    </row>
    <row r="560" spans="1:5">
      <c r="A560" s="243" t="s">
        <v>977</v>
      </c>
      <c r="B560" s="10">
        <v>2021</v>
      </c>
      <c r="C560" s="18"/>
      <c r="D560" s="18">
        <v>1140</v>
      </c>
      <c r="E560" s="83" t="s">
        <v>501</v>
      </c>
    </row>
    <row r="561" spans="1:5">
      <c r="A561" s="243" t="s">
        <v>977</v>
      </c>
      <c r="B561" s="10">
        <v>2021</v>
      </c>
      <c r="C561" s="18"/>
      <c r="D561" s="18">
        <v>1140</v>
      </c>
      <c r="E561" s="83" t="s">
        <v>501</v>
      </c>
    </row>
    <row r="562" spans="1:5">
      <c r="A562" s="243" t="s">
        <v>977</v>
      </c>
      <c r="B562" s="10">
        <v>2021</v>
      </c>
      <c r="C562" s="18"/>
      <c r="D562" s="18">
        <v>1140</v>
      </c>
      <c r="E562" s="83" t="s">
        <v>501</v>
      </c>
    </row>
    <row r="563" spans="1:5">
      <c r="A563" s="243" t="s">
        <v>977</v>
      </c>
      <c r="B563" s="10">
        <v>2021</v>
      </c>
      <c r="C563" s="18"/>
      <c r="D563" s="18">
        <v>1140</v>
      </c>
      <c r="E563" s="83" t="s">
        <v>501</v>
      </c>
    </row>
    <row r="564" spans="1:5">
      <c r="A564" s="243" t="s">
        <v>977</v>
      </c>
      <c r="B564" s="10">
        <v>2021</v>
      </c>
      <c r="C564" s="18"/>
      <c r="D564" s="18">
        <v>1140</v>
      </c>
      <c r="E564" s="83" t="s">
        <v>501</v>
      </c>
    </row>
    <row r="565" spans="1:5">
      <c r="A565" s="243" t="s">
        <v>977</v>
      </c>
      <c r="B565" s="10">
        <v>2021</v>
      </c>
      <c r="C565" s="18"/>
      <c r="D565" s="18">
        <v>1140</v>
      </c>
      <c r="E565" s="83" t="s">
        <v>501</v>
      </c>
    </row>
    <row r="566" spans="1:5">
      <c r="A566" s="243" t="s">
        <v>977</v>
      </c>
      <c r="B566" s="10">
        <v>2021</v>
      </c>
      <c r="C566" s="18"/>
      <c r="D566" s="18">
        <v>1140</v>
      </c>
      <c r="E566" s="83" t="s">
        <v>501</v>
      </c>
    </row>
    <row r="567" spans="1:5">
      <c r="A567" s="243" t="s">
        <v>977</v>
      </c>
      <c r="B567" s="10">
        <v>2021</v>
      </c>
      <c r="C567" s="18"/>
      <c r="D567" s="18">
        <v>1140</v>
      </c>
      <c r="E567" s="83" t="s">
        <v>501</v>
      </c>
    </row>
    <row r="568" spans="1:5">
      <c r="A568" s="243" t="s">
        <v>977</v>
      </c>
      <c r="B568" s="10">
        <v>2021</v>
      </c>
      <c r="C568" s="18"/>
      <c r="D568" s="18">
        <v>1140</v>
      </c>
      <c r="E568" s="83" t="s">
        <v>501</v>
      </c>
    </row>
    <row r="569" spans="1:5">
      <c r="A569" s="243" t="s">
        <v>977</v>
      </c>
      <c r="B569" s="10">
        <v>2021</v>
      </c>
      <c r="C569" s="18"/>
      <c r="D569" s="18">
        <v>1140</v>
      </c>
      <c r="E569" s="83" t="s">
        <v>501</v>
      </c>
    </row>
    <row r="570" spans="1:5">
      <c r="A570" s="243" t="s">
        <v>977</v>
      </c>
      <c r="B570" s="10">
        <v>2021</v>
      </c>
      <c r="C570" s="18"/>
      <c r="D570" s="18">
        <v>1140</v>
      </c>
      <c r="E570" s="83" t="s">
        <v>501</v>
      </c>
    </row>
    <row r="571" spans="1:5">
      <c r="A571" s="243" t="s">
        <v>977</v>
      </c>
      <c r="B571" s="10">
        <v>2021</v>
      </c>
      <c r="C571" s="18"/>
      <c r="D571" s="18">
        <v>1140</v>
      </c>
      <c r="E571" s="83" t="s">
        <v>501</v>
      </c>
    </row>
    <row r="572" spans="1:5">
      <c r="A572" s="243" t="s">
        <v>978</v>
      </c>
      <c r="B572" s="10">
        <v>2022</v>
      </c>
      <c r="C572" s="18"/>
      <c r="D572" s="18">
        <v>2400</v>
      </c>
      <c r="E572" s="83" t="s">
        <v>501</v>
      </c>
    </row>
    <row r="573" spans="1:5">
      <c r="A573" s="243" t="s">
        <v>978</v>
      </c>
      <c r="B573" s="10">
        <v>2022</v>
      </c>
      <c r="C573" s="18"/>
      <c r="D573" s="18">
        <v>2400</v>
      </c>
      <c r="E573" s="83" t="s">
        <v>501</v>
      </c>
    </row>
    <row r="574" spans="1:5">
      <c r="A574" s="243" t="s">
        <v>978</v>
      </c>
      <c r="B574" s="10">
        <v>2022</v>
      </c>
      <c r="C574" s="18"/>
      <c r="D574" s="18">
        <v>2400</v>
      </c>
      <c r="E574" s="83" t="s">
        <v>501</v>
      </c>
    </row>
    <row r="575" spans="1:5">
      <c r="A575" s="243" t="s">
        <v>978</v>
      </c>
      <c r="B575" s="10">
        <v>2022</v>
      </c>
      <c r="C575" s="18"/>
      <c r="D575" s="18">
        <v>2400</v>
      </c>
      <c r="E575" s="83" t="s">
        <v>501</v>
      </c>
    </row>
    <row r="576" spans="1:5">
      <c r="A576" s="243" t="s">
        <v>978</v>
      </c>
      <c r="B576" s="10">
        <v>2022</v>
      </c>
      <c r="C576" s="18"/>
      <c r="D576" s="18">
        <v>2400</v>
      </c>
      <c r="E576" s="83" t="s">
        <v>501</v>
      </c>
    </row>
    <row r="577" spans="1:5">
      <c r="A577" s="243" t="s">
        <v>978</v>
      </c>
      <c r="B577" s="10">
        <v>2022</v>
      </c>
      <c r="C577" s="18"/>
      <c r="D577" s="18">
        <v>2400</v>
      </c>
      <c r="E577" s="83" t="s">
        <v>501</v>
      </c>
    </row>
    <row r="578" spans="1:5">
      <c r="A578" s="243" t="s">
        <v>978</v>
      </c>
      <c r="B578" s="10">
        <v>2022</v>
      </c>
      <c r="C578" s="18"/>
      <c r="D578" s="18">
        <v>2400</v>
      </c>
      <c r="E578" s="83" t="s">
        <v>501</v>
      </c>
    </row>
    <row r="579" spans="1:5">
      <c r="A579" s="243" t="s">
        <v>978</v>
      </c>
      <c r="B579" s="10">
        <v>2022</v>
      </c>
      <c r="C579" s="18"/>
      <c r="D579" s="18">
        <v>2400</v>
      </c>
      <c r="E579" s="83" t="s">
        <v>501</v>
      </c>
    </row>
    <row r="580" spans="1:5">
      <c r="A580" s="243" t="s">
        <v>978</v>
      </c>
      <c r="B580" s="10">
        <v>2022</v>
      </c>
      <c r="C580" s="18"/>
      <c r="D580" s="18">
        <v>2400</v>
      </c>
      <c r="E580" s="83" t="s">
        <v>501</v>
      </c>
    </row>
    <row r="581" spans="1:5">
      <c r="A581" s="243" t="s">
        <v>978</v>
      </c>
      <c r="B581" s="10">
        <v>2022</v>
      </c>
      <c r="C581" s="18"/>
      <c r="D581" s="18">
        <v>2400</v>
      </c>
      <c r="E581" s="83" t="s">
        <v>501</v>
      </c>
    </row>
    <row r="582" spans="1:5">
      <c r="A582" s="243" t="s">
        <v>975</v>
      </c>
      <c r="B582" s="10">
        <v>2023</v>
      </c>
      <c r="C582" s="18"/>
      <c r="D582" s="18">
        <v>1224</v>
      </c>
      <c r="E582" s="83" t="s">
        <v>501</v>
      </c>
    </row>
    <row r="583" spans="1:5">
      <c r="A583" s="244" t="s">
        <v>645</v>
      </c>
      <c r="B583" s="11">
        <v>2023</v>
      </c>
      <c r="C583" s="17"/>
      <c r="D583" s="18">
        <v>1224</v>
      </c>
      <c r="E583" s="83" t="s">
        <v>501</v>
      </c>
    </row>
    <row r="584" spans="1:5">
      <c r="A584" s="244" t="s">
        <v>645</v>
      </c>
      <c r="B584" s="11">
        <v>2023</v>
      </c>
      <c r="C584" s="17"/>
      <c r="D584" s="17">
        <v>1224</v>
      </c>
      <c r="E584" s="83" t="s">
        <v>501</v>
      </c>
    </row>
    <row r="585" spans="1:5">
      <c r="A585" s="245" t="s">
        <v>645</v>
      </c>
      <c r="B585" s="249">
        <v>2023</v>
      </c>
      <c r="C585" s="250"/>
      <c r="D585" s="250">
        <v>1224</v>
      </c>
      <c r="E585" s="83" t="s">
        <v>501</v>
      </c>
    </row>
    <row r="586" spans="1:5">
      <c r="A586" s="245" t="s">
        <v>979</v>
      </c>
      <c r="B586" s="249">
        <v>2022</v>
      </c>
      <c r="C586" s="250"/>
      <c r="D586" s="250">
        <v>660</v>
      </c>
      <c r="E586" s="83" t="s">
        <v>501</v>
      </c>
    </row>
    <row r="587" spans="1:5">
      <c r="A587" s="251" t="s">
        <v>980</v>
      </c>
      <c r="B587" s="12">
        <v>2023</v>
      </c>
      <c r="C587" s="20"/>
      <c r="D587" s="20">
        <v>2750</v>
      </c>
      <c r="E587" s="83" t="s">
        <v>501</v>
      </c>
    </row>
    <row r="588" spans="1:5">
      <c r="A588" s="245" t="s">
        <v>981</v>
      </c>
      <c r="B588" s="249">
        <v>2019</v>
      </c>
      <c r="C588" s="250"/>
      <c r="D588" s="250">
        <v>6477</v>
      </c>
      <c r="E588" s="83" t="s">
        <v>501</v>
      </c>
    </row>
    <row r="589" spans="1:5">
      <c r="A589" s="251" t="s">
        <v>982</v>
      </c>
      <c r="B589" s="12">
        <v>2022</v>
      </c>
      <c r="C589" s="20"/>
      <c r="D589" s="20">
        <v>8500</v>
      </c>
      <c r="E589" s="83" t="s">
        <v>501</v>
      </c>
    </row>
    <row r="590" spans="1:5">
      <c r="A590" s="244" t="s">
        <v>982</v>
      </c>
      <c r="B590" s="11">
        <v>2022</v>
      </c>
      <c r="C590" s="17"/>
      <c r="D590" s="17">
        <v>8500</v>
      </c>
      <c r="E590" s="83" t="s">
        <v>501</v>
      </c>
    </row>
    <row r="591" spans="1:5">
      <c r="A591" s="244" t="s">
        <v>982</v>
      </c>
      <c r="B591" s="11">
        <v>2022</v>
      </c>
      <c r="C591" s="17"/>
      <c r="D591" s="17">
        <v>8500</v>
      </c>
      <c r="E591" s="83" t="s">
        <v>501</v>
      </c>
    </row>
    <row r="592" spans="1:5">
      <c r="A592" s="244" t="s">
        <v>982</v>
      </c>
      <c r="B592" s="11">
        <v>2022</v>
      </c>
      <c r="C592" s="17"/>
      <c r="D592" s="17">
        <v>8500</v>
      </c>
      <c r="E592" s="83" t="s">
        <v>501</v>
      </c>
    </row>
    <row r="593" spans="1:5">
      <c r="A593" s="244" t="s">
        <v>983</v>
      </c>
      <c r="B593" s="11">
        <v>2019</v>
      </c>
      <c r="C593" s="17"/>
      <c r="D593" s="17">
        <v>1601.46</v>
      </c>
      <c r="E593" s="83" t="s">
        <v>501</v>
      </c>
    </row>
    <row r="594" spans="1:5">
      <c r="A594" s="244" t="s">
        <v>984</v>
      </c>
      <c r="B594" s="11">
        <v>2020</v>
      </c>
      <c r="C594" s="17"/>
      <c r="D594" s="17">
        <v>4027</v>
      </c>
      <c r="E594" s="83" t="s">
        <v>501</v>
      </c>
    </row>
    <row r="595" spans="1:5">
      <c r="A595" s="245" t="s">
        <v>985</v>
      </c>
      <c r="B595" s="249">
        <v>2019</v>
      </c>
      <c r="C595" s="250"/>
      <c r="D595" s="250">
        <v>2490</v>
      </c>
      <c r="E595" s="83" t="s">
        <v>501</v>
      </c>
    </row>
    <row r="596" spans="1:5">
      <c r="A596" s="245" t="s">
        <v>985</v>
      </c>
      <c r="B596" s="249">
        <v>2019</v>
      </c>
      <c r="C596" s="250"/>
      <c r="D596" s="250">
        <v>2490</v>
      </c>
      <c r="E596" s="83" t="s">
        <v>501</v>
      </c>
    </row>
    <row r="597" spans="1:5">
      <c r="A597" s="245" t="s">
        <v>985</v>
      </c>
      <c r="B597" s="249">
        <v>2019</v>
      </c>
      <c r="C597" s="250"/>
      <c r="D597" s="250">
        <v>1609</v>
      </c>
      <c r="E597" s="83" t="s">
        <v>501</v>
      </c>
    </row>
    <row r="598" spans="1:5" ht="15" thickBot="1">
      <c r="A598" s="337" t="s">
        <v>522</v>
      </c>
      <c r="B598" s="342"/>
      <c r="C598" s="343"/>
      <c r="D598" s="343">
        <v>51330.14</v>
      </c>
      <c r="E598" s="324" t="s">
        <v>501</v>
      </c>
    </row>
    <row r="599" spans="1:5" ht="15" thickBot="1">
      <c r="A599" s="325" t="s">
        <v>124</v>
      </c>
      <c r="B599" s="326"/>
      <c r="C599" s="327"/>
      <c r="D599" s="328">
        <f>SUM(D531:D598)</f>
        <v>190090.42000000004</v>
      </c>
      <c r="E599" s="302" t="s">
        <v>501</v>
      </c>
    </row>
    <row r="600" spans="1:5">
      <c r="A600" s="242" t="s">
        <v>986</v>
      </c>
      <c r="B600" s="9">
        <v>2020</v>
      </c>
      <c r="C600" s="19"/>
      <c r="D600" s="19">
        <v>2916.7</v>
      </c>
      <c r="E600" s="135" t="s">
        <v>523</v>
      </c>
    </row>
    <row r="601" spans="1:5">
      <c r="A601" s="242" t="s">
        <v>986</v>
      </c>
      <c r="B601" s="9">
        <v>2020</v>
      </c>
      <c r="C601" s="19"/>
      <c r="D601" s="19">
        <v>2916.7</v>
      </c>
      <c r="E601" s="83" t="s">
        <v>523</v>
      </c>
    </row>
    <row r="602" spans="1:5">
      <c r="A602" s="242" t="s">
        <v>986</v>
      </c>
      <c r="B602" s="9">
        <v>2020</v>
      </c>
      <c r="C602" s="19"/>
      <c r="D602" s="19">
        <v>2916.7</v>
      </c>
      <c r="E602" s="83" t="s">
        <v>523</v>
      </c>
    </row>
    <row r="603" spans="1:5">
      <c r="A603" s="242" t="s">
        <v>986</v>
      </c>
      <c r="B603" s="9">
        <v>2020</v>
      </c>
      <c r="C603" s="19"/>
      <c r="D603" s="19">
        <v>2916.7</v>
      </c>
      <c r="E603" s="83" t="s">
        <v>523</v>
      </c>
    </row>
    <row r="604" spans="1:5">
      <c r="A604" s="242" t="s">
        <v>986</v>
      </c>
      <c r="B604" s="9">
        <v>2020</v>
      </c>
      <c r="C604" s="19"/>
      <c r="D604" s="19">
        <v>2916.7</v>
      </c>
      <c r="E604" s="83" t="s">
        <v>523</v>
      </c>
    </row>
    <row r="605" spans="1:5">
      <c r="A605" s="242" t="s">
        <v>986</v>
      </c>
      <c r="B605" s="9">
        <v>2020</v>
      </c>
      <c r="C605" s="19"/>
      <c r="D605" s="19">
        <v>2916.7</v>
      </c>
      <c r="E605" s="83" t="s">
        <v>523</v>
      </c>
    </row>
    <row r="606" spans="1:5">
      <c r="A606" s="242" t="s">
        <v>986</v>
      </c>
      <c r="B606" s="9">
        <v>2020</v>
      </c>
      <c r="C606" s="19"/>
      <c r="D606" s="19">
        <v>2916.7</v>
      </c>
      <c r="E606" s="83" t="s">
        <v>523</v>
      </c>
    </row>
    <row r="607" spans="1:5">
      <c r="A607" s="242" t="s">
        <v>986</v>
      </c>
      <c r="B607" s="9">
        <v>2020</v>
      </c>
      <c r="C607" s="19"/>
      <c r="D607" s="19">
        <v>2916.7</v>
      </c>
      <c r="E607" s="83" t="s">
        <v>523</v>
      </c>
    </row>
    <row r="608" spans="1:5">
      <c r="A608" s="242" t="s">
        <v>986</v>
      </c>
      <c r="B608" s="9">
        <v>2020</v>
      </c>
      <c r="C608" s="19"/>
      <c r="D608" s="19">
        <v>2916.7</v>
      </c>
      <c r="E608" s="83" t="s">
        <v>523</v>
      </c>
    </row>
    <row r="609" spans="1:5">
      <c r="A609" s="242" t="s">
        <v>986</v>
      </c>
      <c r="B609" s="9">
        <v>2020</v>
      </c>
      <c r="C609" s="19"/>
      <c r="D609" s="19">
        <v>2916.7</v>
      </c>
      <c r="E609" s="83" t="s">
        <v>523</v>
      </c>
    </row>
    <row r="610" spans="1:5">
      <c r="A610" s="242" t="s">
        <v>986</v>
      </c>
      <c r="B610" s="9">
        <v>2020</v>
      </c>
      <c r="C610" s="19"/>
      <c r="D610" s="19">
        <v>2916.7</v>
      </c>
      <c r="E610" s="83" t="s">
        <v>523</v>
      </c>
    </row>
    <row r="611" spans="1:5">
      <c r="A611" s="242" t="s">
        <v>986</v>
      </c>
      <c r="B611" s="9">
        <v>2020</v>
      </c>
      <c r="C611" s="19"/>
      <c r="D611" s="19">
        <v>2916.7</v>
      </c>
      <c r="E611" s="83" t="s">
        <v>523</v>
      </c>
    </row>
    <row r="612" spans="1:5">
      <c r="A612" s="242" t="s">
        <v>987</v>
      </c>
      <c r="B612" s="9">
        <v>2019</v>
      </c>
      <c r="C612" s="19"/>
      <c r="D612" s="19">
        <v>3842.86</v>
      </c>
      <c r="E612" s="83" t="s">
        <v>523</v>
      </c>
    </row>
    <row r="613" spans="1:5">
      <c r="A613" s="242" t="s">
        <v>987</v>
      </c>
      <c r="B613" s="9">
        <v>2019</v>
      </c>
      <c r="C613" s="19"/>
      <c r="D613" s="19">
        <v>3842.86</v>
      </c>
      <c r="E613" s="83" t="s">
        <v>523</v>
      </c>
    </row>
    <row r="614" spans="1:5">
      <c r="A614" s="242" t="s">
        <v>987</v>
      </c>
      <c r="B614" s="9">
        <v>2019</v>
      </c>
      <c r="C614" s="19"/>
      <c r="D614" s="19">
        <v>3842.86</v>
      </c>
      <c r="E614" s="83" t="s">
        <v>523</v>
      </c>
    </row>
    <row r="615" spans="1:5">
      <c r="A615" s="242" t="s">
        <v>987</v>
      </c>
      <c r="B615" s="9">
        <v>2019</v>
      </c>
      <c r="C615" s="19"/>
      <c r="D615" s="19">
        <v>3842.86</v>
      </c>
      <c r="E615" s="83" t="s">
        <v>523</v>
      </c>
    </row>
    <row r="616" spans="1:5">
      <c r="A616" s="242" t="s">
        <v>987</v>
      </c>
      <c r="B616" s="9">
        <v>2019</v>
      </c>
      <c r="C616" s="19"/>
      <c r="D616" s="19">
        <v>3842.86</v>
      </c>
      <c r="E616" s="83" t="s">
        <v>523</v>
      </c>
    </row>
    <row r="617" spans="1:5">
      <c r="A617" s="242" t="s">
        <v>987</v>
      </c>
      <c r="B617" s="9">
        <v>2019</v>
      </c>
      <c r="C617" s="19"/>
      <c r="D617" s="19">
        <v>3842.86</v>
      </c>
      <c r="E617" s="83" t="s">
        <v>523</v>
      </c>
    </row>
    <row r="618" spans="1:5">
      <c r="A618" s="242" t="s">
        <v>987</v>
      </c>
      <c r="B618" s="9">
        <v>2019</v>
      </c>
      <c r="C618" s="19"/>
      <c r="D618" s="19">
        <v>3842.86</v>
      </c>
      <c r="E618" s="83" t="s">
        <v>523</v>
      </c>
    </row>
    <row r="619" spans="1:5">
      <c r="A619" s="242" t="s">
        <v>987</v>
      </c>
      <c r="B619" s="9">
        <v>2019</v>
      </c>
      <c r="C619" s="19"/>
      <c r="D619" s="19">
        <v>3842.86</v>
      </c>
      <c r="E619" s="83" t="s">
        <v>523</v>
      </c>
    </row>
    <row r="620" spans="1:5">
      <c r="A620" s="242" t="s">
        <v>987</v>
      </c>
      <c r="B620" s="9">
        <v>2019</v>
      </c>
      <c r="C620" s="19"/>
      <c r="D620" s="19">
        <v>3842.86</v>
      </c>
      <c r="E620" s="83" t="s">
        <v>523</v>
      </c>
    </row>
    <row r="621" spans="1:5">
      <c r="A621" s="242" t="s">
        <v>987</v>
      </c>
      <c r="B621" s="9">
        <v>2019</v>
      </c>
      <c r="C621" s="19"/>
      <c r="D621" s="19">
        <v>3842.86</v>
      </c>
      <c r="E621" s="83" t="s">
        <v>523</v>
      </c>
    </row>
    <row r="622" spans="1:5">
      <c r="A622" s="242" t="s">
        <v>987</v>
      </c>
      <c r="B622" s="9">
        <v>2019</v>
      </c>
      <c r="C622" s="19"/>
      <c r="D622" s="19">
        <v>3842.85</v>
      </c>
      <c r="E622" s="83" t="s">
        <v>523</v>
      </c>
    </row>
    <row r="623" spans="1:5">
      <c r="A623" s="242" t="s">
        <v>987</v>
      </c>
      <c r="B623" s="9">
        <v>2019</v>
      </c>
      <c r="C623" s="19"/>
      <c r="D623" s="19">
        <v>3842.85</v>
      </c>
      <c r="E623" s="83" t="s">
        <v>523</v>
      </c>
    </row>
    <row r="624" spans="1:5">
      <c r="A624" s="242" t="s">
        <v>988</v>
      </c>
      <c r="B624" s="9">
        <v>2019</v>
      </c>
      <c r="C624" s="19"/>
      <c r="D624" s="19">
        <v>3842.85</v>
      </c>
      <c r="E624" s="83" t="s">
        <v>523</v>
      </c>
    </row>
    <row r="625" spans="1:5">
      <c r="A625" s="242" t="s">
        <v>987</v>
      </c>
      <c r="B625" s="9">
        <v>2019</v>
      </c>
      <c r="C625" s="19"/>
      <c r="D625" s="19">
        <v>3842.85</v>
      </c>
      <c r="E625" s="83" t="s">
        <v>523</v>
      </c>
    </row>
    <row r="626" spans="1:5">
      <c r="A626" s="242" t="s">
        <v>989</v>
      </c>
      <c r="B626" s="9">
        <v>2019</v>
      </c>
      <c r="C626" s="19"/>
      <c r="D626" s="19">
        <v>2999</v>
      </c>
      <c r="E626" s="83" t="s">
        <v>523</v>
      </c>
    </row>
    <row r="627" spans="1:5">
      <c r="A627" s="242" t="s">
        <v>989</v>
      </c>
      <c r="B627" s="9">
        <v>2019</v>
      </c>
      <c r="C627" s="19"/>
      <c r="D627" s="19">
        <v>2999</v>
      </c>
      <c r="E627" s="83" t="s">
        <v>523</v>
      </c>
    </row>
    <row r="628" spans="1:5">
      <c r="A628" s="242" t="s">
        <v>989</v>
      </c>
      <c r="B628" s="9">
        <v>2019</v>
      </c>
      <c r="C628" s="19"/>
      <c r="D628" s="19">
        <v>2999</v>
      </c>
      <c r="E628" s="83" t="s">
        <v>523</v>
      </c>
    </row>
    <row r="629" spans="1:5">
      <c r="A629" s="242" t="s">
        <v>989</v>
      </c>
      <c r="B629" s="9">
        <v>2019</v>
      </c>
      <c r="C629" s="19"/>
      <c r="D629" s="19">
        <v>2999</v>
      </c>
      <c r="E629" s="83" t="s">
        <v>523</v>
      </c>
    </row>
    <row r="630" spans="1:5">
      <c r="A630" s="242" t="s">
        <v>990</v>
      </c>
      <c r="B630" s="9">
        <v>2019</v>
      </c>
      <c r="C630" s="19"/>
      <c r="D630" s="19">
        <v>3389</v>
      </c>
      <c r="E630" s="83" t="s">
        <v>523</v>
      </c>
    </row>
    <row r="631" spans="1:5">
      <c r="A631" s="242" t="s">
        <v>990</v>
      </c>
      <c r="B631" s="9">
        <v>2019</v>
      </c>
      <c r="C631" s="19"/>
      <c r="D631" s="19">
        <v>3369</v>
      </c>
      <c r="E631" s="83" t="s">
        <v>523</v>
      </c>
    </row>
    <row r="632" spans="1:5">
      <c r="A632" s="242" t="s">
        <v>991</v>
      </c>
      <c r="B632" s="9">
        <v>2019</v>
      </c>
      <c r="C632" s="19"/>
      <c r="D632" s="19">
        <v>5325</v>
      </c>
      <c r="E632" s="83" t="s">
        <v>523</v>
      </c>
    </row>
    <row r="633" spans="1:5">
      <c r="A633" s="242" t="s">
        <v>991</v>
      </c>
      <c r="B633" s="9">
        <v>2019</v>
      </c>
      <c r="C633" s="19"/>
      <c r="D633" s="19">
        <v>5325</v>
      </c>
      <c r="E633" s="83" t="s">
        <v>523</v>
      </c>
    </row>
    <row r="634" spans="1:5">
      <c r="A634" s="243" t="s">
        <v>992</v>
      </c>
      <c r="B634" s="10">
        <v>2020</v>
      </c>
      <c r="C634" s="18"/>
      <c r="D634" s="18">
        <v>3296.4</v>
      </c>
      <c r="E634" s="83" t="s">
        <v>523</v>
      </c>
    </row>
    <row r="635" spans="1:5">
      <c r="A635" s="243" t="s">
        <v>993</v>
      </c>
      <c r="B635" s="10">
        <v>2020</v>
      </c>
      <c r="C635" s="18"/>
      <c r="D635" s="18">
        <v>3296.4</v>
      </c>
      <c r="E635" s="83" t="s">
        <v>523</v>
      </c>
    </row>
    <row r="636" spans="1:5">
      <c r="A636" s="243" t="s">
        <v>994</v>
      </c>
      <c r="B636" s="10">
        <v>2020</v>
      </c>
      <c r="C636" s="18"/>
      <c r="D636" s="18">
        <v>3296.4</v>
      </c>
      <c r="E636" s="83" t="s">
        <v>523</v>
      </c>
    </row>
    <row r="637" spans="1:5">
      <c r="A637" s="243" t="s">
        <v>995</v>
      </c>
      <c r="B637" s="10">
        <v>2020</v>
      </c>
      <c r="C637" s="18"/>
      <c r="D637" s="18">
        <v>3296.4</v>
      </c>
      <c r="E637" s="83" t="s">
        <v>523</v>
      </c>
    </row>
    <row r="638" spans="1:5">
      <c r="A638" s="243" t="s">
        <v>996</v>
      </c>
      <c r="B638" s="10">
        <v>2020</v>
      </c>
      <c r="C638" s="18"/>
      <c r="D638" s="18">
        <v>3296.4</v>
      </c>
      <c r="E638" s="83" t="s">
        <v>523</v>
      </c>
    </row>
    <row r="639" spans="1:5">
      <c r="A639" s="243" t="s">
        <v>997</v>
      </c>
      <c r="B639" s="13">
        <v>2020</v>
      </c>
      <c r="C639" s="18"/>
      <c r="D639" s="21">
        <v>4398</v>
      </c>
      <c r="E639" s="83" t="s">
        <v>523</v>
      </c>
    </row>
    <row r="640" spans="1:5">
      <c r="A640" s="243" t="s">
        <v>998</v>
      </c>
      <c r="B640" s="252">
        <v>2020</v>
      </c>
      <c r="C640" s="18"/>
      <c r="D640" s="19">
        <v>3296.4</v>
      </c>
      <c r="E640" s="83" t="s">
        <v>523</v>
      </c>
    </row>
    <row r="641" spans="1:5">
      <c r="A641" s="243" t="s">
        <v>998</v>
      </c>
      <c r="B641" s="252">
        <v>2020</v>
      </c>
      <c r="C641" s="18"/>
      <c r="D641" s="19">
        <v>3296.4</v>
      </c>
      <c r="E641" s="83" t="s">
        <v>523</v>
      </c>
    </row>
    <row r="642" spans="1:5">
      <c r="A642" s="243" t="s">
        <v>998</v>
      </c>
      <c r="B642" s="252">
        <v>2020</v>
      </c>
      <c r="C642" s="18"/>
      <c r="D642" s="19">
        <v>3296.4</v>
      </c>
      <c r="E642" s="83" t="s">
        <v>523</v>
      </c>
    </row>
    <row r="643" spans="1:5">
      <c r="A643" s="243" t="s">
        <v>998</v>
      </c>
      <c r="B643" s="252">
        <v>2020</v>
      </c>
      <c r="C643" s="18"/>
      <c r="D643" s="19">
        <v>3296.4</v>
      </c>
      <c r="E643" s="83" t="s">
        <v>523</v>
      </c>
    </row>
    <row r="644" spans="1:5">
      <c r="A644" s="243" t="s">
        <v>998</v>
      </c>
      <c r="B644" s="252">
        <v>2020</v>
      </c>
      <c r="C644" s="18"/>
      <c r="D644" s="19">
        <v>3296.4</v>
      </c>
      <c r="E644" s="83" t="s">
        <v>523</v>
      </c>
    </row>
    <row r="645" spans="1:5">
      <c r="A645" s="243" t="s">
        <v>999</v>
      </c>
      <c r="B645" s="12">
        <v>2023</v>
      </c>
      <c r="C645" s="18"/>
      <c r="D645" s="18">
        <v>10399.99</v>
      </c>
      <c r="E645" s="83" t="s">
        <v>523</v>
      </c>
    </row>
    <row r="646" spans="1:5">
      <c r="A646" s="253" t="s">
        <v>1000</v>
      </c>
      <c r="B646" s="249">
        <v>2023</v>
      </c>
      <c r="C646" s="24"/>
      <c r="D646" s="17">
        <v>5900</v>
      </c>
      <c r="E646" s="83" t="s">
        <v>523</v>
      </c>
    </row>
    <row r="647" spans="1:5">
      <c r="A647" s="253" t="s">
        <v>1001</v>
      </c>
      <c r="B647" s="249">
        <v>2020</v>
      </c>
      <c r="C647" s="24"/>
      <c r="D647" s="17">
        <v>2999</v>
      </c>
      <c r="E647" s="83" t="s">
        <v>523</v>
      </c>
    </row>
    <row r="648" spans="1:5" ht="15" thickBot="1">
      <c r="A648" s="244" t="s">
        <v>1001</v>
      </c>
      <c r="B648" s="12">
        <v>2020</v>
      </c>
      <c r="C648" s="17"/>
      <c r="D648" s="17">
        <v>2999</v>
      </c>
      <c r="E648" s="324" t="s">
        <v>523</v>
      </c>
    </row>
    <row r="649" spans="1:5" ht="15" thickBot="1">
      <c r="A649" s="325" t="s">
        <v>124</v>
      </c>
      <c r="B649" s="326"/>
      <c r="C649" s="327"/>
      <c r="D649" s="328">
        <f>SUM(D600:D648)</f>
        <v>177864.38999999996</v>
      </c>
      <c r="E649" s="302" t="s">
        <v>523</v>
      </c>
    </row>
    <row r="650" spans="1:5" ht="15" thickBot="1">
      <c r="A650" s="66" t="s">
        <v>74</v>
      </c>
      <c r="B650" s="67"/>
      <c r="C650" s="67"/>
      <c r="D650" s="67"/>
      <c r="E650" s="68"/>
    </row>
    <row r="651" spans="1:5">
      <c r="A651" s="344" t="s">
        <v>1527</v>
      </c>
      <c r="B651" s="9">
        <v>2020</v>
      </c>
      <c r="C651" s="345" t="s">
        <v>34</v>
      </c>
      <c r="D651" s="346">
        <v>2816.7</v>
      </c>
      <c r="E651" s="189" t="s">
        <v>501</v>
      </c>
    </row>
    <row r="652" spans="1:5">
      <c r="A652" s="254" t="s">
        <v>1528</v>
      </c>
      <c r="B652" s="10">
        <v>2020</v>
      </c>
      <c r="C652" s="225" t="s">
        <v>34</v>
      </c>
      <c r="D652" s="26">
        <v>2755.2</v>
      </c>
      <c r="E652" s="100" t="s">
        <v>501</v>
      </c>
    </row>
    <row r="653" spans="1:5">
      <c r="A653" s="254" t="s">
        <v>1529</v>
      </c>
      <c r="B653" s="10">
        <v>2020</v>
      </c>
      <c r="C653" s="225" t="s">
        <v>34</v>
      </c>
      <c r="D653" s="26">
        <v>283</v>
      </c>
      <c r="E653" s="100" t="s">
        <v>501</v>
      </c>
    </row>
    <row r="654" spans="1:5">
      <c r="A654" s="254" t="s">
        <v>1530</v>
      </c>
      <c r="B654" s="10">
        <v>2020</v>
      </c>
      <c r="C654" s="225" t="s">
        <v>34</v>
      </c>
      <c r="D654" s="26">
        <v>318</v>
      </c>
      <c r="E654" s="100" t="s">
        <v>501</v>
      </c>
    </row>
    <row r="655" spans="1:5">
      <c r="A655" s="254" t="s">
        <v>1531</v>
      </c>
      <c r="B655" s="10">
        <v>2020</v>
      </c>
      <c r="C655" s="225" t="s">
        <v>34</v>
      </c>
      <c r="D655" s="26">
        <v>1498</v>
      </c>
      <c r="E655" s="100" t="s">
        <v>501</v>
      </c>
    </row>
    <row r="656" spans="1:5">
      <c r="A656" s="254" t="s">
        <v>1532</v>
      </c>
      <c r="B656" s="10">
        <v>2020</v>
      </c>
      <c r="C656" s="225" t="s">
        <v>34</v>
      </c>
      <c r="D656" s="26">
        <v>3957</v>
      </c>
      <c r="E656" s="100" t="s">
        <v>501</v>
      </c>
    </row>
    <row r="657" spans="1:5">
      <c r="A657" s="254" t="s">
        <v>1533</v>
      </c>
      <c r="B657" s="10">
        <v>2020</v>
      </c>
      <c r="C657" s="225" t="s">
        <v>34</v>
      </c>
      <c r="D657" s="26">
        <v>23999.96</v>
      </c>
      <c r="E657" s="100" t="s">
        <v>501</v>
      </c>
    </row>
    <row r="658" spans="1:5">
      <c r="A658" s="254" t="s">
        <v>1534</v>
      </c>
      <c r="B658" s="10">
        <v>2020</v>
      </c>
      <c r="C658" s="225" t="s">
        <v>34</v>
      </c>
      <c r="D658" s="26">
        <v>1699</v>
      </c>
      <c r="E658" s="100" t="s">
        <v>501</v>
      </c>
    </row>
    <row r="659" spans="1:5">
      <c r="A659" s="254" t="s">
        <v>1535</v>
      </c>
      <c r="B659" s="10">
        <v>2020</v>
      </c>
      <c r="C659" s="225" t="s">
        <v>34</v>
      </c>
      <c r="D659" s="26">
        <v>7872</v>
      </c>
      <c r="E659" s="100" t="s">
        <v>501</v>
      </c>
    </row>
    <row r="660" spans="1:5">
      <c r="A660" s="254" t="s">
        <v>1536</v>
      </c>
      <c r="B660" s="10">
        <v>2020</v>
      </c>
      <c r="C660" s="225" t="s">
        <v>34</v>
      </c>
      <c r="D660" s="26">
        <v>679</v>
      </c>
      <c r="E660" s="100" t="s">
        <v>501</v>
      </c>
    </row>
    <row r="661" spans="1:5">
      <c r="A661" s="254" t="s">
        <v>1537</v>
      </c>
      <c r="B661" s="10">
        <v>2021</v>
      </c>
      <c r="C661" s="225" t="s">
        <v>34</v>
      </c>
      <c r="D661" s="26">
        <v>3200</v>
      </c>
      <c r="E661" s="100" t="s">
        <v>501</v>
      </c>
    </row>
    <row r="662" spans="1:5">
      <c r="A662" s="254" t="s">
        <v>1538</v>
      </c>
      <c r="B662" s="10">
        <v>2021</v>
      </c>
      <c r="C662" s="225" t="s">
        <v>34</v>
      </c>
      <c r="D662" s="26">
        <v>3254</v>
      </c>
      <c r="E662" s="100" t="s">
        <v>501</v>
      </c>
    </row>
    <row r="663" spans="1:5" ht="26.4">
      <c r="A663" s="254" t="s">
        <v>1539</v>
      </c>
      <c r="B663" s="10">
        <v>2021</v>
      </c>
      <c r="C663" s="225" t="s">
        <v>34</v>
      </c>
      <c r="D663" s="26">
        <v>228800</v>
      </c>
      <c r="E663" s="100" t="s">
        <v>501</v>
      </c>
    </row>
    <row r="664" spans="1:5">
      <c r="A664" s="254" t="s">
        <v>1540</v>
      </c>
      <c r="B664" s="10">
        <v>2021</v>
      </c>
      <c r="C664" s="225" t="s">
        <v>34</v>
      </c>
      <c r="D664" s="26">
        <v>6990</v>
      </c>
      <c r="E664" s="100" t="s">
        <v>501</v>
      </c>
    </row>
    <row r="665" spans="1:5">
      <c r="A665" s="254" t="s">
        <v>1541</v>
      </c>
      <c r="B665" s="10">
        <v>2021</v>
      </c>
      <c r="C665" s="225" t="s">
        <v>34</v>
      </c>
      <c r="D665" s="26">
        <v>15804</v>
      </c>
      <c r="E665" s="100" t="s">
        <v>501</v>
      </c>
    </row>
    <row r="666" spans="1:5">
      <c r="A666" s="254" t="s">
        <v>1542</v>
      </c>
      <c r="B666" s="10">
        <v>2021</v>
      </c>
      <c r="C666" s="225" t="s">
        <v>34</v>
      </c>
      <c r="D666" s="26">
        <v>609</v>
      </c>
      <c r="E666" s="100" t="s">
        <v>501</v>
      </c>
    </row>
    <row r="667" spans="1:5">
      <c r="A667" s="254" t="s">
        <v>1543</v>
      </c>
      <c r="B667" s="10">
        <v>2021</v>
      </c>
      <c r="C667" s="225" t="s">
        <v>34</v>
      </c>
      <c r="D667" s="26">
        <v>1544</v>
      </c>
      <c r="E667" s="100" t="s">
        <v>501</v>
      </c>
    </row>
    <row r="668" spans="1:5">
      <c r="A668" s="254" t="s">
        <v>1544</v>
      </c>
      <c r="B668" s="10">
        <v>2021</v>
      </c>
      <c r="C668" s="225" t="s">
        <v>34</v>
      </c>
      <c r="D668" s="26">
        <v>170</v>
      </c>
      <c r="E668" s="100" t="s">
        <v>501</v>
      </c>
    </row>
    <row r="669" spans="1:5">
      <c r="A669" s="254" t="s">
        <v>1545</v>
      </c>
      <c r="B669" s="10">
        <v>2021</v>
      </c>
      <c r="C669" s="225" t="s">
        <v>34</v>
      </c>
      <c r="D669" s="26">
        <v>4224</v>
      </c>
      <c r="E669" s="100" t="s">
        <v>501</v>
      </c>
    </row>
    <row r="670" spans="1:5">
      <c r="A670" s="254" t="s">
        <v>1546</v>
      </c>
      <c r="B670" s="10">
        <v>2021</v>
      </c>
      <c r="C670" s="225" t="s">
        <v>34</v>
      </c>
      <c r="D670" s="26">
        <v>101</v>
      </c>
      <c r="E670" s="100" t="s">
        <v>501</v>
      </c>
    </row>
    <row r="671" spans="1:5">
      <c r="A671" s="254" t="s">
        <v>1547</v>
      </c>
      <c r="B671" s="10">
        <v>2022</v>
      </c>
      <c r="C671" s="225" t="s">
        <v>34</v>
      </c>
      <c r="D671" s="26">
        <v>1389</v>
      </c>
      <c r="E671" s="100" t="s">
        <v>501</v>
      </c>
    </row>
    <row r="672" spans="1:5">
      <c r="A672" s="254" t="s">
        <v>1547</v>
      </c>
      <c r="B672" s="10">
        <v>2022</v>
      </c>
      <c r="C672" s="225" t="s">
        <v>34</v>
      </c>
      <c r="D672" s="26">
        <v>1432.89</v>
      </c>
      <c r="E672" s="100" t="s">
        <v>501</v>
      </c>
    </row>
    <row r="673" spans="1:5">
      <c r="A673" s="254" t="s">
        <v>1548</v>
      </c>
      <c r="B673" s="10">
        <v>2022</v>
      </c>
      <c r="C673" s="225" t="s">
        <v>34</v>
      </c>
      <c r="D673" s="26">
        <v>11580</v>
      </c>
      <c r="E673" s="100" t="s">
        <v>501</v>
      </c>
    </row>
    <row r="674" spans="1:5">
      <c r="A674" s="254" t="s">
        <v>1549</v>
      </c>
      <c r="B674" s="10">
        <v>2022</v>
      </c>
      <c r="C674" s="225" t="s">
        <v>34</v>
      </c>
      <c r="D674" s="26">
        <v>6000</v>
      </c>
      <c r="E674" s="100" t="s">
        <v>501</v>
      </c>
    </row>
    <row r="675" spans="1:5">
      <c r="A675" s="254" t="s">
        <v>1550</v>
      </c>
      <c r="B675" s="10">
        <v>2022</v>
      </c>
      <c r="C675" s="225" t="s">
        <v>34</v>
      </c>
      <c r="D675" s="26">
        <v>4464.8999999999996</v>
      </c>
      <c r="E675" s="100" t="s">
        <v>501</v>
      </c>
    </row>
    <row r="676" spans="1:5">
      <c r="A676" s="254" t="s">
        <v>1551</v>
      </c>
      <c r="B676" s="10">
        <v>2022</v>
      </c>
      <c r="C676" s="225" t="s">
        <v>34</v>
      </c>
      <c r="D676" s="26">
        <v>7640</v>
      </c>
      <c r="E676" s="100" t="s">
        <v>501</v>
      </c>
    </row>
    <row r="677" spans="1:5">
      <c r="A677" s="254" t="s">
        <v>1552</v>
      </c>
      <c r="B677" s="10">
        <v>2022</v>
      </c>
      <c r="C677" s="225" t="s">
        <v>34</v>
      </c>
      <c r="D677" s="26">
        <v>5096</v>
      </c>
      <c r="E677" s="100" t="s">
        <v>501</v>
      </c>
    </row>
    <row r="678" spans="1:5">
      <c r="A678" s="254" t="s">
        <v>1553</v>
      </c>
      <c r="B678" s="10">
        <v>2022</v>
      </c>
      <c r="C678" s="225" t="s">
        <v>34</v>
      </c>
      <c r="D678" s="26">
        <v>2766.27</v>
      </c>
      <c r="E678" s="100" t="s">
        <v>501</v>
      </c>
    </row>
    <row r="679" spans="1:5">
      <c r="A679" s="254" t="s">
        <v>1554</v>
      </c>
      <c r="B679" s="10">
        <v>2022</v>
      </c>
      <c r="C679" s="225" t="s">
        <v>34</v>
      </c>
      <c r="D679" s="26">
        <v>3109.44</v>
      </c>
      <c r="E679" s="100" t="s">
        <v>501</v>
      </c>
    </row>
    <row r="680" spans="1:5">
      <c r="A680" s="254" t="s">
        <v>1555</v>
      </c>
      <c r="B680" s="10">
        <v>2022</v>
      </c>
      <c r="C680" s="225" t="s">
        <v>34</v>
      </c>
      <c r="D680" s="26">
        <v>1824.34</v>
      </c>
      <c r="E680" s="100" t="s">
        <v>501</v>
      </c>
    </row>
    <row r="681" spans="1:5">
      <c r="A681" s="254" t="s">
        <v>1556</v>
      </c>
      <c r="B681" s="10">
        <v>2022</v>
      </c>
      <c r="C681" s="225" t="s">
        <v>34</v>
      </c>
      <c r="D681" s="26">
        <v>9990</v>
      </c>
      <c r="E681" s="100" t="s">
        <v>501</v>
      </c>
    </row>
    <row r="682" spans="1:5">
      <c r="A682" s="254" t="s">
        <v>1557</v>
      </c>
      <c r="B682" s="10">
        <v>2022</v>
      </c>
      <c r="C682" s="225" t="s">
        <v>34</v>
      </c>
      <c r="D682" s="26">
        <v>3032.5</v>
      </c>
      <c r="E682" s="100" t="s">
        <v>501</v>
      </c>
    </row>
    <row r="683" spans="1:5">
      <c r="A683" s="254" t="s">
        <v>1558</v>
      </c>
      <c r="B683" s="10">
        <v>2022</v>
      </c>
      <c r="C683" s="225" t="s">
        <v>34</v>
      </c>
      <c r="D683" s="26">
        <v>9840</v>
      </c>
      <c r="E683" s="100" t="s">
        <v>501</v>
      </c>
    </row>
    <row r="684" spans="1:5">
      <c r="A684" s="254" t="s">
        <v>1559</v>
      </c>
      <c r="B684" s="10">
        <v>2023</v>
      </c>
      <c r="C684" s="225" t="s">
        <v>34</v>
      </c>
      <c r="D684" s="26">
        <v>1399.99</v>
      </c>
      <c r="E684" s="100" t="s">
        <v>501</v>
      </c>
    </row>
    <row r="685" spans="1:5">
      <c r="A685" s="254" t="s">
        <v>1560</v>
      </c>
      <c r="B685" s="10">
        <v>2023</v>
      </c>
      <c r="C685" s="225" t="s">
        <v>34</v>
      </c>
      <c r="D685" s="26">
        <v>4897</v>
      </c>
      <c r="E685" s="100" t="s">
        <v>501</v>
      </c>
    </row>
    <row r="686" spans="1:5">
      <c r="A686" s="254" t="s">
        <v>1561</v>
      </c>
      <c r="B686" s="10">
        <v>2023</v>
      </c>
      <c r="C686" s="225" t="s">
        <v>34</v>
      </c>
      <c r="D686" s="26">
        <v>1234.05</v>
      </c>
      <c r="E686" s="100" t="s">
        <v>501</v>
      </c>
    </row>
    <row r="687" spans="1:5">
      <c r="A687" s="254" t="s">
        <v>1562</v>
      </c>
      <c r="B687" s="10">
        <v>2023</v>
      </c>
      <c r="C687" s="225" t="s">
        <v>34</v>
      </c>
      <c r="D687" s="26">
        <v>7950</v>
      </c>
      <c r="E687" s="100" t="s">
        <v>501</v>
      </c>
    </row>
    <row r="688" spans="1:5">
      <c r="A688" s="254" t="s">
        <v>1563</v>
      </c>
      <c r="B688" s="10">
        <v>2023</v>
      </c>
      <c r="C688" s="225" t="s">
        <v>34</v>
      </c>
      <c r="D688" s="26">
        <v>4626.3</v>
      </c>
      <c r="E688" s="100" t="s">
        <v>501</v>
      </c>
    </row>
    <row r="689" spans="1:5">
      <c r="A689" s="254" t="s">
        <v>1564</v>
      </c>
      <c r="B689" s="10">
        <v>2023</v>
      </c>
      <c r="C689" s="225" t="s">
        <v>34</v>
      </c>
      <c r="D689" s="26">
        <v>983.74</v>
      </c>
      <c r="E689" s="100" t="s">
        <v>501</v>
      </c>
    </row>
    <row r="690" spans="1:5">
      <c r="A690" s="254" t="s">
        <v>1565</v>
      </c>
      <c r="B690" s="10">
        <v>2023</v>
      </c>
      <c r="C690" s="225" t="s">
        <v>34</v>
      </c>
      <c r="D690" s="26">
        <v>899</v>
      </c>
      <c r="E690" s="100" t="s">
        <v>501</v>
      </c>
    </row>
    <row r="691" spans="1:5">
      <c r="A691" s="254" t="s">
        <v>1566</v>
      </c>
      <c r="B691" s="10">
        <v>2023</v>
      </c>
      <c r="C691" s="225" t="s">
        <v>34</v>
      </c>
      <c r="D691" s="26">
        <v>499</v>
      </c>
      <c r="E691" s="100" t="s">
        <v>501</v>
      </c>
    </row>
    <row r="692" spans="1:5">
      <c r="A692" s="254" t="s">
        <v>1567</v>
      </c>
      <c r="B692" s="10">
        <v>2023</v>
      </c>
      <c r="C692" s="225" t="s">
        <v>34</v>
      </c>
      <c r="D692" s="26">
        <v>4300</v>
      </c>
      <c r="E692" s="100" t="s">
        <v>501</v>
      </c>
    </row>
    <row r="693" spans="1:5">
      <c r="A693" s="254" t="s">
        <v>1568</v>
      </c>
      <c r="B693" s="10">
        <v>2023</v>
      </c>
      <c r="C693" s="225" t="s">
        <v>34</v>
      </c>
      <c r="D693" s="26">
        <v>80090.720000000001</v>
      </c>
      <c r="E693" s="100" t="s">
        <v>501</v>
      </c>
    </row>
    <row r="694" spans="1:5">
      <c r="A694" s="254" t="s">
        <v>1569</v>
      </c>
      <c r="B694" s="10">
        <v>2023</v>
      </c>
      <c r="C694" s="225" t="s">
        <v>34</v>
      </c>
      <c r="D694" s="26">
        <v>1099.3800000000001</v>
      </c>
      <c r="E694" s="100" t="s">
        <v>501</v>
      </c>
    </row>
    <row r="695" spans="1:5">
      <c r="A695" s="254" t="s">
        <v>1570</v>
      </c>
      <c r="B695" s="10">
        <v>2023</v>
      </c>
      <c r="C695" s="225" t="s">
        <v>34</v>
      </c>
      <c r="D695" s="26">
        <v>4156</v>
      </c>
      <c r="E695" s="100" t="s">
        <v>501</v>
      </c>
    </row>
    <row r="696" spans="1:5">
      <c r="A696" s="254" t="s">
        <v>1571</v>
      </c>
      <c r="B696" s="10">
        <v>2024</v>
      </c>
      <c r="C696" s="225" t="s">
        <v>34</v>
      </c>
      <c r="D696" s="26">
        <v>10918</v>
      </c>
      <c r="E696" s="100" t="s">
        <v>501</v>
      </c>
    </row>
    <row r="697" spans="1:5">
      <c r="A697" s="254" t="s">
        <v>1572</v>
      </c>
      <c r="B697" s="10">
        <v>2024</v>
      </c>
      <c r="C697" s="225" t="s">
        <v>34</v>
      </c>
      <c r="D697" s="26">
        <v>8630</v>
      </c>
      <c r="E697" s="100" t="s">
        <v>501</v>
      </c>
    </row>
    <row r="698" spans="1:5">
      <c r="A698" s="254" t="s">
        <v>1573</v>
      </c>
      <c r="B698" s="10">
        <v>2024</v>
      </c>
      <c r="C698" s="225" t="s">
        <v>34</v>
      </c>
      <c r="D698" s="26">
        <v>1920.99</v>
      </c>
      <c r="E698" s="100" t="s">
        <v>501</v>
      </c>
    </row>
    <row r="699" spans="1:5">
      <c r="A699" s="254" t="s">
        <v>1574</v>
      </c>
      <c r="B699" s="10">
        <v>2024</v>
      </c>
      <c r="C699" s="225" t="s">
        <v>34</v>
      </c>
      <c r="D699" s="26">
        <v>5547.3</v>
      </c>
      <c r="E699" s="100" t="s">
        <v>501</v>
      </c>
    </row>
    <row r="700" spans="1:5" ht="15" thickBot="1">
      <c r="A700" s="347" t="s">
        <v>1575</v>
      </c>
      <c r="B700" s="11">
        <v>2024</v>
      </c>
      <c r="C700" s="348" t="s">
        <v>34</v>
      </c>
      <c r="D700" s="349">
        <v>6590</v>
      </c>
      <c r="E700" s="279" t="s">
        <v>501</v>
      </c>
    </row>
    <row r="701" spans="1:5" ht="15" thickBot="1">
      <c r="A701" s="325" t="s">
        <v>124</v>
      </c>
      <c r="B701" s="326"/>
      <c r="C701" s="327"/>
      <c r="D701" s="328">
        <f>SUM(D651:D700)</f>
        <v>524480.66999999993</v>
      </c>
      <c r="E701" s="302" t="s">
        <v>501</v>
      </c>
    </row>
    <row r="702" spans="1:5">
      <c r="A702" s="344" t="s">
        <v>1576</v>
      </c>
      <c r="B702" s="9">
        <v>2020</v>
      </c>
      <c r="C702" s="345" t="s">
        <v>34</v>
      </c>
      <c r="D702" s="346">
        <v>11000</v>
      </c>
      <c r="E702" s="189" t="s">
        <v>523</v>
      </c>
    </row>
    <row r="703" spans="1:5">
      <c r="A703" s="254" t="s">
        <v>1577</v>
      </c>
      <c r="B703" s="10">
        <v>2020</v>
      </c>
      <c r="C703" s="225" t="s">
        <v>34</v>
      </c>
      <c r="D703" s="26">
        <v>13185.6</v>
      </c>
      <c r="E703" s="100" t="s">
        <v>523</v>
      </c>
    </row>
    <row r="704" spans="1:5">
      <c r="A704" s="254" t="s">
        <v>1578</v>
      </c>
      <c r="B704" s="10">
        <v>2020</v>
      </c>
      <c r="C704" s="225" t="s">
        <v>34</v>
      </c>
      <c r="D704" s="26">
        <v>60768</v>
      </c>
      <c r="E704" s="100" t="s">
        <v>523</v>
      </c>
    </row>
    <row r="705" spans="1:5">
      <c r="A705" s="254" t="s">
        <v>1579</v>
      </c>
      <c r="B705" s="10">
        <v>2021</v>
      </c>
      <c r="C705" s="225" t="s">
        <v>34</v>
      </c>
      <c r="D705" s="26">
        <v>4449</v>
      </c>
      <c r="E705" s="100" t="s">
        <v>523</v>
      </c>
    </row>
    <row r="706" spans="1:5">
      <c r="A706" s="254" t="s">
        <v>1580</v>
      </c>
      <c r="B706" s="10">
        <v>2022</v>
      </c>
      <c r="C706" s="225" t="s">
        <v>34</v>
      </c>
      <c r="D706" s="26">
        <v>5490</v>
      </c>
      <c r="E706" s="100" t="s">
        <v>523</v>
      </c>
    </row>
    <row r="707" spans="1:5" ht="15" thickBot="1">
      <c r="A707" s="347" t="s">
        <v>1581</v>
      </c>
      <c r="B707" s="11">
        <v>2022</v>
      </c>
      <c r="C707" s="348" t="s">
        <v>34</v>
      </c>
      <c r="D707" s="349">
        <v>4598</v>
      </c>
      <c r="E707" s="279" t="s">
        <v>523</v>
      </c>
    </row>
    <row r="708" spans="1:5" ht="15" thickBot="1">
      <c r="A708" s="325" t="s">
        <v>124</v>
      </c>
      <c r="B708" s="326"/>
      <c r="C708" s="327"/>
      <c r="D708" s="328">
        <f>SUM(D702:D707)</f>
        <v>99490.6</v>
      </c>
      <c r="E708" s="302" t="s">
        <v>523</v>
      </c>
    </row>
    <row r="709" spans="1:5" ht="15" thickBot="1">
      <c r="A709" s="66" t="s">
        <v>78</v>
      </c>
      <c r="B709" s="67"/>
      <c r="C709" s="67"/>
      <c r="D709" s="67"/>
      <c r="E709" s="68"/>
    </row>
    <row r="710" spans="1:5">
      <c r="A710" s="350" t="s">
        <v>1757</v>
      </c>
      <c r="B710" s="165">
        <v>2019</v>
      </c>
      <c r="C710" s="345"/>
      <c r="D710" s="134">
        <v>1799</v>
      </c>
      <c r="E710" s="189" t="s">
        <v>501</v>
      </c>
    </row>
    <row r="711" spans="1:5">
      <c r="A711" s="255" t="s">
        <v>1758</v>
      </c>
      <c r="B711" s="95">
        <v>2019</v>
      </c>
      <c r="C711" s="225"/>
      <c r="D711" s="82">
        <v>2994</v>
      </c>
      <c r="E711" s="100" t="s">
        <v>501</v>
      </c>
    </row>
    <row r="712" spans="1:5">
      <c r="A712" s="255" t="s">
        <v>1759</v>
      </c>
      <c r="B712" s="95">
        <v>2019</v>
      </c>
      <c r="C712" s="225"/>
      <c r="D712" s="82">
        <v>748</v>
      </c>
      <c r="E712" s="100" t="s">
        <v>501</v>
      </c>
    </row>
    <row r="713" spans="1:5">
      <c r="A713" s="255" t="s">
        <v>1760</v>
      </c>
      <c r="B713" s="95">
        <v>2019</v>
      </c>
      <c r="C713" s="225"/>
      <c r="D713" s="82">
        <v>5998</v>
      </c>
      <c r="E713" s="100" t="s">
        <v>501</v>
      </c>
    </row>
    <row r="714" spans="1:5">
      <c r="A714" s="255" t="s">
        <v>1761</v>
      </c>
      <c r="B714" s="95">
        <v>2019</v>
      </c>
      <c r="C714" s="225"/>
      <c r="D714" s="82">
        <v>3980</v>
      </c>
      <c r="E714" s="100" t="s">
        <v>501</v>
      </c>
    </row>
    <row r="715" spans="1:5">
      <c r="A715" s="255" t="s">
        <v>1762</v>
      </c>
      <c r="B715" s="95">
        <v>2019</v>
      </c>
      <c r="C715" s="225"/>
      <c r="D715" s="82">
        <v>408</v>
      </c>
      <c r="E715" s="100" t="s">
        <v>501</v>
      </c>
    </row>
    <row r="716" spans="1:5">
      <c r="A716" s="255" t="s">
        <v>1763</v>
      </c>
      <c r="B716" s="95">
        <v>2019</v>
      </c>
      <c r="C716" s="225"/>
      <c r="D716" s="82">
        <v>13850</v>
      </c>
      <c r="E716" s="100" t="s">
        <v>501</v>
      </c>
    </row>
    <row r="717" spans="1:5">
      <c r="A717" s="255" t="s">
        <v>1764</v>
      </c>
      <c r="B717" s="95">
        <v>2019</v>
      </c>
      <c r="C717" s="225"/>
      <c r="D717" s="82">
        <v>3886.8</v>
      </c>
      <c r="E717" s="100" t="s">
        <v>501</v>
      </c>
    </row>
    <row r="718" spans="1:5">
      <c r="A718" s="255" t="s">
        <v>1765</v>
      </c>
      <c r="B718" s="95">
        <v>2020</v>
      </c>
      <c r="C718" s="225"/>
      <c r="D718" s="82">
        <v>1000</v>
      </c>
      <c r="E718" s="100" t="s">
        <v>501</v>
      </c>
    </row>
    <row r="719" spans="1:5">
      <c r="A719" s="255" t="s">
        <v>1766</v>
      </c>
      <c r="B719" s="95">
        <v>2020</v>
      </c>
      <c r="C719" s="225"/>
      <c r="D719" s="82">
        <v>2042.74</v>
      </c>
      <c r="E719" s="100" t="s">
        <v>501</v>
      </c>
    </row>
    <row r="720" spans="1:5">
      <c r="A720" s="255" t="s">
        <v>1767</v>
      </c>
      <c r="B720" s="95">
        <v>2020</v>
      </c>
      <c r="C720" s="225"/>
      <c r="D720" s="82">
        <v>2199</v>
      </c>
      <c r="E720" s="100" t="s">
        <v>501</v>
      </c>
    </row>
    <row r="721" spans="1:5">
      <c r="A721" s="255" t="s">
        <v>1768</v>
      </c>
      <c r="B721" s="95">
        <v>2020</v>
      </c>
      <c r="C721" s="225"/>
      <c r="D721" s="82">
        <v>72181</v>
      </c>
      <c r="E721" s="100" t="s">
        <v>501</v>
      </c>
    </row>
    <row r="722" spans="1:5">
      <c r="A722" s="255" t="s">
        <v>1769</v>
      </c>
      <c r="B722" s="95">
        <v>2020</v>
      </c>
      <c r="C722" s="225"/>
      <c r="D722" s="82">
        <v>72181</v>
      </c>
      <c r="E722" s="100" t="s">
        <v>501</v>
      </c>
    </row>
    <row r="723" spans="1:5">
      <c r="A723" s="255" t="s">
        <v>1770</v>
      </c>
      <c r="B723" s="95">
        <v>2020</v>
      </c>
      <c r="C723" s="225"/>
      <c r="D723" s="82">
        <v>10500</v>
      </c>
      <c r="E723" s="100" t="s">
        <v>501</v>
      </c>
    </row>
    <row r="724" spans="1:5">
      <c r="A724" s="255" t="s">
        <v>1771</v>
      </c>
      <c r="B724" s="95">
        <v>2020</v>
      </c>
      <c r="C724" s="225"/>
      <c r="D724" s="82">
        <v>12538.62</v>
      </c>
      <c r="E724" s="100" t="s">
        <v>501</v>
      </c>
    </row>
    <row r="725" spans="1:5">
      <c r="A725" s="255" t="s">
        <v>1772</v>
      </c>
      <c r="B725" s="95">
        <v>2020</v>
      </c>
      <c r="C725" s="225"/>
      <c r="D725" s="82">
        <v>6661.68</v>
      </c>
      <c r="E725" s="100" t="s">
        <v>501</v>
      </c>
    </row>
    <row r="726" spans="1:5">
      <c r="A726" s="255" t="s">
        <v>1773</v>
      </c>
      <c r="B726" s="95">
        <v>2020</v>
      </c>
      <c r="C726" s="225"/>
      <c r="D726" s="82">
        <v>5990</v>
      </c>
      <c r="E726" s="100" t="s">
        <v>501</v>
      </c>
    </row>
    <row r="727" spans="1:5">
      <c r="A727" s="255" t="s">
        <v>1774</v>
      </c>
      <c r="B727" s="95">
        <v>2020</v>
      </c>
      <c r="C727" s="225"/>
      <c r="D727" s="82">
        <v>13121</v>
      </c>
      <c r="E727" s="100" t="s">
        <v>501</v>
      </c>
    </row>
    <row r="728" spans="1:5">
      <c r="A728" s="255" t="s">
        <v>1775</v>
      </c>
      <c r="B728" s="95">
        <v>2020</v>
      </c>
      <c r="C728" s="225"/>
      <c r="D728" s="82">
        <v>3199</v>
      </c>
      <c r="E728" s="100" t="s">
        <v>501</v>
      </c>
    </row>
    <row r="729" spans="1:5">
      <c r="A729" s="255" t="s">
        <v>1776</v>
      </c>
      <c r="B729" s="95">
        <v>2020</v>
      </c>
      <c r="C729" s="225"/>
      <c r="D729" s="82">
        <v>1088</v>
      </c>
      <c r="E729" s="100" t="s">
        <v>501</v>
      </c>
    </row>
    <row r="730" spans="1:5">
      <c r="A730" s="255" t="s">
        <v>1777</v>
      </c>
      <c r="B730" s="95">
        <v>2020</v>
      </c>
      <c r="C730" s="225"/>
      <c r="D730" s="82">
        <v>2789.8</v>
      </c>
      <c r="E730" s="100" t="s">
        <v>501</v>
      </c>
    </row>
    <row r="731" spans="1:5">
      <c r="A731" s="255" t="s">
        <v>1778</v>
      </c>
      <c r="B731" s="95">
        <v>2021</v>
      </c>
      <c r="C731" s="225"/>
      <c r="D731" s="82">
        <v>7600</v>
      </c>
      <c r="E731" s="100" t="s">
        <v>501</v>
      </c>
    </row>
    <row r="732" spans="1:5">
      <c r="A732" s="255" t="s">
        <v>1779</v>
      </c>
      <c r="B732" s="95">
        <v>2021</v>
      </c>
      <c r="C732" s="225"/>
      <c r="D732" s="82">
        <v>8826.7000000000007</v>
      </c>
      <c r="E732" s="100" t="s">
        <v>501</v>
      </c>
    </row>
    <row r="733" spans="1:5">
      <c r="A733" s="255" t="s">
        <v>1780</v>
      </c>
      <c r="B733" s="95">
        <v>2021</v>
      </c>
      <c r="C733" s="225"/>
      <c r="D733" s="82">
        <v>29598.94</v>
      </c>
      <c r="E733" s="100" t="s">
        <v>501</v>
      </c>
    </row>
    <row r="734" spans="1:5">
      <c r="A734" s="255" t="s">
        <v>1781</v>
      </c>
      <c r="B734" s="95">
        <v>2021</v>
      </c>
      <c r="C734" s="225"/>
      <c r="D734" s="82">
        <v>19857.34</v>
      </c>
      <c r="E734" s="100" t="s">
        <v>501</v>
      </c>
    </row>
    <row r="735" spans="1:5">
      <c r="A735" s="255" t="s">
        <v>1782</v>
      </c>
      <c r="B735" s="95">
        <v>2021</v>
      </c>
      <c r="C735" s="225"/>
      <c r="D735" s="82">
        <v>5163.54</v>
      </c>
      <c r="E735" s="100" t="s">
        <v>501</v>
      </c>
    </row>
    <row r="736" spans="1:5">
      <c r="A736" s="255" t="s">
        <v>1783</v>
      </c>
      <c r="B736" s="95">
        <v>2021</v>
      </c>
      <c r="C736" s="225"/>
      <c r="D736" s="82">
        <v>6000</v>
      </c>
      <c r="E736" s="100" t="s">
        <v>501</v>
      </c>
    </row>
    <row r="737" spans="1:5">
      <c r="A737" s="255" t="s">
        <v>1784</v>
      </c>
      <c r="B737" s="95">
        <v>2021</v>
      </c>
      <c r="C737" s="225"/>
      <c r="D737" s="82">
        <v>41760</v>
      </c>
      <c r="E737" s="100" t="s">
        <v>501</v>
      </c>
    </row>
    <row r="738" spans="1:5">
      <c r="A738" s="255" t="s">
        <v>1785</v>
      </c>
      <c r="B738" s="95">
        <v>2021</v>
      </c>
      <c r="C738" s="225"/>
      <c r="D738" s="82">
        <v>3400</v>
      </c>
      <c r="E738" s="100" t="s">
        <v>501</v>
      </c>
    </row>
    <row r="739" spans="1:5">
      <c r="A739" s="255" t="s">
        <v>1786</v>
      </c>
      <c r="B739" s="95">
        <v>2021</v>
      </c>
      <c r="C739" s="225"/>
      <c r="D739" s="82">
        <v>8710</v>
      </c>
      <c r="E739" s="100" t="s">
        <v>501</v>
      </c>
    </row>
    <row r="740" spans="1:5">
      <c r="A740" s="255" t="s">
        <v>1787</v>
      </c>
      <c r="B740" s="95">
        <v>2021</v>
      </c>
      <c r="C740" s="225"/>
      <c r="D740" s="82">
        <v>1755</v>
      </c>
      <c r="E740" s="100" t="s">
        <v>501</v>
      </c>
    </row>
    <row r="741" spans="1:5">
      <c r="A741" s="255" t="s">
        <v>1788</v>
      </c>
      <c r="B741" s="95">
        <v>2022</v>
      </c>
      <c r="C741" s="225"/>
      <c r="D741" s="82">
        <v>1600</v>
      </c>
      <c r="E741" s="100" t="s">
        <v>501</v>
      </c>
    </row>
    <row r="742" spans="1:5">
      <c r="A742" s="255" t="s">
        <v>1789</v>
      </c>
      <c r="B742" s="95">
        <v>2022</v>
      </c>
      <c r="C742" s="225"/>
      <c r="D742" s="82">
        <v>2139.59</v>
      </c>
      <c r="E742" s="100" t="s">
        <v>501</v>
      </c>
    </row>
    <row r="743" spans="1:5">
      <c r="A743" s="255" t="s">
        <v>1790</v>
      </c>
      <c r="B743" s="95">
        <v>2022</v>
      </c>
      <c r="C743" s="225"/>
      <c r="D743" s="82">
        <v>2507.96</v>
      </c>
      <c r="E743" s="100" t="s">
        <v>501</v>
      </c>
    </row>
    <row r="744" spans="1:5">
      <c r="A744" s="255" t="s">
        <v>1791</v>
      </c>
      <c r="B744" s="95">
        <v>2022</v>
      </c>
      <c r="C744" s="225"/>
      <c r="D744" s="82">
        <v>12582.9</v>
      </c>
      <c r="E744" s="100" t="s">
        <v>501</v>
      </c>
    </row>
    <row r="745" spans="1:5">
      <c r="A745" s="255" t="s">
        <v>1792</v>
      </c>
      <c r="B745" s="95">
        <v>2022</v>
      </c>
      <c r="C745" s="225"/>
      <c r="D745" s="82">
        <v>15682.5</v>
      </c>
      <c r="E745" s="100" t="s">
        <v>501</v>
      </c>
    </row>
    <row r="746" spans="1:5">
      <c r="A746" s="255" t="s">
        <v>1793</v>
      </c>
      <c r="B746" s="95">
        <v>2022</v>
      </c>
      <c r="C746" s="225"/>
      <c r="D746" s="82">
        <v>9885.51</v>
      </c>
      <c r="E746" s="100" t="s">
        <v>501</v>
      </c>
    </row>
    <row r="747" spans="1:5">
      <c r="A747" s="255" t="s">
        <v>1794</v>
      </c>
      <c r="B747" s="95">
        <v>2022</v>
      </c>
      <c r="C747" s="225"/>
      <c r="D747" s="82">
        <v>3100</v>
      </c>
      <c r="E747" s="100" t="s">
        <v>501</v>
      </c>
    </row>
    <row r="748" spans="1:5">
      <c r="A748" s="255" t="s">
        <v>1795</v>
      </c>
      <c r="B748" s="95">
        <v>2022</v>
      </c>
      <c r="C748" s="225"/>
      <c r="D748" s="82">
        <v>2999</v>
      </c>
      <c r="E748" s="100" t="s">
        <v>501</v>
      </c>
    </row>
    <row r="749" spans="1:5">
      <c r="A749" s="255" t="s">
        <v>1796</v>
      </c>
      <c r="B749" s="95">
        <v>2022</v>
      </c>
      <c r="C749" s="225"/>
      <c r="D749" s="82">
        <v>25953</v>
      </c>
      <c r="E749" s="100" t="s">
        <v>501</v>
      </c>
    </row>
    <row r="750" spans="1:5">
      <c r="A750" s="255" t="s">
        <v>1797</v>
      </c>
      <c r="B750" s="95">
        <v>2023</v>
      </c>
      <c r="C750" s="225"/>
      <c r="D750" s="82">
        <v>1119</v>
      </c>
      <c r="E750" s="100" t="s">
        <v>501</v>
      </c>
    </row>
    <row r="751" spans="1:5">
      <c r="A751" s="255" t="s">
        <v>1798</v>
      </c>
      <c r="B751" s="95">
        <v>2023</v>
      </c>
      <c r="C751" s="225"/>
      <c r="D751" s="82">
        <v>1528</v>
      </c>
      <c r="E751" s="100" t="s">
        <v>501</v>
      </c>
    </row>
    <row r="752" spans="1:5">
      <c r="A752" s="255" t="s">
        <v>1799</v>
      </c>
      <c r="B752" s="95">
        <v>2023</v>
      </c>
      <c r="C752" s="225"/>
      <c r="D752" s="82">
        <v>30211.26</v>
      </c>
      <c r="E752" s="100" t="s">
        <v>501</v>
      </c>
    </row>
    <row r="753" spans="1:5">
      <c r="A753" s="255" t="s">
        <v>1800</v>
      </c>
      <c r="B753" s="95">
        <v>2023</v>
      </c>
      <c r="C753" s="225"/>
      <c r="D753" s="82">
        <v>28331.83</v>
      </c>
      <c r="E753" s="100" t="s">
        <v>501</v>
      </c>
    </row>
    <row r="754" spans="1:5">
      <c r="A754" s="255" t="s">
        <v>1801</v>
      </c>
      <c r="B754" s="95">
        <v>2023</v>
      </c>
      <c r="C754" s="225"/>
      <c r="D754" s="82">
        <v>9200</v>
      </c>
      <c r="E754" s="100" t="s">
        <v>501</v>
      </c>
    </row>
    <row r="755" spans="1:5">
      <c r="A755" s="255" t="s">
        <v>1802</v>
      </c>
      <c r="B755" s="95">
        <v>2023</v>
      </c>
      <c r="C755" s="225"/>
      <c r="D755" s="82">
        <v>930.5</v>
      </c>
      <c r="E755" s="100" t="s">
        <v>501</v>
      </c>
    </row>
    <row r="756" spans="1:5">
      <c r="A756" s="255" t="s">
        <v>1803</v>
      </c>
      <c r="B756" s="95">
        <v>2023</v>
      </c>
      <c r="C756" s="225"/>
      <c r="D756" s="82">
        <v>2800.01</v>
      </c>
      <c r="E756" s="100" t="s">
        <v>501</v>
      </c>
    </row>
    <row r="757" spans="1:5">
      <c r="A757" s="255" t="s">
        <v>1804</v>
      </c>
      <c r="B757" s="95">
        <v>2023</v>
      </c>
      <c r="C757" s="225"/>
      <c r="D757" s="82">
        <v>12156.91</v>
      </c>
      <c r="E757" s="100" t="s">
        <v>501</v>
      </c>
    </row>
    <row r="758" spans="1:5">
      <c r="A758" s="255" t="s">
        <v>1805</v>
      </c>
      <c r="B758" s="95">
        <v>2023</v>
      </c>
      <c r="C758" s="225"/>
      <c r="D758" s="82">
        <v>16236</v>
      </c>
      <c r="E758" s="100" t="s">
        <v>501</v>
      </c>
    </row>
    <row r="759" spans="1:5">
      <c r="A759" s="255" t="s">
        <v>1806</v>
      </c>
      <c r="B759" s="95">
        <v>2023</v>
      </c>
      <c r="C759" s="225"/>
      <c r="D759" s="82">
        <v>13970.08</v>
      </c>
      <c r="E759" s="100" t="s">
        <v>501</v>
      </c>
    </row>
    <row r="760" spans="1:5">
      <c r="A760" s="255" t="s">
        <v>1807</v>
      </c>
      <c r="B760" s="95">
        <v>2023</v>
      </c>
      <c r="C760" s="225"/>
      <c r="D760" s="82">
        <v>6720.08</v>
      </c>
      <c r="E760" s="100" t="s">
        <v>501</v>
      </c>
    </row>
    <row r="761" spans="1:5">
      <c r="A761" s="255" t="s">
        <v>1808</v>
      </c>
      <c r="B761" s="95">
        <v>2023</v>
      </c>
      <c r="C761" s="225"/>
      <c r="D761" s="82">
        <v>3749</v>
      </c>
      <c r="E761" s="100" t="s">
        <v>501</v>
      </c>
    </row>
    <row r="762" spans="1:5">
      <c r="A762" s="255" t="s">
        <v>1809</v>
      </c>
      <c r="B762" s="95">
        <v>2023</v>
      </c>
      <c r="C762" s="225"/>
      <c r="D762" s="82">
        <v>15200</v>
      </c>
      <c r="E762" s="100" t="s">
        <v>501</v>
      </c>
    </row>
    <row r="763" spans="1:5">
      <c r="A763" s="255" t="s">
        <v>1810</v>
      </c>
      <c r="B763" s="95">
        <v>2023</v>
      </c>
      <c r="C763" s="225"/>
      <c r="D763" s="82">
        <v>6519</v>
      </c>
      <c r="E763" s="100" t="s">
        <v>501</v>
      </c>
    </row>
    <row r="764" spans="1:5">
      <c r="A764" s="255" t="s">
        <v>1811</v>
      </c>
      <c r="B764" s="95">
        <v>2023</v>
      </c>
      <c r="C764" s="225"/>
      <c r="D764" s="82">
        <v>2902.8</v>
      </c>
      <c r="E764" s="100" t="s">
        <v>501</v>
      </c>
    </row>
    <row r="765" spans="1:5">
      <c r="A765" s="255" t="s">
        <v>1812</v>
      </c>
      <c r="B765" s="95">
        <v>2023</v>
      </c>
      <c r="C765" s="225"/>
      <c r="D765" s="82">
        <v>2407.2600000000002</v>
      </c>
      <c r="E765" s="100" t="s">
        <v>501</v>
      </c>
    </row>
    <row r="766" spans="1:5">
      <c r="A766" s="255" t="s">
        <v>1813</v>
      </c>
      <c r="B766" s="95">
        <v>2023</v>
      </c>
      <c r="C766" s="225"/>
      <c r="D766" s="82">
        <v>2335.13</v>
      </c>
      <c r="E766" s="100" t="s">
        <v>501</v>
      </c>
    </row>
    <row r="767" spans="1:5">
      <c r="A767" s="255" t="s">
        <v>1814</v>
      </c>
      <c r="B767" s="95">
        <v>2023</v>
      </c>
      <c r="C767" s="225"/>
      <c r="D767" s="82">
        <v>2879.43</v>
      </c>
      <c r="E767" s="100" t="s">
        <v>501</v>
      </c>
    </row>
    <row r="768" spans="1:5">
      <c r="A768" s="255" t="s">
        <v>1815</v>
      </c>
      <c r="B768" s="95">
        <v>2023</v>
      </c>
      <c r="C768" s="225"/>
      <c r="D768" s="82">
        <v>9132</v>
      </c>
      <c r="E768" s="100" t="s">
        <v>501</v>
      </c>
    </row>
    <row r="769" spans="1:5">
      <c r="A769" s="255" t="s">
        <v>1816</v>
      </c>
      <c r="B769" s="95">
        <v>2023</v>
      </c>
      <c r="C769" s="225"/>
      <c r="D769" s="82">
        <v>5904</v>
      </c>
      <c r="E769" s="100" t="s">
        <v>501</v>
      </c>
    </row>
    <row r="770" spans="1:5">
      <c r="A770" s="255" t="s">
        <v>1817</v>
      </c>
      <c r="B770" s="95">
        <v>2023</v>
      </c>
      <c r="C770" s="225"/>
      <c r="D770" s="82">
        <v>53136</v>
      </c>
      <c r="E770" s="100" t="s">
        <v>501</v>
      </c>
    </row>
    <row r="771" spans="1:5">
      <c r="A771" s="255" t="s">
        <v>1818</v>
      </c>
      <c r="B771" s="95">
        <v>2024</v>
      </c>
      <c r="C771" s="225"/>
      <c r="D771" s="82">
        <v>17917.259999999998</v>
      </c>
      <c r="E771" s="100" t="s">
        <v>501</v>
      </c>
    </row>
    <row r="772" spans="1:5">
      <c r="A772" s="255" t="s">
        <v>922</v>
      </c>
      <c r="B772" s="95">
        <v>2024</v>
      </c>
      <c r="C772" s="225"/>
      <c r="D772" s="82">
        <v>3700</v>
      </c>
      <c r="E772" s="100" t="s">
        <v>501</v>
      </c>
    </row>
    <row r="773" spans="1:5">
      <c r="A773" s="255" t="s">
        <v>1819</v>
      </c>
      <c r="B773" s="95">
        <v>2024</v>
      </c>
      <c r="C773" s="225"/>
      <c r="D773" s="82">
        <v>2257.4</v>
      </c>
      <c r="E773" s="100" t="s">
        <v>501</v>
      </c>
    </row>
    <row r="774" spans="1:5">
      <c r="A774" s="255" t="s">
        <v>1820</v>
      </c>
      <c r="B774" s="95">
        <v>2024</v>
      </c>
      <c r="C774" s="225"/>
      <c r="D774" s="82">
        <v>1749</v>
      </c>
      <c r="E774" s="100" t="s">
        <v>501</v>
      </c>
    </row>
    <row r="775" spans="1:5" ht="15" thickBot="1">
      <c r="A775" s="351" t="s">
        <v>1821</v>
      </c>
      <c r="B775" s="352">
        <v>2024</v>
      </c>
      <c r="C775" s="348"/>
      <c r="D775" s="353">
        <v>3954.96</v>
      </c>
      <c r="E775" s="279" t="s">
        <v>501</v>
      </c>
    </row>
    <row r="776" spans="1:5" ht="15" thickBot="1">
      <c r="A776" s="325" t="s">
        <v>124</v>
      </c>
      <c r="B776" s="326"/>
      <c r="C776" s="327"/>
      <c r="D776" s="328">
        <f>SUM(D710:D775)</f>
        <v>705224.53000000014</v>
      </c>
      <c r="E776" s="302" t="s">
        <v>501</v>
      </c>
    </row>
    <row r="777" spans="1:5" ht="15" thickBot="1">
      <c r="A777" s="354" t="s">
        <v>522</v>
      </c>
      <c r="B777" s="172"/>
      <c r="C777" s="355"/>
      <c r="D777" s="356">
        <v>13850</v>
      </c>
      <c r="E777" s="357" t="s">
        <v>522</v>
      </c>
    </row>
    <row r="778" spans="1:5" ht="15" thickBot="1">
      <c r="A778" s="325" t="s">
        <v>124</v>
      </c>
      <c r="B778" s="326"/>
      <c r="C778" s="327"/>
      <c r="D778" s="328">
        <f>D777</f>
        <v>13850</v>
      </c>
      <c r="E778" s="302" t="s">
        <v>522</v>
      </c>
    </row>
    <row r="779" spans="1:5">
      <c r="A779" s="350" t="s">
        <v>1822</v>
      </c>
      <c r="B779" s="165">
        <v>2019</v>
      </c>
      <c r="C779" s="345"/>
      <c r="D779" s="134">
        <v>4370</v>
      </c>
      <c r="E779" s="189" t="s">
        <v>523</v>
      </c>
    </row>
    <row r="780" spans="1:5">
      <c r="A780" s="255" t="s">
        <v>1823</v>
      </c>
      <c r="B780" s="95">
        <v>2020</v>
      </c>
      <c r="C780" s="225"/>
      <c r="D780" s="82">
        <v>6300</v>
      </c>
      <c r="E780" s="100" t="s">
        <v>523</v>
      </c>
    </row>
    <row r="781" spans="1:5">
      <c r="A781" s="255" t="s">
        <v>1824</v>
      </c>
      <c r="B781" s="95">
        <v>2020</v>
      </c>
      <c r="C781" s="225"/>
      <c r="D781" s="82">
        <v>9889.2000000000007</v>
      </c>
      <c r="E781" s="100" t="s">
        <v>523</v>
      </c>
    </row>
    <row r="782" spans="1:5">
      <c r="A782" s="255" t="s">
        <v>1825</v>
      </c>
      <c r="B782" s="95">
        <v>2022</v>
      </c>
      <c r="C782" s="225"/>
      <c r="D782" s="82">
        <v>14800</v>
      </c>
      <c r="E782" s="100" t="s">
        <v>523</v>
      </c>
    </row>
    <row r="783" spans="1:5">
      <c r="A783" s="255" t="s">
        <v>1826</v>
      </c>
      <c r="B783" s="95">
        <v>2023</v>
      </c>
      <c r="C783" s="225"/>
      <c r="D783" s="82">
        <v>4799</v>
      </c>
      <c r="E783" s="100" t="s">
        <v>523</v>
      </c>
    </row>
    <row r="784" spans="1:5" ht="15" thickBot="1">
      <c r="A784" s="351" t="s">
        <v>1827</v>
      </c>
      <c r="B784" s="352">
        <v>2023</v>
      </c>
      <c r="C784" s="348"/>
      <c r="D784" s="353">
        <v>4799</v>
      </c>
      <c r="E784" s="279" t="s">
        <v>523</v>
      </c>
    </row>
    <row r="785" spans="1:5" ht="15" thickBot="1">
      <c r="A785" s="325" t="s">
        <v>124</v>
      </c>
      <c r="B785" s="326"/>
      <c r="C785" s="327"/>
      <c r="D785" s="328">
        <f>SUM(D779:D784)</f>
        <v>44957.2</v>
      </c>
      <c r="E785" s="302" t="s">
        <v>523</v>
      </c>
    </row>
    <row r="786" spans="1:5" ht="15" thickBot="1">
      <c r="A786" s="66" t="s">
        <v>81</v>
      </c>
      <c r="B786" s="67"/>
      <c r="C786" s="67"/>
      <c r="D786" s="67"/>
      <c r="E786" s="68"/>
    </row>
    <row r="787" spans="1:5">
      <c r="A787" s="317" t="s">
        <v>1007</v>
      </c>
      <c r="B787" s="358">
        <v>2019</v>
      </c>
      <c r="C787" s="318" t="s">
        <v>1008</v>
      </c>
      <c r="D787" s="359">
        <v>4995.01</v>
      </c>
      <c r="E787" s="360" t="s">
        <v>501</v>
      </c>
    </row>
    <row r="788" spans="1:5">
      <c r="A788" s="256" t="s">
        <v>1009</v>
      </c>
      <c r="B788" s="257">
        <v>2019</v>
      </c>
      <c r="C788" s="240" t="s">
        <v>1010</v>
      </c>
      <c r="D788" s="258">
        <v>6494.4</v>
      </c>
      <c r="E788" s="259" t="s">
        <v>501</v>
      </c>
    </row>
    <row r="789" spans="1:5" ht="26.4">
      <c r="A789" s="256" t="s">
        <v>1494</v>
      </c>
      <c r="B789" s="257">
        <v>2019</v>
      </c>
      <c r="C789" s="240" t="s">
        <v>1011</v>
      </c>
      <c r="D789" s="258">
        <v>1300</v>
      </c>
      <c r="E789" s="259" t="s">
        <v>501</v>
      </c>
    </row>
    <row r="790" spans="1:5" ht="26.4">
      <c r="A790" s="256" t="s">
        <v>1494</v>
      </c>
      <c r="B790" s="257">
        <v>2019</v>
      </c>
      <c r="C790" s="240" t="s">
        <v>1012</v>
      </c>
      <c r="D790" s="258">
        <v>1300</v>
      </c>
      <c r="E790" s="259" t="s">
        <v>501</v>
      </c>
    </row>
    <row r="791" spans="1:5" ht="26.4">
      <c r="A791" s="256" t="s">
        <v>1494</v>
      </c>
      <c r="B791" s="257">
        <v>2019</v>
      </c>
      <c r="C791" s="240" t="s">
        <v>1013</v>
      </c>
      <c r="D791" s="258">
        <v>1300</v>
      </c>
      <c r="E791" s="259" t="s">
        <v>501</v>
      </c>
    </row>
    <row r="792" spans="1:5" ht="26.4">
      <c r="A792" s="256" t="s">
        <v>1494</v>
      </c>
      <c r="B792" s="257">
        <v>2019</v>
      </c>
      <c r="C792" s="240" t="s">
        <v>1014</v>
      </c>
      <c r="D792" s="258">
        <v>1300</v>
      </c>
      <c r="E792" s="259" t="s">
        <v>501</v>
      </c>
    </row>
    <row r="793" spans="1:5" ht="26.4">
      <c r="A793" s="256" t="s">
        <v>1494</v>
      </c>
      <c r="B793" s="257">
        <v>2019</v>
      </c>
      <c r="C793" s="240" t="s">
        <v>1015</v>
      </c>
      <c r="D793" s="258">
        <v>1300</v>
      </c>
      <c r="E793" s="259" t="s">
        <v>501</v>
      </c>
    </row>
    <row r="794" spans="1:5" ht="26.4">
      <c r="A794" s="256" t="s">
        <v>1494</v>
      </c>
      <c r="B794" s="257">
        <v>2019</v>
      </c>
      <c r="C794" s="240" t="s">
        <v>1016</v>
      </c>
      <c r="D794" s="258">
        <v>1300</v>
      </c>
      <c r="E794" s="259" t="s">
        <v>501</v>
      </c>
    </row>
    <row r="795" spans="1:5" ht="26.4">
      <c r="A795" s="256" t="s">
        <v>1494</v>
      </c>
      <c r="B795" s="257">
        <v>2019</v>
      </c>
      <c r="C795" s="240" t="s">
        <v>1017</v>
      </c>
      <c r="D795" s="258">
        <v>1300</v>
      </c>
      <c r="E795" s="259" t="s">
        <v>501</v>
      </c>
    </row>
    <row r="796" spans="1:5" ht="26.4">
      <c r="A796" s="256" t="s">
        <v>1494</v>
      </c>
      <c r="B796" s="257">
        <v>2019</v>
      </c>
      <c r="C796" s="240" t="s">
        <v>1018</v>
      </c>
      <c r="D796" s="258">
        <v>1300</v>
      </c>
      <c r="E796" s="259" t="s">
        <v>501</v>
      </c>
    </row>
    <row r="797" spans="1:5" ht="26.4">
      <c r="A797" s="256" t="s">
        <v>1494</v>
      </c>
      <c r="B797" s="257">
        <v>2019</v>
      </c>
      <c r="C797" s="240" t="s">
        <v>1019</v>
      </c>
      <c r="D797" s="258">
        <v>1300</v>
      </c>
      <c r="E797" s="259" t="s">
        <v>501</v>
      </c>
    </row>
    <row r="798" spans="1:5" ht="26.4">
      <c r="A798" s="256" t="s">
        <v>1494</v>
      </c>
      <c r="B798" s="257">
        <v>2019</v>
      </c>
      <c r="C798" s="240" t="s">
        <v>1020</v>
      </c>
      <c r="D798" s="258">
        <v>1300</v>
      </c>
      <c r="E798" s="259" t="s">
        <v>501</v>
      </c>
    </row>
    <row r="799" spans="1:5" ht="26.4">
      <c r="A799" s="256" t="s">
        <v>1494</v>
      </c>
      <c r="B799" s="257">
        <v>2019</v>
      </c>
      <c r="C799" s="240" t="s">
        <v>1021</v>
      </c>
      <c r="D799" s="258">
        <v>1300</v>
      </c>
      <c r="E799" s="259" t="s">
        <v>501</v>
      </c>
    </row>
    <row r="800" spans="1:5" ht="26.4">
      <c r="A800" s="256" t="s">
        <v>1494</v>
      </c>
      <c r="B800" s="257">
        <v>2019</v>
      </c>
      <c r="C800" s="240" t="s">
        <v>1022</v>
      </c>
      <c r="D800" s="258">
        <v>1300</v>
      </c>
      <c r="E800" s="259" t="s">
        <v>501</v>
      </c>
    </row>
    <row r="801" spans="1:5">
      <c r="A801" s="256" t="s">
        <v>1023</v>
      </c>
      <c r="B801" s="257">
        <v>2019</v>
      </c>
      <c r="C801" s="240" t="s">
        <v>1024</v>
      </c>
      <c r="D801" s="258">
        <v>2117.1</v>
      </c>
      <c r="E801" s="259" t="s">
        <v>501</v>
      </c>
    </row>
    <row r="802" spans="1:5">
      <c r="A802" s="256" t="s">
        <v>1023</v>
      </c>
      <c r="B802" s="257">
        <v>2019</v>
      </c>
      <c r="C802" s="240" t="s">
        <v>1025</v>
      </c>
      <c r="D802" s="258">
        <v>2117.1</v>
      </c>
      <c r="E802" s="259" t="s">
        <v>501</v>
      </c>
    </row>
    <row r="803" spans="1:5">
      <c r="A803" s="256" t="s">
        <v>1026</v>
      </c>
      <c r="B803" s="257">
        <v>2019</v>
      </c>
      <c r="C803" s="240" t="s">
        <v>1027</v>
      </c>
      <c r="D803" s="258">
        <v>2029.5</v>
      </c>
      <c r="E803" s="259" t="s">
        <v>501</v>
      </c>
    </row>
    <row r="804" spans="1:5">
      <c r="A804" s="256" t="s">
        <v>1023</v>
      </c>
      <c r="B804" s="257">
        <v>2019</v>
      </c>
      <c r="C804" s="240" t="s">
        <v>1028</v>
      </c>
      <c r="D804" s="258">
        <v>2117.1</v>
      </c>
      <c r="E804" s="259" t="s">
        <v>501</v>
      </c>
    </row>
    <row r="805" spans="1:5">
      <c r="A805" s="256" t="s">
        <v>1029</v>
      </c>
      <c r="B805" s="257">
        <v>2019</v>
      </c>
      <c r="C805" s="240" t="s">
        <v>1030</v>
      </c>
      <c r="D805" s="258">
        <v>6494.4</v>
      </c>
      <c r="E805" s="259" t="s">
        <v>501</v>
      </c>
    </row>
    <row r="806" spans="1:5">
      <c r="A806" s="256" t="s">
        <v>1029</v>
      </c>
      <c r="B806" s="257">
        <v>2019</v>
      </c>
      <c r="C806" s="240" t="s">
        <v>1031</v>
      </c>
      <c r="D806" s="258">
        <v>6494.4</v>
      </c>
      <c r="E806" s="259" t="s">
        <v>501</v>
      </c>
    </row>
    <row r="807" spans="1:5">
      <c r="A807" s="256" t="s">
        <v>1032</v>
      </c>
      <c r="B807" s="257">
        <v>2019</v>
      </c>
      <c r="C807" s="240" t="s">
        <v>1033</v>
      </c>
      <c r="D807" s="258">
        <v>1270</v>
      </c>
      <c r="E807" s="259" t="s">
        <v>501</v>
      </c>
    </row>
    <row r="808" spans="1:5">
      <c r="A808" s="256" t="s">
        <v>1034</v>
      </c>
      <c r="B808" s="257">
        <v>2019</v>
      </c>
      <c r="C808" s="240" t="s">
        <v>1035</v>
      </c>
      <c r="D808" s="258">
        <v>474.58</v>
      </c>
      <c r="E808" s="259" t="s">
        <v>501</v>
      </c>
    </row>
    <row r="809" spans="1:5">
      <c r="A809" s="256" t="s">
        <v>1036</v>
      </c>
      <c r="B809" s="257">
        <v>2019</v>
      </c>
      <c r="C809" s="240" t="s">
        <v>1037</v>
      </c>
      <c r="D809" s="258">
        <v>237.7</v>
      </c>
      <c r="E809" s="259" t="s">
        <v>501</v>
      </c>
    </row>
    <row r="810" spans="1:5">
      <c r="A810" s="256" t="s">
        <v>1038</v>
      </c>
      <c r="B810" s="257">
        <v>2019</v>
      </c>
      <c r="C810" s="240" t="s">
        <v>1039</v>
      </c>
      <c r="D810" s="258">
        <v>1569</v>
      </c>
      <c r="E810" s="259" t="s">
        <v>501</v>
      </c>
    </row>
    <row r="811" spans="1:5">
      <c r="A811" s="256" t="s">
        <v>1495</v>
      </c>
      <c r="B811" s="257">
        <v>2019</v>
      </c>
      <c r="C811" s="240" t="s">
        <v>1040</v>
      </c>
      <c r="D811" s="258">
        <v>2231</v>
      </c>
      <c r="E811" s="259" t="s">
        <v>501</v>
      </c>
    </row>
    <row r="812" spans="1:5">
      <c r="A812" s="256" t="s">
        <v>1495</v>
      </c>
      <c r="B812" s="257">
        <v>2019</v>
      </c>
      <c r="C812" s="240" t="s">
        <v>1041</v>
      </c>
      <c r="D812" s="258">
        <v>2231</v>
      </c>
      <c r="E812" s="259" t="s">
        <v>501</v>
      </c>
    </row>
    <row r="813" spans="1:5">
      <c r="A813" s="256" t="s">
        <v>1495</v>
      </c>
      <c r="B813" s="257">
        <v>2019</v>
      </c>
      <c r="C813" s="240" t="s">
        <v>1042</v>
      </c>
      <c r="D813" s="258">
        <v>2231</v>
      </c>
      <c r="E813" s="259" t="s">
        <v>501</v>
      </c>
    </row>
    <row r="814" spans="1:5">
      <c r="A814" s="256" t="s">
        <v>1495</v>
      </c>
      <c r="B814" s="257">
        <v>2019</v>
      </c>
      <c r="C814" s="240" t="s">
        <v>1043</v>
      </c>
      <c r="D814" s="258">
        <v>2231</v>
      </c>
      <c r="E814" s="259" t="s">
        <v>501</v>
      </c>
    </row>
    <row r="815" spans="1:5">
      <c r="A815" s="256" t="s">
        <v>1495</v>
      </c>
      <c r="B815" s="257">
        <v>2019</v>
      </c>
      <c r="C815" s="240" t="s">
        <v>1044</v>
      </c>
      <c r="D815" s="258">
        <v>2231</v>
      </c>
      <c r="E815" s="259" t="s">
        <v>501</v>
      </c>
    </row>
    <row r="816" spans="1:5">
      <c r="A816" s="256" t="s">
        <v>1495</v>
      </c>
      <c r="B816" s="257">
        <v>2019</v>
      </c>
      <c r="C816" s="240" t="s">
        <v>1045</v>
      </c>
      <c r="D816" s="258">
        <v>2231</v>
      </c>
      <c r="E816" s="259" t="s">
        <v>501</v>
      </c>
    </row>
    <row r="817" spans="1:5">
      <c r="A817" s="256" t="s">
        <v>1495</v>
      </c>
      <c r="B817" s="257">
        <v>2019</v>
      </c>
      <c r="C817" s="240" t="s">
        <v>1046</v>
      </c>
      <c r="D817" s="258">
        <v>2231</v>
      </c>
      <c r="E817" s="259" t="s">
        <v>501</v>
      </c>
    </row>
    <row r="818" spans="1:5">
      <c r="A818" s="256" t="s">
        <v>1495</v>
      </c>
      <c r="B818" s="257">
        <v>2019</v>
      </c>
      <c r="C818" s="240" t="s">
        <v>1047</v>
      </c>
      <c r="D818" s="258">
        <v>2231</v>
      </c>
      <c r="E818" s="259" t="s">
        <v>501</v>
      </c>
    </row>
    <row r="819" spans="1:5">
      <c r="A819" s="256" t="s">
        <v>1495</v>
      </c>
      <c r="B819" s="257">
        <v>2019</v>
      </c>
      <c r="C819" s="240" t="s">
        <v>1048</v>
      </c>
      <c r="D819" s="258">
        <v>2231</v>
      </c>
      <c r="E819" s="259" t="s">
        <v>501</v>
      </c>
    </row>
    <row r="820" spans="1:5">
      <c r="A820" s="256" t="s">
        <v>1495</v>
      </c>
      <c r="B820" s="257">
        <v>2019</v>
      </c>
      <c r="C820" s="240" t="s">
        <v>1049</v>
      </c>
      <c r="D820" s="258">
        <v>2231</v>
      </c>
      <c r="E820" s="259" t="s">
        <v>501</v>
      </c>
    </row>
    <row r="821" spans="1:5">
      <c r="A821" s="256" t="s">
        <v>1495</v>
      </c>
      <c r="B821" s="257">
        <v>2019</v>
      </c>
      <c r="C821" s="240" t="s">
        <v>1050</v>
      </c>
      <c r="D821" s="258">
        <v>2151.0100000000002</v>
      </c>
      <c r="E821" s="259" t="s">
        <v>501</v>
      </c>
    </row>
    <row r="822" spans="1:5">
      <c r="A822" s="256" t="s">
        <v>1495</v>
      </c>
      <c r="B822" s="257">
        <v>2019</v>
      </c>
      <c r="C822" s="240" t="s">
        <v>1051</v>
      </c>
      <c r="D822" s="258">
        <v>2151.0100000000002</v>
      </c>
      <c r="E822" s="259" t="s">
        <v>501</v>
      </c>
    </row>
    <row r="823" spans="1:5">
      <c r="A823" s="256" t="s">
        <v>1496</v>
      </c>
      <c r="B823" s="257">
        <v>2019</v>
      </c>
      <c r="C823" s="240" t="s">
        <v>1052</v>
      </c>
      <c r="D823" s="258">
        <v>7298.91</v>
      </c>
      <c r="E823" s="259" t="s">
        <v>501</v>
      </c>
    </row>
    <row r="824" spans="1:5">
      <c r="A824" s="256" t="s">
        <v>1053</v>
      </c>
      <c r="B824" s="257">
        <v>2019</v>
      </c>
      <c r="C824" s="240" t="s">
        <v>1054</v>
      </c>
      <c r="D824" s="258">
        <v>1999</v>
      </c>
      <c r="E824" s="259" t="s">
        <v>501</v>
      </c>
    </row>
    <row r="825" spans="1:5">
      <c r="A825" s="256" t="s">
        <v>1055</v>
      </c>
      <c r="B825" s="257">
        <v>2020</v>
      </c>
      <c r="C825" s="240" t="s">
        <v>1056</v>
      </c>
      <c r="D825" s="258">
        <v>1598.5</v>
      </c>
      <c r="E825" s="259" t="s">
        <v>501</v>
      </c>
    </row>
    <row r="826" spans="1:5">
      <c r="A826" s="256" t="s">
        <v>1055</v>
      </c>
      <c r="B826" s="257">
        <v>2020</v>
      </c>
      <c r="C826" s="240" t="s">
        <v>1057</v>
      </c>
      <c r="D826" s="258">
        <v>1598.5</v>
      </c>
      <c r="E826" s="259" t="s">
        <v>501</v>
      </c>
    </row>
    <row r="827" spans="1:5">
      <c r="A827" s="256" t="s">
        <v>1058</v>
      </c>
      <c r="B827" s="257">
        <v>2020</v>
      </c>
      <c r="C827" s="240" t="s">
        <v>1059</v>
      </c>
      <c r="D827" s="258">
        <v>1476</v>
      </c>
      <c r="E827" s="259" t="s">
        <v>501</v>
      </c>
    </row>
    <row r="828" spans="1:5">
      <c r="A828" s="256" t="s">
        <v>1060</v>
      </c>
      <c r="B828" s="257">
        <v>2020</v>
      </c>
      <c r="C828" s="240" t="s">
        <v>1061</v>
      </c>
      <c r="D828" s="258">
        <v>619.99</v>
      </c>
      <c r="E828" s="259" t="s">
        <v>501</v>
      </c>
    </row>
    <row r="829" spans="1:5">
      <c r="A829" s="256" t="s">
        <v>1062</v>
      </c>
      <c r="B829" s="257">
        <v>2020</v>
      </c>
      <c r="C829" s="240" t="s">
        <v>1063</v>
      </c>
      <c r="D829" s="258">
        <v>1600</v>
      </c>
      <c r="E829" s="259" t="s">
        <v>501</v>
      </c>
    </row>
    <row r="830" spans="1:5">
      <c r="A830" s="256" t="s">
        <v>1064</v>
      </c>
      <c r="B830" s="257">
        <v>2020</v>
      </c>
      <c r="C830" s="240" t="s">
        <v>1065</v>
      </c>
      <c r="D830" s="258">
        <v>618</v>
      </c>
      <c r="E830" s="259" t="s">
        <v>501</v>
      </c>
    </row>
    <row r="831" spans="1:5">
      <c r="A831" s="256" t="s">
        <v>1066</v>
      </c>
      <c r="B831" s="257">
        <v>2020</v>
      </c>
      <c r="C831" s="240" t="s">
        <v>1067</v>
      </c>
      <c r="D831" s="258">
        <v>2091</v>
      </c>
      <c r="E831" s="259" t="s">
        <v>501</v>
      </c>
    </row>
    <row r="832" spans="1:5">
      <c r="A832" s="256" t="s">
        <v>1068</v>
      </c>
      <c r="B832" s="257">
        <v>2020</v>
      </c>
      <c r="C832" s="240" t="s">
        <v>1069</v>
      </c>
      <c r="D832" s="258">
        <v>1538.73</v>
      </c>
      <c r="E832" s="259" t="s">
        <v>501</v>
      </c>
    </row>
    <row r="833" spans="1:5">
      <c r="A833" s="256" t="s">
        <v>1070</v>
      </c>
      <c r="B833" s="257">
        <v>2020</v>
      </c>
      <c r="C833" s="240" t="s">
        <v>1071</v>
      </c>
      <c r="D833" s="258">
        <v>3720</v>
      </c>
      <c r="E833" s="259" t="s">
        <v>501</v>
      </c>
    </row>
    <row r="834" spans="1:5">
      <c r="A834" s="256" t="s">
        <v>1072</v>
      </c>
      <c r="B834" s="257">
        <v>2020</v>
      </c>
      <c r="C834" s="240" t="s">
        <v>1073</v>
      </c>
      <c r="D834" s="258">
        <v>2131</v>
      </c>
      <c r="E834" s="259" t="s">
        <v>501</v>
      </c>
    </row>
    <row r="835" spans="1:5">
      <c r="A835" s="256" t="s">
        <v>1074</v>
      </c>
      <c r="B835" s="257">
        <v>2021</v>
      </c>
      <c r="C835" s="240" t="s">
        <v>1075</v>
      </c>
      <c r="D835" s="258">
        <v>1400</v>
      </c>
      <c r="E835" s="259" t="s">
        <v>501</v>
      </c>
    </row>
    <row r="836" spans="1:5">
      <c r="A836" s="256" t="s">
        <v>1076</v>
      </c>
      <c r="B836" s="257">
        <v>2021</v>
      </c>
      <c r="C836" s="240" t="s">
        <v>1077</v>
      </c>
      <c r="D836" s="258">
        <v>2114</v>
      </c>
      <c r="E836" s="259" t="s">
        <v>501</v>
      </c>
    </row>
    <row r="837" spans="1:5">
      <c r="A837" s="256" t="s">
        <v>1078</v>
      </c>
      <c r="B837" s="257">
        <v>2021</v>
      </c>
      <c r="C837" s="240" t="s">
        <v>1079</v>
      </c>
      <c r="D837" s="258">
        <v>586</v>
      </c>
      <c r="E837" s="259" t="s">
        <v>501</v>
      </c>
    </row>
    <row r="838" spans="1:5">
      <c r="A838" s="256" t="s">
        <v>1080</v>
      </c>
      <c r="B838" s="257">
        <v>2021</v>
      </c>
      <c r="C838" s="240" t="s">
        <v>1081</v>
      </c>
      <c r="D838" s="258">
        <v>3419</v>
      </c>
      <c r="E838" s="259" t="s">
        <v>501</v>
      </c>
    </row>
    <row r="839" spans="1:5">
      <c r="A839" s="256" t="s">
        <v>1080</v>
      </c>
      <c r="B839" s="257">
        <v>2021</v>
      </c>
      <c r="C839" s="240" t="s">
        <v>1082</v>
      </c>
      <c r="D839" s="258">
        <v>3419</v>
      </c>
      <c r="E839" s="259" t="s">
        <v>501</v>
      </c>
    </row>
    <row r="840" spans="1:5">
      <c r="A840" s="256" t="s">
        <v>1083</v>
      </c>
      <c r="B840" s="257">
        <v>2021</v>
      </c>
      <c r="C840" s="240" t="s">
        <v>1084</v>
      </c>
      <c r="D840" s="258">
        <v>861</v>
      </c>
      <c r="E840" s="259" t="s">
        <v>501</v>
      </c>
    </row>
    <row r="841" spans="1:5">
      <c r="A841" s="256" t="s">
        <v>1083</v>
      </c>
      <c r="B841" s="257">
        <v>2021</v>
      </c>
      <c r="C841" s="240" t="s">
        <v>1085</v>
      </c>
      <c r="D841" s="258">
        <v>861</v>
      </c>
      <c r="E841" s="259" t="s">
        <v>501</v>
      </c>
    </row>
    <row r="842" spans="1:5">
      <c r="A842" s="256" t="s">
        <v>1086</v>
      </c>
      <c r="B842" s="257">
        <v>2022</v>
      </c>
      <c r="C842" s="240" t="s">
        <v>1087</v>
      </c>
      <c r="D842" s="258">
        <v>849</v>
      </c>
      <c r="E842" s="259" t="s">
        <v>501</v>
      </c>
    </row>
    <row r="843" spans="1:5">
      <c r="A843" s="256" t="s">
        <v>1086</v>
      </c>
      <c r="B843" s="257">
        <v>2022</v>
      </c>
      <c r="C843" s="240" t="s">
        <v>1088</v>
      </c>
      <c r="D843" s="258">
        <v>849</v>
      </c>
      <c r="E843" s="259" t="s">
        <v>501</v>
      </c>
    </row>
    <row r="844" spans="1:5">
      <c r="A844" s="256" t="s">
        <v>1092</v>
      </c>
      <c r="B844" s="257">
        <v>2022</v>
      </c>
      <c r="C844" s="240" t="s">
        <v>1089</v>
      </c>
      <c r="D844" s="258">
        <v>8400</v>
      </c>
      <c r="E844" s="259" t="s">
        <v>501</v>
      </c>
    </row>
    <row r="845" spans="1:5">
      <c r="A845" s="256" t="s">
        <v>1092</v>
      </c>
      <c r="B845" s="257">
        <v>2022</v>
      </c>
      <c r="C845" s="240" t="s">
        <v>1090</v>
      </c>
      <c r="D845" s="258">
        <v>8400</v>
      </c>
      <c r="E845" s="259" t="s">
        <v>501</v>
      </c>
    </row>
    <row r="846" spans="1:5">
      <c r="A846" s="256" t="s">
        <v>1092</v>
      </c>
      <c r="B846" s="257">
        <v>2022</v>
      </c>
      <c r="C846" s="240" t="s">
        <v>1091</v>
      </c>
      <c r="D846" s="258">
        <v>8400</v>
      </c>
      <c r="E846" s="259" t="s">
        <v>501</v>
      </c>
    </row>
    <row r="847" spans="1:5">
      <c r="A847" s="256" t="s">
        <v>1092</v>
      </c>
      <c r="B847" s="257">
        <v>2022</v>
      </c>
      <c r="C847" s="240" t="s">
        <v>1093</v>
      </c>
      <c r="D847" s="258">
        <v>8400</v>
      </c>
      <c r="E847" s="259" t="s">
        <v>501</v>
      </c>
    </row>
    <row r="848" spans="1:5">
      <c r="A848" s="256" t="s">
        <v>1094</v>
      </c>
      <c r="B848" s="257">
        <v>2022</v>
      </c>
      <c r="C848" s="240" t="s">
        <v>1095</v>
      </c>
      <c r="D848" s="258">
        <v>6573.01</v>
      </c>
      <c r="E848" s="259" t="s">
        <v>501</v>
      </c>
    </row>
    <row r="849" spans="1:5">
      <c r="A849" s="256" t="s">
        <v>1096</v>
      </c>
      <c r="B849" s="257">
        <v>2022</v>
      </c>
      <c r="C849" s="240" t="s">
        <v>1097</v>
      </c>
      <c r="D849" s="258">
        <v>25230</v>
      </c>
      <c r="E849" s="259" t="s">
        <v>501</v>
      </c>
    </row>
    <row r="850" spans="1:5">
      <c r="A850" s="256" t="s">
        <v>1098</v>
      </c>
      <c r="B850" s="257">
        <v>2022</v>
      </c>
      <c r="C850" s="240" t="s">
        <v>1099</v>
      </c>
      <c r="D850" s="258">
        <v>5599</v>
      </c>
      <c r="E850" s="259" t="s">
        <v>501</v>
      </c>
    </row>
    <row r="851" spans="1:5">
      <c r="A851" s="256" t="s">
        <v>1074</v>
      </c>
      <c r="B851" s="257">
        <v>2023</v>
      </c>
      <c r="C851" s="240" t="s">
        <v>1100</v>
      </c>
      <c r="D851" s="258">
        <v>1789.99</v>
      </c>
      <c r="E851" s="259" t="s">
        <v>501</v>
      </c>
    </row>
    <row r="852" spans="1:5">
      <c r="A852" s="256" t="s">
        <v>1101</v>
      </c>
      <c r="B852" s="257">
        <v>2023</v>
      </c>
      <c r="C852" s="240" t="s">
        <v>1102</v>
      </c>
      <c r="D852" s="258">
        <v>8665</v>
      </c>
      <c r="E852" s="259" t="s">
        <v>501</v>
      </c>
    </row>
    <row r="853" spans="1:5">
      <c r="A853" s="256" t="s">
        <v>1101</v>
      </c>
      <c r="B853" s="257">
        <v>2023</v>
      </c>
      <c r="C853" s="240" t="s">
        <v>1103</v>
      </c>
      <c r="D853" s="258">
        <v>8665</v>
      </c>
      <c r="E853" s="259" t="s">
        <v>501</v>
      </c>
    </row>
    <row r="854" spans="1:5">
      <c r="A854" s="256" t="s">
        <v>1497</v>
      </c>
      <c r="B854" s="257">
        <v>2023</v>
      </c>
      <c r="C854" s="240" t="s">
        <v>1104</v>
      </c>
      <c r="D854" s="258">
        <v>5812</v>
      </c>
      <c r="E854" s="259" t="s">
        <v>501</v>
      </c>
    </row>
    <row r="855" spans="1:5">
      <c r="A855" s="256" t="s">
        <v>1105</v>
      </c>
      <c r="B855" s="257">
        <v>2023</v>
      </c>
      <c r="C855" s="240" t="s">
        <v>1104</v>
      </c>
      <c r="D855" s="258">
        <v>5275</v>
      </c>
      <c r="E855" s="259" t="s">
        <v>501</v>
      </c>
    </row>
    <row r="856" spans="1:5">
      <c r="A856" s="256" t="s">
        <v>1106</v>
      </c>
      <c r="B856" s="257">
        <v>2023</v>
      </c>
      <c r="C856" s="240" t="s">
        <v>1107</v>
      </c>
      <c r="D856" s="258">
        <v>7600</v>
      </c>
      <c r="E856" s="259" t="s">
        <v>501</v>
      </c>
    </row>
    <row r="857" spans="1:5">
      <c r="A857" s="256" t="s">
        <v>1106</v>
      </c>
      <c r="B857" s="257">
        <v>2023</v>
      </c>
      <c r="C857" s="240" t="s">
        <v>1108</v>
      </c>
      <c r="D857" s="258">
        <v>7600</v>
      </c>
      <c r="E857" s="259" t="s">
        <v>501</v>
      </c>
    </row>
    <row r="858" spans="1:5">
      <c r="A858" s="256" t="s">
        <v>1109</v>
      </c>
      <c r="B858" s="257">
        <v>2023</v>
      </c>
      <c r="C858" s="240" t="s">
        <v>1110</v>
      </c>
      <c r="D858" s="258">
        <v>699</v>
      </c>
      <c r="E858" s="259" t="s">
        <v>501</v>
      </c>
    </row>
    <row r="859" spans="1:5">
      <c r="A859" s="256" t="s">
        <v>1111</v>
      </c>
      <c r="B859" s="257">
        <v>2023</v>
      </c>
      <c r="C859" s="240" t="s">
        <v>1112</v>
      </c>
      <c r="D859" s="258">
        <v>649</v>
      </c>
      <c r="E859" s="259" t="s">
        <v>501</v>
      </c>
    </row>
    <row r="860" spans="1:5">
      <c r="A860" s="256" t="s">
        <v>1113</v>
      </c>
      <c r="B860" s="257">
        <v>2023</v>
      </c>
      <c r="C860" s="240" t="s">
        <v>1114</v>
      </c>
      <c r="D860" s="258">
        <v>449</v>
      </c>
      <c r="E860" s="259" t="s">
        <v>501</v>
      </c>
    </row>
    <row r="861" spans="1:5">
      <c r="A861" s="256" t="s">
        <v>1115</v>
      </c>
      <c r="B861" s="257">
        <v>2023</v>
      </c>
      <c r="C861" s="240" t="s">
        <v>1116</v>
      </c>
      <c r="D861" s="258">
        <v>785.66</v>
      </c>
      <c r="E861" s="259" t="s">
        <v>501</v>
      </c>
    </row>
    <row r="862" spans="1:5">
      <c r="A862" s="256" t="s">
        <v>1115</v>
      </c>
      <c r="B862" s="257">
        <v>2023</v>
      </c>
      <c r="C862" s="240" t="s">
        <v>1117</v>
      </c>
      <c r="D862" s="258">
        <v>785.66</v>
      </c>
      <c r="E862" s="259" t="s">
        <v>501</v>
      </c>
    </row>
    <row r="863" spans="1:5" ht="15" thickBot="1">
      <c r="A863" s="320" t="s">
        <v>1115</v>
      </c>
      <c r="B863" s="361">
        <v>2023</v>
      </c>
      <c r="C863" s="322" t="s">
        <v>1118</v>
      </c>
      <c r="D863" s="362">
        <v>785.66</v>
      </c>
      <c r="E863" s="363" t="s">
        <v>501</v>
      </c>
    </row>
    <row r="864" spans="1:5" ht="15" thickBot="1">
      <c r="A864" s="364" t="s">
        <v>124</v>
      </c>
      <c r="B864" s="365"/>
      <c r="C864" s="366"/>
      <c r="D864" s="367">
        <f>SUM(D787:D863)</f>
        <v>239832.92</v>
      </c>
      <c r="E864" s="368" t="s">
        <v>501</v>
      </c>
    </row>
    <row r="865" spans="1:5">
      <c r="A865" s="317" t="s">
        <v>1120</v>
      </c>
      <c r="B865" s="358">
        <v>2020</v>
      </c>
      <c r="C865" s="318" t="s">
        <v>1121</v>
      </c>
      <c r="D865" s="359">
        <v>3499.99</v>
      </c>
      <c r="E865" s="360" t="s">
        <v>523</v>
      </c>
    </row>
    <row r="866" spans="1:5">
      <c r="A866" s="256" t="s">
        <v>1120</v>
      </c>
      <c r="B866" s="257">
        <v>2020</v>
      </c>
      <c r="C866" s="240" t="s">
        <v>1122</v>
      </c>
      <c r="D866" s="258">
        <v>3499.99</v>
      </c>
      <c r="E866" s="259" t="s">
        <v>523</v>
      </c>
    </row>
    <row r="867" spans="1:5" ht="26.4">
      <c r="A867" s="256" t="s">
        <v>1119</v>
      </c>
      <c r="B867" s="257">
        <v>2020</v>
      </c>
      <c r="C867" s="240" t="s">
        <v>1123</v>
      </c>
      <c r="D867" s="258">
        <v>3499.99</v>
      </c>
      <c r="E867" s="259" t="s">
        <v>523</v>
      </c>
    </row>
    <row r="868" spans="1:5" ht="26.4">
      <c r="A868" s="256" t="s">
        <v>1119</v>
      </c>
      <c r="B868" s="257">
        <v>2020</v>
      </c>
      <c r="C868" s="240" t="s">
        <v>1124</v>
      </c>
      <c r="D868" s="258">
        <v>3500</v>
      </c>
      <c r="E868" s="259" t="s">
        <v>523</v>
      </c>
    </row>
    <row r="869" spans="1:5" ht="26.4">
      <c r="A869" s="256" t="s">
        <v>1119</v>
      </c>
      <c r="B869" s="257">
        <v>2020</v>
      </c>
      <c r="C869" s="240" t="s">
        <v>1125</v>
      </c>
      <c r="D869" s="258">
        <v>3206</v>
      </c>
      <c r="E869" s="259" t="s">
        <v>523</v>
      </c>
    </row>
    <row r="870" spans="1:5">
      <c r="A870" s="256" t="s">
        <v>1126</v>
      </c>
      <c r="B870" s="257">
        <v>2021</v>
      </c>
      <c r="C870" s="240" t="s">
        <v>1127</v>
      </c>
      <c r="D870" s="258">
        <v>3296.4</v>
      </c>
      <c r="E870" s="259" t="s">
        <v>523</v>
      </c>
    </row>
    <row r="871" spans="1:5">
      <c r="A871" s="256" t="s">
        <v>1126</v>
      </c>
      <c r="B871" s="257">
        <v>2021</v>
      </c>
      <c r="C871" s="240" t="s">
        <v>1128</v>
      </c>
      <c r="D871" s="258">
        <v>3296.4</v>
      </c>
      <c r="E871" s="259" t="s">
        <v>523</v>
      </c>
    </row>
    <row r="872" spans="1:5">
      <c r="A872" s="256" t="s">
        <v>1126</v>
      </c>
      <c r="B872" s="257">
        <v>2021</v>
      </c>
      <c r="C872" s="240" t="s">
        <v>1129</v>
      </c>
      <c r="D872" s="258">
        <v>3296.4</v>
      </c>
      <c r="E872" s="259" t="s">
        <v>523</v>
      </c>
    </row>
    <row r="873" spans="1:5">
      <c r="A873" s="256" t="s">
        <v>1126</v>
      </c>
      <c r="B873" s="257">
        <v>2021</v>
      </c>
      <c r="C873" s="240" t="s">
        <v>1130</v>
      </c>
      <c r="D873" s="258">
        <v>3296.4</v>
      </c>
      <c r="E873" s="259" t="s">
        <v>523</v>
      </c>
    </row>
    <row r="874" spans="1:5">
      <c r="A874" s="256" t="s">
        <v>1126</v>
      </c>
      <c r="B874" s="257">
        <v>2021</v>
      </c>
      <c r="C874" s="240" t="s">
        <v>1131</v>
      </c>
      <c r="D874" s="258">
        <v>3296.4</v>
      </c>
      <c r="E874" s="259" t="s">
        <v>523</v>
      </c>
    </row>
    <row r="875" spans="1:5">
      <c r="A875" s="256" t="s">
        <v>1132</v>
      </c>
      <c r="B875" s="257">
        <v>2022</v>
      </c>
      <c r="C875" s="240" t="s">
        <v>1133</v>
      </c>
      <c r="D875" s="258">
        <v>4018.1</v>
      </c>
      <c r="E875" s="259" t="s">
        <v>523</v>
      </c>
    </row>
    <row r="876" spans="1:5">
      <c r="A876" s="256" t="s">
        <v>1134</v>
      </c>
      <c r="B876" s="257">
        <v>2023</v>
      </c>
      <c r="C876" s="240" t="s">
        <v>1135</v>
      </c>
      <c r="D876" s="258">
        <v>3190.21</v>
      </c>
      <c r="E876" s="259" t="s">
        <v>523</v>
      </c>
    </row>
    <row r="877" spans="1:5">
      <c r="A877" s="256" t="s">
        <v>1134</v>
      </c>
      <c r="B877" s="257">
        <v>2023</v>
      </c>
      <c r="C877" s="240" t="s">
        <v>1136</v>
      </c>
      <c r="D877" s="258">
        <v>3190.21</v>
      </c>
      <c r="E877" s="259" t="s">
        <v>523</v>
      </c>
    </row>
    <row r="878" spans="1:5" ht="15" thickBot="1">
      <c r="A878" s="320" t="s">
        <v>1137</v>
      </c>
      <c r="B878" s="361">
        <v>2023</v>
      </c>
      <c r="C878" s="322" t="s">
        <v>1138</v>
      </c>
      <c r="D878" s="362">
        <v>3785</v>
      </c>
      <c r="E878" s="363" t="s">
        <v>523</v>
      </c>
    </row>
    <row r="879" spans="1:5" ht="15" thickBot="1">
      <c r="A879" s="364" t="s">
        <v>124</v>
      </c>
      <c r="B879" s="365"/>
      <c r="C879" s="366"/>
      <c r="D879" s="367">
        <f>SUM(D865:D878)</f>
        <v>47871.490000000005</v>
      </c>
      <c r="E879" s="368" t="s">
        <v>523</v>
      </c>
    </row>
    <row r="880" spans="1:5" ht="15" thickBot="1">
      <c r="A880" s="369" t="s">
        <v>84</v>
      </c>
      <c r="B880" s="370"/>
      <c r="C880" s="370"/>
      <c r="D880" s="370"/>
      <c r="E880" s="371"/>
    </row>
    <row r="881" spans="1:5">
      <c r="A881" s="317" t="s">
        <v>1144</v>
      </c>
      <c r="B881" s="358">
        <v>2020</v>
      </c>
      <c r="C881" s="318"/>
      <c r="D881" s="359">
        <v>53020</v>
      </c>
      <c r="E881" s="360" t="s">
        <v>501</v>
      </c>
    </row>
    <row r="882" spans="1:5">
      <c r="A882" s="256" t="s">
        <v>1145</v>
      </c>
      <c r="B882" s="257">
        <v>2020</v>
      </c>
      <c r="C882" s="240"/>
      <c r="D882" s="258">
        <v>1487</v>
      </c>
      <c r="E882" s="259" t="s">
        <v>501</v>
      </c>
    </row>
    <row r="883" spans="1:5">
      <c r="A883" s="256" t="s">
        <v>1146</v>
      </c>
      <c r="B883" s="257">
        <v>2021</v>
      </c>
      <c r="C883" s="240"/>
      <c r="D883" s="258">
        <v>799.99</v>
      </c>
      <c r="E883" s="259" t="s">
        <v>501</v>
      </c>
    </row>
    <row r="884" spans="1:5">
      <c r="A884" s="256" t="s">
        <v>1147</v>
      </c>
      <c r="B884" s="257">
        <v>2021</v>
      </c>
      <c r="C884" s="240"/>
      <c r="D884" s="258">
        <v>24400</v>
      </c>
      <c r="E884" s="259" t="s">
        <v>501</v>
      </c>
    </row>
    <row r="885" spans="1:5">
      <c r="A885" s="256" t="s">
        <v>1148</v>
      </c>
      <c r="B885" s="257">
        <v>2021</v>
      </c>
      <c r="C885" s="240"/>
      <c r="D885" s="258">
        <v>4660</v>
      </c>
      <c r="E885" s="259" t="s">
        <v>501</v>
      </c>
    </row>
    <row r="886" spans="1:5">
      <c r="A886" s="256" t="s">
        <v>1149</v>
      </c>
      <c r="B886" s="257">
        <v>2021</v>
      </c>
      <c r="C886" s="240"/>
      <c r="D886" s="258">
        <v>4300</v>
      </c>
      <c r="E886" s="259" t="s">
        <v>501</v>
      </c>
    </row>
    <row r="887" spans="1:5">
      <c r="A887" s="256" t="s">
        <v>1150</v>
      </c>
      <c r="B887" s="257">
        <v>2021</v>
      </c>
      <c r="C887" s="240"/>
      <c r="D887" s="258">
        <v>135000</v>
      </c>
      <c r="E887" s="259" t="s">
        <v>501</v>
      </c>
    </row>
    <row r="888" spans="1:5">
      <c r="A888" s="256" t="s">
        <v>1151</v>
      </c>
      <c r="B888" s="257" t="s">
        <v>1152</v>
      </c>
      <c r="C888" s="240"/>
      <c r="D888" s="258">
        <v>12300</v>
      </c>
      <c r="E888" s="259" t="s">
        <v>501</v>
      </c>
    </row>
    <row r="889" spans="1:5" ht="15" thickBot="1">
      <c r="A889" s="320" t="s">
        <v>1153</v>
      </c>
      <c r="B889" s="361">
        <v>2021</v>
      </c>
      <c r="C889" s="322"/>
      <c r="D889" s="362">
        <v>22220</v>
      </c>
      <c r="E889" s="363" t="s">
        <v>501</v>
      </c>
    </row>
    <row r="890" spans="1:5" ht="15" thickBot="1">
      <c r="A890" s="364" t="s">
        <v>124</v>
      </c>
      <c r="B890" s="365"/>
      <c r="C890" s="366"/>
      <c r="D890" s="367">
        <f>SUM(D881:D889)</f>
        <v>258186.99</v>
      </c>
      <c r="E890" s="368" t="s">
        <v>501</v>
      </c>
    </row>
    <row r="891" spans="1:5">
      <c r="A891" s="251" t="s">
        <v>1154</v>
      </c>
      <c r="B891" s="9">
        <v>2021</v>
      </c>
      <c r="C891" s="19"/>
      <c r="D891" s="19">
        <v>3000</v>
      </c>
      <c r="E891" s="360" t="s">
        <v>523</v>
      </c>
    </row>
    <row r="892" spans="1:5">
      <c r="A892" s="260" t="s">
        <v>1155</v>
      </c>
      <c r="B892" s="14">
        <v>2021</v>
      </c>
      <c r="C892" s="18"/>
      <c r="D892" s="18">
        <v>20755.53</v>
      </c>
      <c r="E892" s="259" t="s">
        <v>523</v>
      </c>
    </row>
    <row r="893" spans="1:5">
      <c r="A893" s="260" t="s">
        <v>1156</v>
      </c>
      <c r="B893" s="14">
        <v>2021</v>
      </c>
      <c r="C893" s="18"/>
      <c r="D893" s="18">
        <v>6000</v>
      </c>
      <c r="E893" s="259" t="s">
        <v>523</v>
      </c>
    </row>
    <row r="894" spans="1:5">
      <c r="A894" s="260" t="s">
        <v>1157</v>
      </c>
      <c r="B894" s="14">
        <v>2021</v>
      </c>
      <c r="C894" s="18"/>
      <c r="D894" s="18">
        <v>3300</v>
      </c>
      <c r="E894" s="259" t="s">
        <v>523</v>
      </c>
    </row>
    <row r="895" spans="1:5">
      <c r="A895" s="260" t="s">
        <v>1158</v>
      </c>
      <c r="B895" s="14">
        <v>2021</v>
      </c>
      <c r="C895" s="18"/>
      <c r="D895" s="18">
        <v>15000</v>
      </c>
      <c r="E895" s="259" t="s">
        <v>523</v>
      </c>
    </row>
    <row r="896" spans="1:5">
      <c r="A896" s="260" t="s">
        <v>1159</v>
      </c>
      <c r="B896" s="14">
        <v>2021</v>
      </c>
      <c r="C896" s="18"/>
      <c r="D896" s="18">
        <v>1810</v>
      </c>
      <c r="E896" s="259" t="s">
        <v>523</v>
      </c>
    </row>
    <row r="897" spans="1:5">
      <c r="A897" s="260" t="s">
        <v>1160</v>
      </c>
      <c r="B897" s="14">
        <v>2021</v>
      </c>
      <c r="C897" s="18"/>
      <c r="D897" s="18">
        <v>500</v>
      </c>
      <c r="E897" s="259" t="s">
        <v>523</v>
      </c>
    </row>
    <row r="898" spans="1:5">
      <c r="A898" s="260" t="s">
        <v>1161</v>
      </c>
      <c r="B898" s="14">
        <v>2021</v>
      </c>
      <c r="C898" s="18"/>
      <c r="D898" s="18">
        <v>1580</v>
      </c>
      <c r="E898" s="259" t="s">
        <v>523</v>
      </c>
    </row>
    <row r="899" spans="1:5">
      <c r="A899" s="260" t="s">
        <v>1162</v>
      </c>
      <c r="B899" s="14">
        <v>2021</v>
      </c>
      <c r="C899" s="18"/>
      <c r="D899" s="18">
        <v>1200</v>
      </c>
      <c r="E899" s="259" t="s">
        <v>523</v>
      </c>
    </row>
    <row r="900" spans="1:5">
      <c r="A900" s="260" t="s">
        <v>1163</v>
      </c>
      <c r="B900" s="15">
        <v>2022</v>
      </c>
      <c r="C900" s="17"/>
      <c r="D900" s="17">
        <v>2199</v>
      </c>
      <c r="E900" s="259" t="s">
        <v>523</v>
      </c>
    </row>
    <row r="901" spans="1:5">
      <c r="A901" s="260" t="s">
        <v>1164</v>
      </c>
      <c r="B901" s="15">
        <v>2022</v>
      </c>
      <c r="C901" s="17"/>
      <c r="D901" s="17">
        <v>3500</v>
      </c>
      <c r="E901" s="259" t="s">
        <v>523</v>
      </c>
    </row>
    <row r="902" spans="1:5">
      <c r="A902" s="260" t="s">
        <v>1165</v>
      </c>
      <c r="B902" s="15">
        <v>2022</v>
      </c>
      <c r="C902" s="17"/>
      <c r="D902" s="17">
        <v>3200</v>
      </c>
      <c r="E902" s="259" t="s">
        <v>523</v>
      </c>
    </row>
    <row r="903" spans="1:5" ht="15" thickBot="1">
      <c r="A903" s="372" t="s">
        <v>1166</v>
      </c>
      <c r="B903" s="15">
        <v>2020</v>
      </c>
      <c r="C903" s="17"/>
      <c r="D903" s="17">
        <v>19800</v>
      </c>
      <c r="E903" s="363" t="s">
        <v>523</v>
      </c>
    </row>
    <row r="904" spans="1:5" ht="15" thickBot="1">
      <c r="A904" s="364" t="s">
        <v>124</v>
      </c>
      <c r="B904" s="365"/>
      <c r="C904" s="366"/>
      <c r="D904" s="367">
        <f>SUM(D891:D903)</f>
        <v>81844.53</v>
      </c>
      <c r="E904" s="368" t="s">
        <v>523</v>
      </c>
    </row>
    <row r="905" spans="1:5" ht="15" thickBot="1">
      <c r="A905" s="376" t="s">
        <v>88</v>
      </c>
      <c r="B905" s="377"/>
      <c r="C905" s="377"/>
      <c r="D905" s="377"/>
      <c r="E905" s="378"/>
    </row>
    <row r="906" spans="1:5">
      <c r="A906" s="373" t="s">
        <v>1192</v>
      </c>
      <c r="B906" s="374">
        <v>45495</v>
      </c>
      <c r="C906" s="375" t="s">
        <v>1216</v>
      </c>
      <c r="D906" s="143">
        <v>2379</v>
      </c>
      <c r="E906" s="135" t="s">
        <v>501</v>
      </c>
    </row>
    <row r="907" spans="1:5">
      <c r="A907" s="261" t="s">
        <v>1192</v>
      </c>
      <c r="B907" s="262">
        <v>45495</v>
      </c>
      <c r="C907" s="263" t="s">
        <v>1217</v>
      </c>
      <c r="D907" s="91">
        <v>2379</v>
      </c>
      <c r="E907" s="83" t="s">
        <v>501</v>
      </c>
    </row>
    <row r="908" spans="1:5">
      <c r="A908" s="261" t="s">
        <v>1193</v>
      </c>
      <c r="B908" s="262">
        <v>45495</v>
      </c>
      <c r="C908" s="263" t="s">
        <v>1218</v>
      </c>
      <c r="D908" s="91">
        <v>1870</v>
      </c>
      <c r="E908" s="83" t="s">
        <v>501</v>
      </c>
    </row>
    <row r="909" spans="1:5">
      <c r="A909" s="261" t="s">
        <v>1193</v>
      </c>
      <c r="B909" s="262">
        <v>45495</v>
      </c>
      <c r="C909" s="263" t="s">
        <v>1219</v>
      </c>
      <c r="D909" s="91">
        <v>1870</v>
      </c>
      <c r="E909" s="83" t="s">
        <v>501</v>
      </c>
    </row>
    <row r="910" spans="1:5">
      <c r="A910" s="261" t="s">
        <v>1193</v>
      </c>
      <c r="B910" s="262">
        <v>45495</v>
      </c>
      <c r="C910" s="263" t="s">
        <v>1220</v>
      </c>
      <c r="D910" s="91">
        <v>1870</v>
      </c>
      <c r="E910" s="83" t="s">
        <v>501</v>
      </c>
    </row>
    <row r="911" spans="1:5">
      <c r="A911" s="261" t="s">
        <v>1193</v>
      </c>
      <c r="B911" s="262">
        <v>45495</v>
      </c>
      <c r="C911" s="263" t="s">
        <v>1221</v>
      </c>
      <c r="D911" s="91">
        <v>1870</v>
      </c>
      <c r="E911" s="83" t="s">
        <v>501</v>
      </c>
    </row>
    <row r="912" spans="1:5">
      <c r="A912" s="261" t="s">
        <v>1193</v>
      </c>
      <c r="B912" s="262">
        <v>45495</v>
      </c>
      <c r="C912" s="263" t="s">
        <v>1222</v>
      </c>
      <c r="D912" s="91">
        <v>1870</v>
      </c>
      <c r="E912" s="83" t="s">
        <v>501</v>
      </c>
    </row>
    <row r="913" spans="1:5">
      <c r="A913" s="261" t="s">
        <v>1193</v>
      </c>
      <c r="B913" s="262">
        <v>45495</v>
      </c>
      <c r="C913" s="263" t="s">
        <v>1223</v>
      </c>
      <c r="D913" s="91">
        <v>1870</v>
      </c>
      <c r="E913" s="83" t="s">
        <v>501</v>
      </c>
    </row>
    <row r="914" spans="1:5">
      <c r="A914" s="261" t="s">
        <v>1193</v>
      </c>
      <c r="B914" s="262">
        <v>45495</v>
      </c>
      <c r="C914" s="263" t="s">
        <v>1224</v>
      </c>
      <c r="D914" s="91">
        <v>1870</v>
      </c>
      <c r="E914" s="83" t="s">
        <v>501</v>
      </c>
    </row>
    <row r="915" spans="1:5">
      <c r="A915" s="261" t="s">
        <v>1193</v>
      </c>
      <c r="B915" s="262">
        <v>45495</v>
      </c>
      <c r="C915" s="263" t="s">
        <v>1225</v>
      </c>
      <c r="D915" s="91">
        <v>1870</v>
      </c>
      <c r="E915" s="83" t="s">
        <v>501</v>
      </c>
    </row>
    <row r="916" spans="1:5">
      <c r="A916" s="261" t="s">
        <v>1194</v>
      </c>
      <c r="B916" s="262">
        <v>45241</v>
      </c>
      <c r="C916" s="263" t="s">
        <v>1226</v>
      </c>
      <c r="D916" s="91">
        <v>2113.0100000000002</v>
      </c>
      <c r="E916" s="83" t="s">
        <v>501</v>
      </c>
    </row>
    <row r="917" spans="1:5">
      <c r="A917" s="261" t="s">
        <v>1194</v>
      </c>
      <c r="B917" s="262">
        <v>45241</v>
      </c>
      <c r="C917" s="263" t="s">
        <v>1227</v>
      </c>
      <c r="D917" s="91">
        <v>2113.0100000000002</v>
      </c>
      <c r="E917" s="83" t="s">
        <v>501</v>
      </c>
    </row>
    <row r="918" spans="1:5">
      <c r="A918" s="261" t="s">
        <v>1194</v>
      </c>
      <c r="B918" s="262">
        <v>45241</v>
      </c>
      <c r="C918" s="263" t="s">
        <v>1228</v>
      </c>
      <c r="D918" s="91">
        <v>2113.0100000000002</v>
      </c>
      <c r="E918" s="83" t="s">
        <v>501</v>
      </c>
    </row>
    <row r="919" spans="1:5">
      <c r="A919" s="261" t="s">
        <v>1195</v>
      </c>
      <c r="B919" s="262">
        <v>45058</v>
      </c>
      <c r="C919" s="263" t="s">
        <v>1229</v>
      </c>
      <c r="D919" s="91">
        <v>2899</v>
      </c>
      <c r="E919" s="83" t="s">
        <v>501</v>
      </c>
    </row>
    <row r="920" spans="1:5">
      <c r="A920" s="261" t="s">
        <v>1196</v>
      </c>
      <c r="B920" s="262">
        <v>44903</v>
      </c>
      <c r="C920" s="263" t="s">
        <v>1230</v>
      </c>
      <c r="D920" s="91">
        <v>3211.38</v>
      </c>
      <c r="E920" s="83" t="s">
        <v>501</v>
      </c>
    </row>
    <row r="921" spans="1:5">
      <c r="A921" s="261" t="s">
        <v>1197</v>
      </c>
      <c r="B921" s="262">
        <v>44890</v>
      </c>
      <c r="C921" s="263" t="s">
        <v>1231</v>
      </c>
      <c r="D921" s="91">
        <v>3549</v>
      </c>
      <c r="E921" s="83" t="s">
        <v>501</v>
      </c>
    </row>
    <row r="922" spans="1:5">
      <c r="A922" s="261" t="s">
        <v>1198</v>
      </c>
      <c r="B922" s="262">
        <v>44466</v>
      </c>
      <c r="C922" s="263" t="s">
        <v>1232</v>
      </c>
      <c r="D922" s="91">
        <v>2132</v>
      </c>
      <c r="E922" s="83" t="s">
        <v>501</v>
      </c>
    </row>
    <row r="923" spans="1:5">
      <c r="A923" s="261" t="s">
        <v>1198</v>
      </c>
      <c r="B923" s="262">
        <v>44466</v>
      </c>
      <c r="C923" s="263" t="s">
        <v>1233</v>
      </c>
      <c r="D923" s="91">
        <v>2132</v>
      </c>
      <c r="E923" s="83" t="s">
        <v>501</v>
      </c>
    </row>
    <row r="924" spans="1:5">
      <c r="A924" s="261" t="s">
        <v>1198</v>
      </c>
      <c r="B924" s="262">
        <v>44466</v>
      </c>
      <c r="C924" s="263" t="s">
        <v>1234</v>
      </c>
      <c r="D924" s="91">
        <v>2132</v>
      </c>
      <c r="E924" s="83" t="s">
        <v>501</v>
      </c>
    </row>
    <row r="925" spans="1:5">
      <c r="A925" s="261" t="s">
        <v>1198</v>
      </c>
      <c r="B925" s="262">
        <v>44466</v>
      </c>
      <c r="C925" s="263" t="s">
        <v>1235</v>
      </c>
      <c r="D925" s="91">
        <v>2132</v>
      </c>
      <c r="E925" s="83" t="s">
        <v>501</v>
      </c>
    </row>
    <row r="926" spans="1:5">
      <c r="A926" s="261" t="s">
        <v>1198</v>
      </c>
      <c r="B926" s="262">
        <v>44466</v>
      </c>
      <c r="C926" s="263" t="s">
        <v>1236</v>
      </c>
      <c r="D926" s="91">
        <v>2132</v>
      </c>
      <c r="E926" s="83" t="s">
        <v>501</v>
      </c>
    </row>
    <row r="927" spans="1:5">
      <c r="A927" s="261" t="s">
        <v>1198</v>
      </c>
      <c r="B927" s="262">
        <v>44466</v>
      </c>
      <c r="C927" s="263" t="s">
        <v>1237</v>
      </c>
      <c r="D927" s="91">
        <v>2132</v>
      </c>
      <c r="E927" s="83" t="s">
        <v>501</v>
      </c>
    </row>
    <row r="928" spans="1:5">
      <c r="A928" s="261" t="s">
        <v>1198</v>
      </c>
      <c r="B928" s="262">
        <v>44466</v>
      </c>
      <c r="C928" s="263" t="s">
        <v>1238</v>
      </c>
      <c r="D928" s="91">
        <v>2132</v>
      </c>
      <c r="E928" s="83" t="s">
        <v>501</v>
      </c>
    </row>
    <row r="929" spans="1:5">
      <c r="A929" s="261" t="s">
        <v>1198</v>
      </c>
      <c r="B929" s="262">
        <v>44466</v>
      </c>
      <c r="C929" s="263" t="s">
        <v>1239</v>
      </c>
      <c r="D929" s="91">
        <v>2132</v>
      </c>
      <c r="E929" s="83" t="s">
        <v>501</v>
      </c>
    </row>
    <row r="930" spans="1:5">
      <c r="A930" s="261" t="s">
        <v>1198</v>
      </c>
      <c r="B930" s="262">
        <v>44466</v>
      </c>
      <c r="C930" s="263" t="s">
        <v>1240</v>
      </c>
      <c r="D930" s="91">
        <v>2132</v>
      </c>
      <c r="E930" s="83" t="s">
        <v>501</v>
      </c>
    </row>
    <row r="931" spans="1:5">
      <c r="A931" s="261" t="s">
        <v>1198</v>
      </c>
      <c r="B931" s="262">
        <v>44466</v>
      </c>
      <c r="C931" s="263" t="s">
        <v>1241</v>
      </c>
      <c r="D931" s="91">
        <v>2132</v>
      </c>
      <c r="E931" s="83" t="s">
        <v>501</v>
      </c>
    </row>
    <row r="932" spans="1:5">
      <c r="A932" s="261" t="s">
        <v>1198</v>
      </c>
      <c r="B932" s="262">
        <v>44466</v>
      </c>
      <c r="C932" s="263" t="s">
        <v>1242</v>
      </c>
      <c r="D932" s="91">
        <v>2132</v>
      </c>
      <c r="E932" s="83" t="s">
        <v>501</v>
      </c>
    </row>
    <row r="933" spans="1:5">
      <c r="A933" s="261" t="s">
        <v>1198</v>
      </c>
      <c r="B933" s="262">
        <v>44466</v>
      </c>
      <c r="C933" s="263" t="s">
        <v>1243</v>
      </c>
      <c r="D933" s="91">
        <v>2132</v>
      </c>
      <c r="E933" s="83" t="s">
        <v>501</v>
      </c>
    </row>
    <row r="934" spans="1:5">
      <c r="A934" s="261" t="s">
        <v>1198</v>
      </c>
      <c r="B934" s="262">
        <v>44466</v>
      </c>
      <c r="C934" s="263" t="s">
        <v>1244</v>
      </c>
      <c r="D934" s="91">
        <v>2132</v>
      </c>
      <c r="E934" s="83" t="s">
        <v>501</v>
      </c>
    </row>
    <row r="935" spans="1:5">
      <c r="A935" s="261" t="s">
        <v>1198</v>
      </c>
      <c r="B935" s="262">
        <v>44466</v>
      </c>
      <c r="C935" s="263" t="s">
        <v>1245</v>
      </c>
      <c r="D935" s="91">
        <v>2132</v>
      </c>
      <c r="E935" s="83" t="s">
        <v>501</v>
      </c>
    </row>
    <row r="936" spans="1:5">
      <c r="A936" s="261" t="s">
        <v>1198</v>
      </c>
      <c r="B936" s="262">
        <v>44466</v>
      </c>
      <c r="C936" s="263" t="s">
        <v>1246</v>
      </c>
      <c r="D936" s="91">
        <v>2132</v>
      </c>
      <c r="E936" s="83" t="s">
        <v>501</v>
      </c>
    </row>
    <row r="937" spans="1:5">
      <c r="A937" s="261" t="s">
        <v>1198</v>
      </c>
      <c r="B937" s="262">
        <v>44466</v>
      </c>
      <c r="C937" s="263" t="s">
        <v>1247</v>
      </c>
      <c r="D937" s="91">
        <v>2132</v>
      </c>
      <c r="E937" s="83" t="s">
        <v>501</v>
      </c>
    </row>
    <row r="938" spans="1:5">
      <c r="A938" s="261" t="s">
        <v>1198</v>
      </c>
      <c r="B938" s="262">
        <v>44466</v>
      </c>
      <c r="C938" s="263" t="s">
        <v>1248</v>
      </c>
      <c r="D938" s="91">
        <v>2132</v>
      </c>
      <c r="E938" s="83" t="s">
        <v>501</v>
      </c>
    </row>
    <row r="939" spans="1:5">
      <c r="A939" s="261" t="s">
        <v>1198</v>
      </c>
      <c r="B939" s="262">
        <v>44466</v>
      </c>
      <c r="C939" s="263" t="s">
        <v>1249</v>
      </c>
      <c r="D939" s="91">
        <v>2192</v>
      </c>
      <c r="E939" s="83" t="s">
        <v>501</v>
      </c>
    </row>
    <row r="940" spans="1:5">
      <c r="A940" s="261" t="s">
        <v>1198</v>
      </c>
      <c r="B940" s="262">
        <v>44466</v>
      </c>
      <c r="C940" s="263" t="s">
        <v>1250</v>
      </c>
      <c r="D940" s="91">
        <v>2192</v>
      </c>
      <c r="E940" s="83" t="s">
        <v>501</v>
      </c>
    </row>
    <row r="941" spans="1:5">
      <c r="A941" s="261" t="s">
        <v>1199</v>
      </c>
      <c r="B941" s="262">
        <v>44466</v>
      </c>
      <c r="C941" s="263" t="s">
        <v>1251</v>
      </c>
      <c r="D941" s="91">
        <v>2132</v>
      </c>
      <c r="E941" s="83" t="s">
        <v>501</v>
      </c>
    </row>
    <row r="942" spans="1:5">
      <c r="A942" s="261" t="s">
        <v>1200</v>
      </c>
      <c r="B942" s="262">
        <v>43811</v>
      </c>
      <c r="C942" s="263" t="s">
        <v>1252</v>
      </c>
      <c r="D942" s="91">
        <v>2200</v>
      </c>
      <c r="E942" s="83" t="s">
        <v>501</v>
      </c>
    </row>
    <row r="943" spans="1:5">
      <c r="A943" s="261" t="s">
        <v>1201</v>
      </c>
      <c r="B943" s="262">
        <v>43797</v>
      </c>
      <c r="C943" s="263" t="s">
        <v>1253</v>
      </c>
      <c r="D943" s="91">
        <v>1767</v>
      </c>
      <c r="E943" s="83" t="s">
        <v>501</v>
      </c>
    </row>
    <row r="944" spans="1:5">
      <c r="A944" s="261" t="s">
        <v>1201</v>
      </c>
      <c r="B944" s="262">
        <v>43797</v>
      </c>
      <c r="C944" s="263" t="s">
        <v>1254</v>
      </c>
      <c r="D944" s="91">
        <v>1767</v>
      </c>
      <c r="E944" s="83" t="s">
        <v>501</v>
      </c>
    </row>
    <row r="945" spans="1:5">
      <c r="A945" s="261" t="s">
        <v>1201</v>
      </c>
      <c r="B945" s="262">
        <v>43797</v>
      </c>
      <c r="C945" s="263" t="s">
        <v>1255</v>
      </c>
      <c r="D945" s="91">
        <v>1767</v>
      </c>
      <c r="E945" s="83" t="s">
        <v>501</v>
      </c>
    </row>
    <row r="946" spans="1:5">
      <c r="A946" s="261" t="s">
        <v>1201</v>
      </c>
      <c r="B946" s="262">
        <v>43797</v>
      </c>
      <c r="C946" s="263" t="s">
        <v>1256</v>
      </c>
      <c r="D946" s="91">
        <v>1767</v>
      </c>
      <c r="E946" s="83" t="s">
        <v>501</v>
      </c>
    </row>
    <row r="947" spans="1:5">
      <c r="A947" s="261" t="s">
        <v>1201</v>
      </c>
      <c r="B947" s="262">
        <v>43797</v>
      </c>
      <c r="C947" s="263" t="s">
        <v>1257</v>
      </c>
      <c r="D947" s="91">
        <v>1767</v>
      </c>
      <c r="E947" s="83" t="s">
        <v>501</v>
      </c>
    </row>
    <row r="948" spans="1:5">
      <c r="A948" s="261" t="s">
        <v>1202</v>
      </c>
      <c r="B948" s="262">
        <v>43797</v>
      </c>
      <c r="C948" s="263" t="s">
        <v>1258</v>
      </c>
      <c r="D948" s="91">
        <v>1806</v>
      </c>
      <c r="E948" s="83" t="s">
        <v>501</v>
      </c>
    </row>
    <row r="949" spans="1:5">
      <c r="A949" s="261" t="s">
        <v>1202</v>
      </c>
      <c r="B949" s="262">
        <v>43797</v>
      </c>
      <c r="C949" s="263" t="s">
        <v>1259</v>
      </c>
      <c r="D949" s="91">
        <v>1806</v>
      </c>
      <c r="E949" s="83" t="s">
        <v>501</v>
      </c>
    </row>
    <row r="950" spans="1:5">
      <c r="A950" s="261" t="s">
        <v>1202</v>
      </c>
      <c r="B950" s="262">
        <v>43797</v>
      </c>
      <c r="C950" s="263" t="s">
        <v>1260</v>
      </c>
      <c r="D950" s="91">
        <v>1806</v>
      </c>
      <c r="E950" s="83" t="s">
        <v>501</v>
      </c>
    </row>
    <row r="951" spans="1:5">
      <c r="A951" s="261" t="s">
        <v>1202</v>
      </c>
      <c r="B951" s="262">
        <v>43797</v>
      </c>
      <c r="C951" s="263" t="s">
        <v>1261</v>
      </c>
      <c r="D951" s="91">
        <v>1806</v>
      </c>
      <c r="E951" s="83" t="s">
        <v>501</v>
      </c>
    </row>
    <row r="952" spans="1:5">
      <c r="A952" s="261" t="s">
        <v>1202</v>
      </c>
      <c r="B952" s="262">
        <v>43797</v>
      </c>
      <c r="C952" s="263" t="s">
        <v>1262</v>
      </c>
      <c r="D952" s="91">
        <v>1806</v>
      </c>
      <c r="E952" s="83" t="s">
        <v>501</v>
      </c>
    </row>
    <row r="953" spans="1:5">
      <c r="A953" s="261" t="s">
        <v>1202</v>
      </c>
      <c r="B953" s="262">
        <v>43797</v>
      </c>
      <c r="C953" s="263" t="s">
        <v>1263</v>
      </c>
      <c r="D953" s="91">
        <v>1806</v>
      </c>
      <c r="E953" s="83" t="s">
        <v>501</v>
      </c>
    </row>
    <row r="954" spans="1:5">
      <c r="A954" s="261" t="s">
        <v>1202</v>
      </c>
      <c r="B954" s="262">
        <v>43797</v>
      </c>
      <c r="C954" s="263" t="s">
        <v>1264</v>
      </c>
      <c r="D954" s="91">
        <v>1806</v>
      </c>
      <c r="E954" s="83" t="s">
        <v>501</v>
      </c>
    </row>
    <row r="955" spans="1:5">
      <c r="A955" s="261" t="s">
        <v>1202</v>
      </c>
      <c r="B955" s="262">
        <v>43797</v>
      </c>
      <c r="C955" s="263" t="s">
        <v>1265</v>
      </c>
      <c r="D955" s="91">
        <v>1806</v>
      </c>
      <c r="E955" s="83" t="s">
        <v>501</v>
      </c>
    </row>
    <row r="956" spans="1:5">
      <c r="A956" s="261" t="s">
        <v>1202</v>
      </c>
      <c r="B956" s="262">
        <v>43797</v>
      </c>
      <c r="C956" s="263" t="s">
        <v>1266</v>
      </c>
      <c r="D956" s="91">
        <v>1806</v>
      </c>
      <c r="E956" s="83" t="s">
        <v>501</v>
      </c>
    </row>
    <row r="957" spans="1:5">
      <c r="A957" s="261" t="s">
        <v>1203</v>
      </c>
      <c r="B957" s="262">
        <v>43797</v>
      </c>
      <c r="C957" s="263" t="s">
        <v>1267</v>
      </c>
      <c r="D957" s="91">
        <v>2087</v>
      </c>
      <c r="E957" s="83" t="s">
        <v>501</v>
      </c>
    </row>
    <row r="958" spans="1:5">
      <c r="A958" s="261" t="s">
        <v>1203</v>
      </c>
      <c r="B958" s="262">
        <v>43797</v>
      </c>
      <c r="C958" s="263" t="s">
        <v>1268</v>
      </c>
      <c r="D958" s="91">
        <v>2087</v>
      </c>
      <c r="E958" s="83" t="s">
        <v>501</v>
      </c>
    </row>
    <row r="959" spans="1:5">
      <c r="A959" s="261" t="s">
        <v>1203</v>
      </c>
      <c r="B959" s="262">
        <v>43797</v>
      </c>
      <c r="C959" s="263" t="s">
        <v>1269</v>
      </c>
      <c r="D959" s="91">
        <v>2087</v>
      </c>
      <c r="E959" s="83" t="s">
        <v>501</v>
      </c>
    </row>
    <row r="960" spans="1:5">
      <c r="A960" s="261" t="s">
        <v>1203</v>
      </c>
      <c r="B960" s="262">
        <v>43797</v>
      </c>
      <c r="C960" s="263" t="s">
        <v>1270</v>
      </c>
      <c r="D960" s="91">
        <v>2087</v>
      </c>
      <c r="E960" s="83" t="s">
        <v>501</v>
      </c>
    </row>
    <row r="961" spans="1:5">
      <c r="A961" s="261" t="s">
        <v>1203</v>
      </c>
      <c r="B961" s="262">
        <v>43797</v>
      </c>
      <c r="C961" s="263" t="s">
        <v>1271</v>
      </c>
      <c r="D961" s="91">
        <v>2087</v>
      </c>
      <c r="E961" s="83" t="s">
        <v>501</v>
      </c>
    </row>
    <row r="962" spans="1:5">
      <c r="A962" s="261" t="s">
        <v>1204</v>
      </c>
      <c r="B962" s="262">
        <v>43797</v>
      </c>
      <c r="C962" s="263" t="s">
        <v>1272</v>
      </c>
      <c r="D962" s="91">
        <v>2028.41</v>
      </c>
      <c r="E962" s="83" t="s">
        <v>501</v>
      </c>
    </row>
    <row r="963" spans="1:5">
      <c r="A963" s="261" t="s">
        <v>1204</v>
      </c>
      <c r="B963" s="262">
        <v>43797</v>
      </c>
      <c r="C963" s="263" t="s">
        <v>1273</v>
      </c>
      <c r="D963" s="91">
        <v>2028.41</v>
      </c>
      <c r="E963" s="83" t="s">
        <v>501</v>
      </c>
    </row>
    <row r="964" spans="1:5">
      <c r="A964" s="261" t="s">
        <v>1204</v>
      </c>
      <c r="B964" s="262">
        <v>43797</v>
      </c>
      <c r="C964" s="263" t="s">
        <v>1274</v>
      </c>
      <c r="D964" s="91">
        <v>2028.41</v>
      </c>
      <c r="E964" s="83" t="s">
        <v>501</v>
      </c>
    </row>
    <row r="965" spans="1:5">
      <c r="A965" s="261" t="s">
        <v>1204</v>
      </c>
      <c r="B965" s="262">
        <v>43797</v>
      </c>
      <c r="C965" s="263" t="s">
        <v>1275</v>
      </c>
      <c r="D965" s="91">
        <v>2028.41</v>
      </c>
      <c r="E965" s="83" t="s">
        <v>501</v>
      </c>
    </row>
    <row r="966" spans="1:5">
      <c r="A966" s="261" t="s">
        <v>1204</v>
      </c>
      <c r="B966" s="262">
        <v>43797</v>
      </c>
      <c r="C966" s="263" t="s">
        <v>1276</v>
      </c>
      <c r="D966" s="91">
        <v>2028.41</v>
      </c>
      <c r="E966" s="83" t="s">
        <v>501</v>
      </c>
    </row>
    <row r="967" spans="1:5">
      <c r="A967" s="261" t="s">
        <v>1204</v>
      </c>
      <c r="B967" s="262">
        <v>43797</v>
      </c>
      <c r="C967" s="263" t="s">
        <v>1277</v>
      </c>
      <c r="D967" s="91">
        <v>2028.41</v>
      </c>
      <c r="E967" s="83" t="s">
        <v>501</v>
      </c>
    </row>
    <row r="968" spans="1:5">
      <c r="A968" s="261" t="s">
        <v>1205</v>
      </c>
      <c r="B968" s="262">
        <v>43789</v>
      </c>
      <c r="C968" s="263" t="s">
        <v>1278</v>
      </c>
      <c r="D968" s="91">
        <v>6950</v>
      </c>
      <c r="E968" s="83" t="s">
        <v>501</v>
      </c>
    </row>
    <row r="969" spans="1:5">
      <c r="A969" s="261" t="s">
        <v>1205</v>
      </c>
      <c r="B969" s="262">
        <v>43789</v>
      </c>
      <c r="C969" s="263" t="s">
        <v>1279</v>
      </c>
      <c r="D969" s="91">
        <v>6950</v>
      </c>
      <c r="E969" s="83" t="s">
        <v>501</v>
      </c>
    </row>
    <row r="970" spans="1:5">
      <c r="A970" s="261" t="s">
        <v>1205</v>
      </c>
      <c r="B970" s="262">
        <v>43789</v>
      </c>
      <c r="C970" s="263" t="s">
        <v>1280</v>
      </c>
      <c r="D970" s="91">
        <v>6950</v>
      </c>
      <c r="E970" s="83" t="s">
        <v>501</v>
      </c>
    </row>
    <row r="971" spans="1:5">
      <c r="A971" s="261" t="s">
        <v>1206</v>
      </c>
      <c r="B971" s="262">
        <v>43811</v>
      </c>
      <c r="C971" s="263" t="s">
        <v>1281</v>
      </c>
      <c r="D971" s="91">
        <v>1290</v>
      </c>
      <c r="E971" s="83" t="s">
        <v>501</v>
      </c>
    </row>
    <row r="972" spans="1:5">
      <c r="A972" s="261" t="s">
        <v>1207</v>
      </c>
      <c r="B972" s="262">
        <v>44186</v>
      </c>
      <c r="C972" s="263" t="s">
        <v>1282</v>
      </c>
      <c r="D972" s="91">
        <v>390.24</v>
      </c>
      <c r="E972" s="83" t="s">
        <v>501</v>
      </c>
    </row>
    <row r="973" spans="1:5">
      <c r="A973" s="261" t="s">
        <v>1207</v>
      </c>
      <c r="B973" s="262">
        <v>44186</v>
      </c>
      <c r="C973" s="263" t="s">
        <v>1283</v>
      </c>
      <c r="D973" s="91">
        <v>390.24</v>
      </c>
      <c r="E973" s="83" t="s">
        <v>501</v>
      </c>
    </row>
    <row r="974" spans="1:5">
      <c r="A974" s="261" t="s">
        <v>1207</v>
      </c>
      <c r="B974" s="262">
        <v>44186</v>
      </c>
      <c r="C974" s="263" t="s">
        <v>1284</v>
      </c>
      <c r="D974" s="91">
        <v>390.24</v>
      </c>
      <c r="E974" s="83" t="s">
        <v>501</v>
      </c>
    </row>
    <row r="975" spans="1:5">
      <c r="A975" s="261" t="s">
        <v>1207</v>
      </c>
      <c r="B975" s="262">
        <v>44186</v>
      </c>
      <c r="C975" s="263" t="s">
        <v>1285</v>
      </c>
      <c r="D975" s="91">
        <v>390.24</v>
      </c>
      <c r="E975" s="83" t="s">
        <v>501</v>
      </c>
    </row>
    <row r="976" spans="1:5">
      <c r="A976" s="261" t="s">
        <v>1207</v>
      </c>
      <c r="B976" s="262">
        <v>44186</v>
      </c>
      <c r="C976" s="263" t="s">
        <v>1286</v>
      </c>
      <c r="D976" s="91">
        <v>390.24</v>
      </c>
      <c r="E976" s="83" t="s">
        <v>501</v>
      </c>
    </row>
    <row r="977" spans="1:5">
      <c r="A977" s="261" t="s">
        <v>1207</v>
      </c>
      <c r="B977" s="262">
        <v>44186</v>
      </c>
      <c r="C977" s="263" t="s">
        <v>1287</v>
      </c>
      <c r="D977" s="91">
        <v>390.24</v>
      </c>
      <c r="E977" s="83" t="s">
        <v>501</v>
      </c>
    </row>
    <row r="978" spans="1:5">
      <c r="A978" s="261" t="s">
        <v>1207</v>
      </c>
      <c r="B978" s="262">
        <v>44186</v>
      </c>
      <c r="C978" s="263" t="s">
        <v>1288</v>
      </c>
      <c r="D978" s="91">
        <v>390.24</v>
      </c>
      <c r="E978" s="83" t="s">
        <v>501</v>
      </c>
    </row>
    <row r="979" spans="1:5">
      <c r="A979" s="261" t="s">
        <v>1207</v>
      </c>
      <c r="B979" s="262">
        <v>44186</v>
      </c>
      <c r="C979" s="263" t="s">
        <v>1289</v>
      </c>
      <c r="D979" s="91">
        <v>390.24</v>
      </c>
      <c r="E979" s="83" t="s">
        <v>501</v>
      </c>
    </row>
    <row r="980" spans="1:5">
      <c r="A980" s="261" t="s">
        <v>1207</v>
      </c>
      <c r="B980" s="262">
        <v>44186</v>
      </c>
      <c r="C980" s="263" t="s">
        <v>1290</v>
      </c>
      <c r="D980" s="91">
        <v>390.24</v>
      </c>
      <c r="E980" s="83" t="s">
        <v>501</v>
      </c>
    </row>
    <row r="981" spans="1:5">
      <c r="A981" s="261" t="s">
        <v>1207</v>
      </c>
      <c r="B981" s="262">
        <v>44186</v>
      </c>
      <c r="C981" s="263" t="s">
        <v>1291</v>
      </c>
      <c r="D981" s="91">
        <v>390.24</v>
      </c>
      <c r="E981" s="83" t="s">
        <v>501</v>
      </c>
    </row>
    <row r="982" spans="1:5">
      <c r="A982" s="261" t="s">
        <v>1207</v>
      </c>
      <c r="B982" s="262">
        <v>44186</v>
      </c>
      <c r="C982" s="263" t="s">
        <v>1292</v>
      </c>
      <c r="D982" s="91">
        <v>390.24</v>
      </c>
      <c r="E982" s="83" t="s">
        <v>501</v>
      </c>
    </row>
    <row r="983" spans="1:5">
      <c r="A983" s="261" t="s">
        <v>1207</v>
      </c>
      <c r="B983" s="262">
        <v>44186</v>
      </c>
      <c r="C983" s="263" t="s">
        <v>1293</v>
      </c>
      <c r="D983" s="91">
        <v>390.24</v>
      </c>
      <c r="E983" s="83" t="s">
        <v>501</v>
      </c>
    </row>
    <row r="984" spans="1:5">
      <c r="A984" s="261" t="s">
        <v>1207</v>
      </c>
      <c r="B984" s="262">
        <v>44186</v>
      </c>
      <c r="C984" s="263" t="s">
        <v>1294</v>
      </c>
      <c r="D984" s="91">
        <v>390.24</v>
      </c>
      <c r="E984" s="83" t="s">
        <v>501</v>
      </c>
    </row>
    <row r="985" spans="1:5">
      <c r="A985" s="261" t="s">
        <v>1207</v>
      </c>
      <c r="B985" s="262">
        <v>44186</v>
      </c>
      <c r="C985" s="263" t="s">
        <v>1295</v>
      </c>
      <c r="D985" s="91">
        <v>390.24</v>
      </c>
      <c r="E985" s="83" t="s">
        <v>501</v>
      </c>
    </row>
    <row r="986" spans="1:5">
      <c r="A986" s="261" t="s">
        <v>1207</v>
      </c>
      <c r="B986" s="262">
        <v>44186</v>
      </c>
      <c r="C986" s="263" t="s">
        <v>1296</v>
      </c>
      <c r="D986" s="91">
        <v>390.24</v>
      </c>
      <c r="E986" s="83" t="s">
        <v>501</v>
      </c>
    </row>
    <row r="987" spans="1:5">
      <c r="A987" s="261" t="s">
        <v>1207</v>
      </c>
      <c r="B987" s="262">
        <v>44186</v>
      </c>
      <c r="C987" s="263" t="s">
        <v>1297</v>
      </c>
      <c r="D987" s="91">
        <v>390.24</v>
      </c>
      <c r="E987" s="83" t="s">
        <v>501</v>
      </c>
    </row>
    <row r="988" spans="1:5">
      <c r="A988" s="261" t="s">
        <v>1207</v>
      </c>
      <c r="B988" s="262">
        <v>44186</v>
      </c>
      <c r="C988" s="263" t="s">
        <v>1298</v>
      </c>
      <c r="D988" s="91">
        <v>390.24</v>
      </c>
      <c r="E988" s="83" t="s">
        <v>501</v>
      </c>
    </row>
    <row r="989" spans="1:5">
      <c r="A989" s="261" t="s">
        <v>1207</v>
      </c>
      <c r="B989" s="262">
        <v>44186</v>
      </c>
      <c r="C989" s="263" t="s">
        <v>1299</v>
      </c>
      <c r="D989" s="91">
        <v>390.24</v>
      </c>
      <c r="E989" s="83" t="s">
        <v>501</v>
      </c>
    </row>
    <row r="990" spans="1:5">
      <c r="A990" s="261" t="s">
        <v>1207</v>
      </c>
      <c r="B990" s="262">
        <v>44186</v>
      </c>
      <c r="C990" s="263" t="s">
        <v>1300</v>
      </c>
      <c r="D990" s="91">
        <v>390.24</v>
      </c>
      <c r="E990" s="83" t="s">
        <v>501</v>
      </c>
    </row>
    <row r="991" spans="1:5">
      <c r="A991" s="261" t="s">
        <v>1207</v>
      </c>
      <c r="B991" s="262">
        <v>44186</v>
      </c>
      <c r="C991" s="263" t="s">
        <v>1301</v>
      </c>
      <c r="D991" s="91">
        <v>390.24</v>
      </c>
      <c r="E991" s="83" t="s">
        <v>501</v>
      </c>
    </row>
    <row r="992" spans="1:5">
      <c r="A992" s="261" t="s">
        <v>1207</v>
      </c>
      <c r="B992" s="262">
        <v>44186</v>
      </c>
      <c r="C992" s="263" t="s">
        <v>1302</v>
      </c>
      <c r="D992" s="91">
        <v>390.24</v>
      </c>
      <c r="E992" s="83" t="s">
        <v>501</v>
      </c>
    </row>
    <row r="993" spans="1:5">
      <c r="A993" s="261" t="s">
        <v>1205</v>
      </c>
      <c r="B993" s="262">
        <v>44188</v>
      </c>
      <c r="C993" s="263" t="s">
        <v>1303</v>
      </c>
      <c r="D993" s="91">
        <v>7150</v>
      </c>
      <c r="E993" s="83" t="s">
        <v>501</v>
      </c>
    </row>
    <row r="994" spans="1:5">
      <c r="A994" s="261" t="s">
        <v>1205</v>
      </c>
      <c r="B994" s="262">
        <v>44533</v>
      </c>
      <c r="C994" s="263" t="s">
        <v>1304</v>
      </c>
      <c r="D994" s="91">
        <v>6772.76</v>
      </c>
      <c r="E994" s="83" t="s">
        <v>501</v>
      </c>
    </row>
    <row r="995" spans="1:5">
      <c r="A995" s="261" t="s">
        <v>1208</v>
      </c>
      <c r="B995" s="262">
        <v>44905</v>
      </c>
      <c r="C995" s="263" t="s">
        <v>1305</v>
      </c>
      <c r="D995" s="91">
        <v>6297</v>
      </c>
      <c r="E995" s="83" t="s">
        <v>501</v>
      </c>
    </row>
    <row r="996" spans="1:5">
      <c r="A996" s="261" t="s">
        <v>1208</v>
      </c>
      <c r="B996" s="262">
        <v>44905</v>
      </c>
      <c r="C996" s="263" t="s">
        <v>1306</v>
      </c>
      <c r="D996" s="91">
        <v>6297</v>
      </c>
      <c r="E996" s="83" t="s">
        <v>501</v>
      </c>
    </row>
    <row r="997" spans="1:5">
      <c r="A997" s="261" t="s">
        <v>1208</v>
      </c>
      <c r="B997" s="262">
        <v>44905</v>
      </c>
      <c r="C997" s="263" t="s">
        <v>1307</v>
      </c>
      <c r="D997" s="91">
        <v>6297</v>
      </c>
      <c r="E997" s="83" t="s">
        <v>501</v>
      </c>
    </row>
    <row r="998" spans="1:5">
      <c r="A998" s="261" t="s">
        <v>1208</v>
      </c>
      <c r="B998" s="262">
        <v>44905</v>
      </c>
      <c r="C998" s="263" t="s">
        <v>1308</v>
      </c>
      <c r="D998" s="91">
        <v>6297</v>
      </c>
      <c r="E998" s="83" t="s">
        <v>501</v>
      </c>
    </row>
    <row r="999" spans="1:5">
      <c r="A999" s="261" t="s">
        <v>1208</v>
      </c>
      <c r="B999" s="262">
        <v>44905</v>
      </c>
      <c r="C999" s="263" t="s">
        <v>1309</v>
      </c>
      <c r="D999" s="91">
        <v>6297</v>
      </c>
      <c r="E999" s="83" t="s">
        <v>501</v>
      </c>
    </row>
    <row r="1000" spans="1:5">
      <c r="A1000" s="261" t="s">
        <v>1208</v>
      </c>
      <c r="B1000" s="262">
        <v>44905</v>
      </c>
      <c r="C1000" s="263" t="s">
        <v>1310</v>
      </c>
      <c r="D1000" s="91">
        <v>6297</v>
      </c>
      <c r="E1000" s="83" t="s">
        <v>501</v>
      </c>
    </row>
    <row r="1001" spans="1:5">
      <c r="A1001" s="261" t="s">
        <v>1209</v>
      </c>
      <c r="B1001" s="262">
        <v>45058</v>
      </c>
      <c r="C1001" s="263" t="s">
        <v>1311</v>
      </c>
      <c r="D1001" s="91">
        <v>469</v>
      </c>
      <c r="E1001" s="83" t="s">
        <v>501</v>
      </c>
    </row>
    <row r="1002" spans="1:5">
      <c r="A1002" s="261" t="s">
        <v>1210</v>
      </c>
      <c r="B1002" s="262">
        <v>45241</v>
      </c>
      <c r="C1002" s="263" t="s">
        <v>1312</v>
      </c>
      <c r="D1002" s="91">
        <v>324.39</v>
      </c>
      <c r="E1002" s="83" t="s">
        <v>501</v>
      </c>
    </row>
    <row r="1003" spans="1:5">
      <c r="A1003" s="261" t="s">
        <v>1210</v>
      </c>
      <c r="B1003" s="262">
        <v>45241</v>
      </c>
      <c r="C1003" s="263" t="s">
        <v>1313</v>
      </c>
      <c r="D1003" s="91">
        <v>324.39</v>
      </c>
      <c r="E1003" s="83" t="s">
        <v>501</v>
      </c>
    </row>
    <row r="1004" spans="1:5">
      <c r="A1004" s="261" t="s">
        <v>1211</v>
      </c>
      <c r="B1004" s="262">
        <v>45241</v>
      </c>
      <c r="C1004" s="263" t="s">
        <v>1314</v>
      </c>
      <c r="D1004" s="91">
        <v>332.52</v>
      </c>
      <c r="E1004" s="83" t="s">
        <v>501</v>
      </c>
    </row>
    <row r="1005" spans="1:5">
      <c r="A1005" s="261" t="s">
        <v>1211</v>
      </c>
      <c r="B1005" s="262">
        <v>45241</v>
      </c>
      <c r="C1005" s="263" t="s">
        <v>1315</v>
      </c>
      <c r="D1005" s="91">
        <v>332.52</v>
      </c>
      <c r="E1005" s="83" t="s">
        <v>501</v>
      </c>
    </row>
    <row r="1006" spans="1:5">
      <c r="A1006" s="261" t="s">
        <v>1212</v>
      </c>
      <c r="B1006" s="262">
        <v>45241</v>
      </c>
      <c r="C1006" s="263" t="s">
        <v>1316</v>
      </c>
      <c r="D1006" s="91">
        <v>421.95</v>
      </c>
      <c r="E1006" s="83" t="s">
        <v>501</v>
      </c>
    </row>
    <row r="1007" spans="1:5">
      <c r="A1007" s="261" t="s">
        <v>1213</v>
      </c>
      <c r="B1007" s="262">
        <v>45318</v>
      </c>
      <c r="C1007" s="263" t="s">
        <v>1317</v>
      </c>
      <c r="D1007" s="91">
        <v>528.9</v>
      </c>
      <c r="E1007" s="83" t="s">
        <v>501</v>
      </c>
    </row>
    <row r="1008" spans="1:5">
      <c r="A1008" s="261" t="s">
        <v>1214</v>
      </c>
      <c r="B1008" s="262">
        <v>45341</v>
      </c>
      <c r="C1008" s="263" t="s">
        <v>1318</v>
      </c>
      <c r="D1008" s="91">
        <v>607.32000000000005</v>
      </c>
      <c r="E1008" s="83" t="s">
        <v>501</v>
      </c>
    </row>
    <row r="1009" spans="1:5">
      <c r="A1009" s="261" t="s">
        <v>1215</v>
      </c>
      <c r="B1009" s="262">
        <v>45495</v>
      </c>
      <c r="C1009" s="263" t="s">
        <v>1319</v>
      </c>
      <c r="D1009" s="91">
        <v>310</v>
      </c>
      <c r="E1009" s="83" t="s">
        <v>501</v>
      </c>
    </row>
    <row r="1010" spans="1:5">
      <c r="A1010" s="261" t="s">
        <v>1215</v>
      </c>
      <c r="B1010" s="262">
        <v>45495</v>
      </c>
      <c r="C1010" s="263" t="s">
        <v>1320</v>
      </c>
      <c r="D1010" s="91">
        <v>310</v>
      </c>
      <c r="E1010" s="83" t="s">
        <v>501</v>
      </c>
    </row>
    <row r="1011" spans="1:5">
      <c r="A1011" s="261" t="s">
        <v>1215</v>
      </c>
      <c r="B1011" s="262">
        <v>45495</v>
      </c>
      <c r="C1011" s="263" t="s">
        <v>1321</v>
      </c>
      <c r="D1011" s="91">
        <v>310</v>
      </c>
      <c r="E1011" s="83" t="s">
        <v>501</v>
      </c>
    </row>
    <row r="1012" spans="1:5">
      <c r="A1012" s="261" t="s">
        <v>1215</v>
      </c>
      <c r="B1012" s="262">
        <v>45495</v>
      </c>
      <c r="C1012" s="263" t="s">
        <v>1322</v>
      </c>
      <c r="D1012" s="91">
        <v>310</v>
      </c>
      <c r="E1012" s="83" t="s">
        <v>501</v>
      </c>
    </row>
    <row r="1013" spans="1:5">
      <c r="A1013" s="261" t="s">
        <v>1215</v>
      </c>
      <c r="B1013" s="262">
        <v>45495</v>
      </c>
      <c r="C1013" s="263" t="s">
        <v>1323</v>
      </c>
      <c r="D1013" s="91">
        <v>310</v>
      </c>
      <c r="E1013" s="83" t="s">
        <v>501</v>
      </c>
    </row>
    <row r="1014" spans="1:5">
      <c r="A1014" s="261" t="s">
        <v>1215</v>
      </c>
      <c r="B1014" s="262">
        <v>45495</v>
      </c>
      <c r="C1014" s="263" t="s">
        <v>1324</v>
      </c>
      <c r="D1014" s="91">
        <v>310</v>
      </c>
      <c r="E1014" s="83" t="s">
        <v>501</v>
      </c>
    </row>
    <row r="1015" spans="1:5">
      <c r="A1015" s="261" t="s">
        <v>1215</v>
      </c>
      <c r="B1015" s="262">
        <v>45495</v>
      </c>
      <c r="C1015" s="263" t="s">
        <v>1325</v>
      </c>
      <c r="D1015" s="91">
        <v>310</v>
      </c>
      <c r="E1015" s="83" t="s">
        <v>501</v>
      </c>
    </row>
    <row r="1016" spans="1:5">
      <c r="A1016" s="261" t="s">
        <v>1215</v>
      </c>
      <c r="B1016" s="262">
        <v>45495</v>
      </c>
      <c r="C1016" s="263" t="s">
        <v>1326</v>
      </c>
      <c r="D1016" s="91">
        <v>310</v>
      </c>
      <c r="E1016" s="83" t="s">
        <v>501</v>
      </c>
    </row>
    <row r="1017" spans="1:5" ht="15" thickBot="1">
      <c r="A1017" s="379" t="s">
        <v>1215</v>
      </c>
      <c r="B1017" s="380">
        <v>45495</v>
      </c>
      <c r="C1017" s="381" t="s">
        <v>1327</v>
      </c>
      <c r="D1017" s="382">
        <v>310</v>
      </c>
      <c r="E1017" s="324" t="s">
        <v>501</v>
      </c>
    </row>
    <row r="1018" spans="1:5" ht="15" thickBot="1">
      <c r="A1018" s="364" t="s">
        <v>124</v>
      </c>
      <c r="B1018" s="365"/>
      <c r="C1018" s="366"/>
      <c r="D1018" s="328">
        <f>SUM(D906:D1017)</f>
        <v>216541.65999999986</v>
      </c>
      <c r="E1018" s="302" t="s">
        <v>501</v>
      </c>
    </row>
    <row r="1019" spans="1:5">
      <c r="A1019" s="383" t="s">
        <v>1328</v>
      </c>
      <c r="B1019" s="384">
        <v>39748</v>
      </c>
      <c r="C1019" s="385" t="s">
        <v>1335</v>
      </c>
      <c r="D1019" s="386">
        <v>12990</v>
      </c>
      <c r="E1019" s="135" t="s">
        <v>522</v>
      </c>
    </row>
    <row r="1020" spans="1:5">
      <c r="A1020" s="264" t="s">
        <v>1329</v>
      </c>
      <c r="B1020" s="265">
        <v>40544</v>
      </c>
      <c r="C1020" s="266" t="s">
        <v>1336</v>
      </c>
      <c r="D1020" s="103">
        <v>3032.7</v>
      </c>
      <c r="E1020" s="83" t="s">
        <v>522</v>
      </c>
    </row>
    <row r="1021" spans="1:5">
      <c r="A1021" s="264" t="s">
        <v>1330</v>
      </c>
      <c r="B1021" s="265">
        <v>40544</v>
      </c>
      <c r="C1021" s="266" t="s">
        <v>1337</v>
      </c>
      <c r="D1021" s="103">
        <v>7649.4</v>
      </c>
      <c r="E1021" s="83" t="s">
        <v>522</v>
      </c>
    </row>
    <row r="1022" spans="1:5">
      <c r="A1022" s="264" t="s">
        <v>1331</v>
      </c>
      <c r="B1022" s="265">
        <v>41984</v>
      </c>
      <c r="C1022" s="266" t="s">
        <v>1338</v>
      </c>
      <c r="D1022" s="103">
        <v>4359</v>
      </c>
      <c r="E1022" s="83" t="s">
        <v>522</v>
      </c>
    </row>
    <row r="1023" spans="1:5">
      <c r="A1023" s="264" t="s">
        <v>1332</v>
      </c>
      <c r="B1023" s="265">
        <v>42678</v>
      </c>
      <c r="C1023" s="266" t="s">
        <v>1339</v>
      </c>
      <c r="D1023" s="103">
        <v>699.06</v>
      </c>
      <c r="E1023" s="83" t="s">
        <v>522</v>
      </c>
    </row>
    <row r="1024" spans="1:5">
      <c r="A1024" s="264" t="s">
        <v>1333</v>
      </c>
      <c r="B1024" s="265">
        <v>42684</v>
      </c>
      <c r="C1024" s="266" t="s">
        <v>1340</v>
      </c>
      <c r="D1024" s="103">
        <v>3850</v>
      </c>
      <c r="E1024" s="83" t="s">
        <v>522</v>
      </c>
    </row>
    <row r="1025" spans="1:5">
      <c r="A1025" s="264" t="s">
        <v>1348</v>
      </c>
      <c r="B1025" s="265">
        <v>43647</v>
      </c>
      <c r="C1025" s="266" t="s">
        <v>1349</v>
      </c>
      <c r="D1025" s="103">
        <v>12154.47</v>
      </c>
      <c r="E1025" s="83" t="s">
        <v>522</v>
      </c>
    </row>
    <row r="1026" spans="1:5">
      <c r="A1026" s="264" t="s">
        <v>1359</v>
      </c>
      <c r="B1026" s="265">
        <v>44461</v>
      </c>
      <c r="C1026" s="266" t="s">
        <v>1360</v>
      </c>
      <c r="D1026" s="103">
        <v>8495.1200000000008</v>
      </c>
      <c r="E1026" s="83" t="s">
        <v>522</v>
      </c>
    </row>
    <row r="1027" spans="1:5">
      <c r="A1027" s="264" t="s">
        <v>1350</v>
      </c>
      <c r="B1027" s="265">
        <v>43818</v>
      </c>
      <c r="C1027" s="266" t="s">
        <v>1351</v>
      </c>
      <c r="D1027" s="103">
        <v>1980</v>
      </c>
      <c r="E1027" s="83" t="s">
        <v>522</v>
      </c>
    </row>
    <row r="1028" spans="1:5" ht="15" thickBot="1">
      <c r="A1028" s="387" t="s">
        <v>1334</v>
      </c>
      <c r="B1028" s="388">
        <v>42872</v>
      </c>
      <c r="C1028" s="389" t="s">
        <v>1341</v>
      </c>
      <c r="D1028" s="390">
        <v>3990</v>
      </c>
      <c r="E1028" s="324" t="s">
        <v>522</v>
      </c>
    </row>
    <row r="1029" spans="1:5" ht="15" thickBot="1">
      <c r="A1029" s="364" t="s">
        <v>124</v>
      </c>
      <c r="B1029" s="365"/>
      <c r="C1029" s="366"/>
      <c r="D1029" s="328">
        <f>SUM(D1019:D1028)</f>
        <v>59199.75</v>
      </c>
      <c r="E1029" s="302" t="s">
        <v>522</v>
      </c>
    </row>
    <row r="1030" spans="1:5">
      <c r="A1030" s="373" t="s">
        <v>1342</v>
      </c>
      <c r="B1030" s="374">
        <v>43605</v>
      </c>
      <c r="C1030" s="375" t="s">
        <v>1344</v>
      </c>
      <c r="D1030" s="143">
        <v>200</v>
      </c>
      <c r="E1030" s="135" t="s">
        <v>523</v>
      </c>
    </row>
    <row r="1031" spans="1:5">
      <c r="A1031" s="261" t="s">
        <v>1343</v>
      </c>
      <c r="B1031" s="262">
        <v>43605</v>
      </c>
      <c r="C1031" s="263" t="s">
        <v>1345</v>
      </c>
      <c r="D1031" s="91">
        <v>149</v>
      </c>
      <c r="E1031" s="83" t="s">
        <v>523</v>
      </c>
    </row>
    <row r="1032" spans="1:5">
      <c r="A1032" s="261" t="s">
        <v>1343</v>
      </c>
      <c r="B1032" s="262">
        <v>43605</v>
      </c>
      <c r="C1032" s="263" t="s">
        <v>1346</v>
      </c>
      <c r="D1032" s="91">
        <v>149</v>
      </c>
      <c r="E1032" s="83" t="s">
        <v>523</v>
      </c>
    </row>
    <row r="1033" spans="1:5">
      <c r="A1033" s="261" t="s">
        <v>1343</v>
      </c>
      <c r="B1033" s="262">
        <v>43605</v>
      </c>
      <c r="C1033" s="263" t="s">
        <v>1347</v>
      </c>
      <c r="D1033" s="91">
        <v>149</v>
      </c>
      <c r="E1033" s="83" t="s">
        <v>523</v>
      </c>
    </row>
    <row r="1034" spans="1:5">
      <c r="A1034" s="261" t="s">
        <v>1352</v>
      </c>
      <c r="B1034" s="262">
        <v>43880</v>
      </c>
      <c r="C1034" s="263" t="s">
        <v>1354</v>
      </c>
      <c r="D1034" s="91">
        <v>350</v>
      </c>
      <c r="E1034" s="83" t="s">
        <v>523</v>
      </c>
    </row>
    <row r="1035" spans="1:5">
      <c r="A1035" s="261" t="s">
        <v>1353</v>
      </c>
      <c r="B1035" s="262">
        <v>43880</v>
      </c>
      <c r="C1035" s="263" t="s">
        <v>1355</v>
      </c>
      <c r="D1035" s="91">
        <v>200</v>
      </c>
      <c r="E1035" s="83" t="s">
        <v>523</v>
      </c>
    </row>
    <row r="1036" spans="1:5">
      <c r="A1036" s="261" t="s">
        <v>1353</v>
      </c>
      <c r="B1036" s="262">
        <v>43880</v>
      </c>
      <c r="C1036" s="263" t="s">
        <v>1356</v>
      </c>
      <c r="D1036" s="91">
        <v>200</v>
      </c>
      <c r="E1036" s="83" t="s">
        <v>523</v>
      </c>
    </row>
    <row r="1037" spans="1:5">
      <c r="A1037" s="261" t="s">
        <v>1357</v>
      </c>
      <c r="B1037" s="262">
        <v>44069</v>
      </c>
      <c r="C1037" s="263" t="s">
        <v>1358</v>
      </c>
      <c r="D1037" s="91">
        <v>550</v>
      </c>
      <c r="E1037" s="83" t="s">
        <v>523</v>
      </c>
    </row>
    <row r="1038" spans="1:5">
      <c r="A1038" s="261" t="s">
        <v>1361</v>
      </c>
      <c r="B1038" s="262">
        <v>44559</v>
      </c>
      <c r="C1038" s="263" t="s">
        <v>1363</v>
      </c>
      <c r="D1038" s="91">
        <v>700</v>
      </c>
      <c r="E1038" s="83" t="s">
        <v>523</v>
      </c>
    </row>
    <row r="1039" spans="1:5">
      <c r="A1039" s="261" t="s">
        <v>1362</v>
      </c>
      <c r="B1039" s="262">
        <v>44559</v>
      </c>
      <c r="C1039" s="263" t="s">
        <v>1364</v>
      </c>
      <c r="D1039" s="91">
        <v>700</v>
      </c>
      <c r="E1039" s="83" t="s">
        <v>523</v>
      </c>
    </row>
    <row r="1040" spans="1:5">
      <c r="A1040" s="261" t="s">
        <v>1365</v>
      </c>
      <c r="B1040" s="262">
        <v>43740</v>
      </c>
      <c r="C1040" s="263" t="s">
        <v>1387</v>
      </c>
      <c r="D1040" s="91">
        <v>1371</v>
      </c>
      <c r="E1040" s="83" t="s">
        <v>523</v>
      </c>
    </row>
    <row r="1041" spans="1:5">
      <c r="A1041" s="261" t="s">
        <v>1366</v>
      </c>
      <c r="B1041" s="262">
        <v>43823</v>
      </c>
      <c r="C1041" s="263" t="s">
        <v>1388</v>
      </c>
      <c r="D1041" s="91">
        <v>3520</v>
      </c>
      <c r="E1041" s="83" t="s">
        <v>523</v>
      </c>
    </row>
    <row r="1042" spans="1:5">
      <c r="A1042" s="261" t="s">
        <v>1367</v>
      </c>
      <c r="B1042" s="262">
        <v>43823</v>
      </c>
      <c r="C1042" s="263" t="s">
        <v>1389</v>
      </c>
      <c r="D1042" s="91">
        <v>3850</v>
      </c>
      <c r="E1042" s="83" t="s">
        <v>523</v>
      </c>
    </row>
    <row r="1043" spans="1:5">
      <c r="A1043" s="261" t="s">
        <v>1368</v>
      </c>
      <c r="B1043" s="262">
        <v>43823</v>
      </c>
      <c r="C1043" s="263" t="s">
        <v>1390</v>
      </c>
      <c r="D1043" s="91">
        <v>2590</v>
      </c>
      <c r="E1043" s="83" t="s">
        <v>523</v>
      </c>
    </row>
    <row r="1044" spans="1:5">
      <c r="A1044" s="261" t="s">
        <v>1369</v>
      </c>
      <c r="B1044" s="262">
        <v>43823</v>
      </c>
      <c r="C1044" s="263" t="s">
        <v>1391</v>
      </c>
      <c r="D1044" s="91">
        <v>3190</v>
      </c>
      <c r="E1044" s="83" t="s">
        <v>523</v>
      </c>
    </row>
    <row r="1045" spans="1:5">
      <c r="A1045" s="261" t="s">
        <v>1369</v>
      </c>
      <c r="B1045" s="262">
        <v>43823</v>
      </c>
      <c r="C1045" s="263" t="s">
        <v>1392</v>
      </c>
      <c r="D1045" s="91">
        <v>3190</v>
      </c>
      <c r="E1045" s="83" t="s">
        <v>523</v>
      </c>
    </row>
    <row r="1046" spans="1:5">
      <c r="A1046" s="261" t="s">
        <v>1370</v>
      </c>
      <c r="B1046" s="262">
        <v>44186</v>
      </c>
      <c r="C1046" s="263" t="s">
        <v>1393</v>
      </c>
      <c r="D1046" s="91">
        <v>4243.5</v>
      </c>
      <c r="E1046" s="83" t="s">
        <v>523</v>
      </c>
    </row>
    <row r="1047" spans="1:5">
      <c r="A1047" s="261" t="s">
        <v>1370</v>
      </c>
      <c r="B1047" s="262">
        <v>44186</v>
      </c>
      <c r="C1047" s="263" t="s">
        <v>1394</v>
      </c>
      <c r="D1047" s="91">
        <v>4243.5</v>
      </c>
      <c r="E1047" s="83" t="s">
        <v>523</v>
      </c>
    </row>
    <row r="1048" spans="1:5">
      <c r="A1048" s="261" t="s">
        <v>1371</v>
      </c>
      <c r="B1048" s="262">
        <v>44186</v>
      </c>
      <c r="C1048" s="263" t="s">
        <v>1395</v>
      </c>
      <c r="D1048" s="91">
        <v>3308.7</v>
      </c>
      <c r="E1048" s="83" t="s">
        <v>523</v>
      </c>
    </row>
    <row r="1049" spans="1:5">
      <c r="A1049" s="261" t="s">
        <v>1372</v>
      </c>
      <c r="B1049" s="262">
        <v>44186</v>
      </c>
      <c r="C1049" s="263" t="s">
        <v>1396</v>
      </c>
      <c r="D1049" s="91">
        <v>2916.66</v>
      </c>
      <c r="E1049" s="83" t="s">
        <v>523</v>
      </c>
    </row>
    <row r="1050" spans="1:5">
      <c r="A1050" s="261" t="s">
        <v>1372</v>
      </c>
      <c r="B1050" s="262">
        <v>44186</v>
      </c>
      <c r="C1050" s="263" t="s">
        <v>1397</v>
      </c>
      <c r="D1050" s="91">
        <v>2916.66</v>
      </c>
      <c r="E1050" s="83" t="s">
        <v>523</v>
      </c>
    </row>
    <row r="1051" spans="1:5">
      <c r="A1051" s="261" t="s">
        <v>1372</v>
      </c>
      <c r="B1051" s="262">
        <v>44186</v>
      </c>
      <c r="C1051" s="263" t="s">
        <v>1398</v>
      </c>
      <c r="D1051" s="91">
        <v>2916.66</v>
      </c>
      <c r="E1051" s="83" t="s">
        <v>523</v>
      </c>
    </row>
    <row r="1052" spans="1:5">
      <c r="A1052" s="261" t="s">
        <v>1372</v>
      </c>
      <c r="B1052" s="262">
        <v>44186</v>
      </c>
      <c r="C1052" s="263" t="s">
        <v>1399</v>
      </c>
      <c r="D1052" s="91">
        <v>2916.66</v>
      </c>
      <c r="E1052" s="83" t="s">
        <v>523</v>
      </c>
    </row>
    <row r="1053" spans="1:5">
      <c r="A1053" s="261" t="s">
        <v>1372</v>
      </c>
      <c r="B1053" s="262">
        <v>44186</v>
      </c>
      <c r="C1053" s="263" t="s">
        <v>1400</v>
      </c>
      <c r="D1053" s="91">
        <v>2916.66</v>
      </c>
      <c r="E1053" s="83" t="s">
        <v>523</v>
      </c>
    </row>
    <row r="1054" spans="1:5">
      <c r="A1054" s="261" t="s">
        <v>1372</v>
      </c>
      <c r="B1054" s="262">
        <v>44186</v>
      </c>
      <c r="C1054" s="263" t="s">
        <v>1401</v>
      </c>
      <c r="D1054" s="91">
        <v>2916.66</v>
      </c>
      <c r="E1054" s="83" t="s">
        <v>523</v>
      </c>
    </row>
    <row r="1055" spans="1:5">
      <c r="A1055" s="261" t="s">
        <v>1372</v>
      </c>
      <c r="B1055" s="262">
        <v>44186</v>
      </c>
      <c r="C1055" s="263" t="s">
        <v>1402</v>
      </c>
      <c r="D1055" s="91">
        <v>2916.66</v>
      </c>
      <c r="E1055" s="83" t="s">
        <v>523</v>
      </c>
    </row>
    <row r="1056" spans="1:5">
      <c r="A1056" s="261" t="s">
        <v>1372</v>
      </c>
      <c r="B1056" s="262">
        <v>44186</v>
      </c>
      <c r="C1056" s="263" t="s">
        <v>1403</v>
      </c>
      <c r="D1056" s="91">
        <v>2916.66</v>
      </c>
      <c r="E1056" s="83" t="s">
        <v>523</v>
      </c>
    </row>
    <row r="1057" spans="1:5">
      <c r="A1057" s="261" t="s">
        <v>1372</v>
      </c>
      <c r="B1057" s="262">
        <v>44186</v>
      </c>
      <c r="C1057" s="263" t="s">
        <v>1404</v>
      </c>
      <c r="D1057" s="91">
        <v>2916.66</v>
      </c>
      <c r="E1057" s="83" t="s">
        <v>523</v>
      </c>
    </row>
    <row r="1058" spans="1:5">
      <c r="A1058" s="261" t="s">
        <v>1372</v>
      </c>
      <c r="B1058" s="262">
        <v>44186</v>
      </c>
      <c r="C1058" s="263" t="s">
        <v>1405</v>
      </c>
      <c r="D1058" s="91">
        <v>2916.66</v>
      </c>
      <c r="E1058" s="83" t="s">
        <v>523</v>
      </c>
    </row>
    <row r="1059" spans="1:5">
      <c r="A1059" s="261" t="s">
        <v>1372</v>
      </c>
      <c r="B1059" s="262">
        <v>44186</v>
      </c>
      <c r="C1059" s="263" t="s">
        <v>1406</v>
      </c>
      <c r="D1059" s="91">
        <v>2916.66</v>
      </c>
      <c r="E1059" s="83" t="s">
        <v>523</v>
      </c>
    </row>
    <row r="1060" spans="1:5">
      <c r="A1060" s="261" t="s">
        <v>1372</v>
      </c>
      <c r="B1060" s="262">
        <v>44186</v>
      </c>
      <c r="C1060" s="263" t="s">
        <v>1407</v>
      </c>
      <c r="D1060" s="91">
        <v>2916.74</v>
      </c>
      <c r="E1060" s="83" t="s">
        <v>523</v>
      </c>
    </row>
    <row r="1061" spans="1:5">
      <c r="A1061" s="261" t="s">
        <v>1373</v>
      </c>
      <c r="B1061" s="262">
        <v>44186</v>
      </c>
      <c r="C1061" s="263" t="s">
        <v>1408</v>
      </c>
      <c r="D1061" s="91">
        <v>4299.99</v>
      </c>
      <c r="E1061" s="83" t="s">
        <v>523</v>
      </c>
    </row>
    <row r="1062" spans="1:5">
      <c r="A1062" s="261" t="s">
        <v>1373</v>
      </c>
      <c r="B1062" s="262">
        <v>44186</v>
      </c>
      <c r="C1062" s="263" t="s">
        <v>1409</v>
      </c>
      <c r="D1062" s="91">
        <v>4299.99</v>
      </c>
      <c r="E1062" s="83" t="s">
        <v>523</v>
      </c>
    </row>
    <row r="1063" spans="1:5">
      <c r="A1063" s="261" t="s">
        <v>1373</v>
      </c>
      <c r="B1063" s="262">
        <v>44186</v>
      </c>
      <c r="C1063" s="263" t="s">
        <v>1410</v>
      </c>
      <c r="D1063" s="91">
        <v>4300</v>
      </c>
      <c r="E1063" s="83" t="s">
        <v>523</v>
      </c>
    </row>
    <row r="1064" spans="1:5">
      <c r="A1064" s="261" t="s">
        <v>1374</v>
      </c>
      <c r="B1064" s="262">
        <v>44194</v>
      </c>
      <c r="C1064" s="263" t="s">
        <v>1411</v>
      </c>
      <c r="D1064" s="91">
        <v>3690</v>
      </c>
      <c r="E1064" s="83" t="s">
        <v>523</v>
      </c>
    </row>
    <row r="1065" spans="1:5">
      <c r="A1065" s="261" t="s">
        <v>1375</v>
      </c>
      <c r="B1065" s="262">
        <v>44196</v>
      </c>
      <c r="C1065" s="263" t="s">
        <v>1412</v>
      </c>
      <c r="D1065" s="91">
        <v>3296.4</v>
      </c>
      <c r="E1065" s="83" t="s">
        <v>523</v>
      </c>
    </row>
    <row r="1066" spans="1:5">
      <c r="A1066" s="261" t="s">
        <v>1375</v>
      </c>
      <c r="B1066" s="262">
        <v>44196</v>
      </c>
      <c r="C1066" s="263" t="s">
        <v>1413</v>
      </c>
      <c r="D1066" s="91">
        <v>3296.4</v>
      </c>
      <c r="E1066" s="83" t="s">
        <v>523</v>
      </c>
    </row>
    <row r="1067" spans="1:5">
      <c r="A1067" s="261" t="s">
        <v>1375</v>
      </c>
      <c r="B1067" s="262">
        <v>44196</v>
      </c>
      <c r="C1067" s="263" t="s">
        <v>1414</v>
      </c>
      <c r="D1067" s="91">
        <v>3296.4</v>
      </c>
      <c r="E1067" s="83" t="s">
        <v>523</v>
      </c>
    </row>
    <row r="1068" spans="1:5">
      <c r="A1068" s="261" t="s">
        <v>1375</v>
      </c>
      <c r="B1068" s="262">
        <v>44196</v>
      </c>
      <c r="C1068" s="263" t="s">
        <v>1415</v>
      </c>
      <c r="D1068" s="91">
        <v>3296.4</v>
      </c>
      <c r="E1068" s="83" t="s">
        <v>523</v>
      </c>
    </row>
    <row r="1069" spans="1:5">
      <c r="A1069" s="261" t="s">
        <v>1375</v>
      </c>
      <c r="B1069" s="262">
        <v>44196</v>
      </c>
      <c r="C1069" s="263" t="s">
        <v>1416</v>
      </c>
      <c r="D1069" s="91">
        <v>3296.4</v>
      </c>
      <c r="E1069" s="83" t="s">
        <v>523</v>
      </c>
    </row>
    <row r="1070" spans="1:5">
      <c r="A1070" s="261" t="s">
        <v>1375</v>
      </c>
      <c r="B1070" s="262">
        <v>44196</v>
      </c>
      <c r="C1070" s="263" t="s">
        <v>1417</v>
      </c>
      <c r="D1070" s="91">
        <v>3296.4</v>
      </c>
      <c r="E1070" s="83" t="s">
        <v>523</v>
      </c>
    </row>
    <row r="1071" spans="1:5">
      <c r="A1071" s="261" t="s">
        <v>1375</v>
      </c>
      <c r="B1071" s="262">
        <v>44196</v>
      </c>
      <c r="C1071" s="263" t="s">
        <v>1418</v>
      </c>
      <c r="D1071" s="91">
        <v>3296.4</v>
      </c>
      <c r="E1071" s="83" t="s">
        <v>523</v>
      </c>
    </row>
    <row r="1072" spans="1:5">
      <c r="A1072" s="261" t="s">
        <v>1375</v>
      </c>
      <c r="B1072" s="262">
        <v>44196</v>
      </c>
      <c r="C1072" s="263" t="s">
        <v>1419</v>
      </c>
      <c r="D1072" s="91">
        <v>3296.4</v>
      </c>
      <c r="E1072" s="83" t="s">
        <v>523</v>
      </c>
    </row>
    <row r="1073" spans="1:5">
      <c r="A1073" s="261" t="s">
        <v>1376</v>
      </c>
      <c r="B1073" s="262">
        <v>44477</v>
      </c>
      <c r="C1073" s="263" t="s">
        <v>1420</v>
      </c>
      <c r="D1073" s="91">
        <v>3499</v>
      </c>
      <c r="E1073" s="83" t="s">
        <v>523</v>
      </c>
    </row>
    <row r="1074" spans="1:5">
      <c r="A1074" s="261" t="s">
        <v>1377</v>
      </c>
      <c r="B1074" s="262">
        <v>44559</v>
      </c>
      <c r="C1074" s="263" t="s">
        <v>1421</v>
      </c>
      <c r="D1074" s="91">
        <v>2499</v>
      </c>
      <c r="E1074" s="83" t="s">
        <v>523</v>
      </c>
    </row>
    <row r="1075" spans="1:5">
      <c r="A1075" s="261" t="s">
        <v>1377</v>
      </c>
      <c r="B1075" s="262">
        <v>44559</v>
      </c>
      <c r="C1075" s="263" t="s">
        <v>1422</v>
      </c>
      <c r="D1075" s="91">
        <v>2499</v>
      </c>
      <c r="E1075" s="83" t="s">
        <v>523</v>
      </c>
    </row>
    <row r="1076" spans="1:5">
      <c r="A1076" s="261" t="s">
        <v>1377</v>
      </c>
      <c r="B1076" s="262">
        <v>44559</v>
      </c>
      <c r="C1076" s="263" t="s">
        <v>1423</v>
      </c>
      <c r="D1076" s="91">
        <v>2499</v>
      </c>
      <c r="E1076" s="83" t="s">
        <v>523</v>
      </c>
    </row>
    <row r="1077" spans="1:5">
      <c r="A1077" s="261" t="s">
        <v>1377</v>
      </c>
      <c r="B1077" s="262">
        <v>44559</v>
      </c>
      <c r="C1077" s="263" t="s">
        <v>1424</v>
      </c>
      <c r="D1077" s="91">
        <v>2499</v>
      </c>
      <c r="E1077" s="83" t="s">
        <v>523</v>
      </c>
    </row>
    <row r="1078" spans="1:5">
      <c r="A1078" s="261" t="s">
        <v>1377</v>
      </c>
      <c r="B1078" s="262">
        <v>44559</v>
      </c>
      <c r="C1078" s="263" t="s">
        <v>1425</v>
      </c>
      <c r="D1078" s="91">
        <v>2499</v>
      </c>
      <c r="E1078" s="83" t="s">
        <v>523</v>
      </c>
    </row>
    <row r="1079" spans="1:5">
      <c r="A1079" s="261" t="s">
        <v>1377</v>
      </c>
      <c r="B1079" s="262">
        <v>44559</v>
      </c>
      <c r="C1079" s="263" t="s">
        <v>1426</v>
      </c>
      <c r="D1079" s="91">
        <v>2499</v>
      </c>
      <c r="E1079" s="83" t="s">
        <v>523</v>
      </c>
    </row>
    <row r="1080" spans="1:5">
      <c r="A1080" s="261" t="s">
        <v>1377</v>
      </c>
      <c r="B1080" s="262">
        <v>44559</v>
      </c>
      <c r="C1080" s="263" t="s">
        <v>1427</v>
      </c>
      <c r="D1080" s="91">
        <v>2499</v>
      </c>
      <c r="E1080" s="83" t="s">
        <v>523</v>
      </c>
    </row>
    <row r="1081" spans="1:5">
      <c r="A1081" s="261" t="s">
        <v>1377</v>
      </c>
      <c r="B1081" s="262">
        <v>44559</v>
      </c>
      <c r="C1081" s="263" t="s">
        <v>1428</v>
      </c>
      <c r="D1081" s="91">
        <v>2499</v>
      </c>
      <c r="E1081" s="83" t="s">
        <v>523</v>
      </c>
    </row>
    <row r="1082" spans="1:5">
      <c r="A1082" s="261" t="s">
        <v>1377</v>
      </c>
      <c r="B1082" s="262">
        <v>44559</v>
      </c>
      <c r="C1082" s="263" t="s">
        <v>1429</v>
      </c>
      <c r="D1082" s="91">
        <v>2499</v>
      </c>
      <c r="E1082" s="83" t="s">
        <v>523</v>
      </c>
    </row>
    <row r="1083" spans="1:5">
      <c r="A1083" s="261" t="s">
        <v>1377</v>
      </c>
      <c r="B1083" s="262">
        <v>44559</v>
      </c>
      <c r="C1083" s="263" t="s">
        <v>1430</v>
      </c>
      <c r="D1083" s="91">
        <v>2499</v>
      </c>
      <c r="E1083" s="83" t="s">
        <v>523</v>
      </c>
    </row>
    <row r="1084" spans="1:5">
      <c r="A1084" s="261" t="s">
        <v>1377</v>
      </c>
      <c r="B1084" s="262">
        <v>44559</v>
      </c>
      <c r="C1084" s="263" t="s">
        <v>1431</v>
      </c>
      <c r="D1084" s="91">
        <v>2499</v>
      </c>
      <c r="E1084" s="83" t="s">
        <v>523</v>
      </c>
    </row>
    <row r="1085" spans="1:5">
      <c r="A1085" s="261" t="s">
        <v>1377</v>
      </c>
      <c r="B1085" s="262">
        <v>44559</v>
      </c>
      <c r="C1085" s="263" t="s">
        <v>1432</v>
      </c>
      <c r="D1085" s="91">
        <v>2499</v>
      </c>
      <c r="E1085" s="83" t="s">
        <v>523</v>
      </c>
    </row>
    <row r="1086" spans="1:5">
      <c r="A1086" s="261" t="s">
        <v>1377</v>
      </c>
      <c r="B1086" s="262">
        <v>44559</v>
      </c>
      <c r="C1086" s="263" t="s">
        <v>1433</v>
      </c>
      <c r="D1086" s="91">
        <v>2499</v>
      </c>
      <c r="E1086" s="83" t="s">
        <v>523</v>
      </c>
    </row>
    <row r="1087" spans="1:5">
      <c r="A1087" s="261" t="s">
        <v>1377</v>
      </c>
      <c r="B1087" s="262">
        <v>44559</v>
      </c>
      <c r="C1087" s="263" t="s">
        <v>1434</v>
      </c>
      <c r="D1087" s="91">
        <v>2499</v>
      </c>
      <c r="E1087" s="83" t="s">
        <v>523</v>
      </c>
    </row>
    <row r="1088" spans="1:5">
      <c r="A1088" s="261" t="s">
        <v>1377</v>
      </c>
      <c r="B1088" s="262">
        <v>44559</v>
      </c>
      <c r="C1088" s="263" t="s">
        <v>1435</v>
      </c>
      <c r="D1088" s="91">
        <v>2499</v>
      </c>
      <c r="E1088" s="83" t="s">
        <v>523</v>
      </c>
    </row>
    <row r="1089" spans="1:5">
      <c r="A1089" s="261" t="s">
        <v>1378</v>
      </c>
      <c r="B1089" s="262">
        <v>44559</v>
      </c>
      <c r="C1089" s="263" t="s">
        <v>1436</v>
      </c>
      <c r="D1089" s="91">
        <v>4399</v>
      </c>
      <c r="E1089" s="83" t="s">
        <v>523</v>
      </c>
    </row>
    <row r="1090" spans="1:5">
      <c r="A1090" s="261" t="s">
        <v>1379</v>
      </c>
      <c r="B1090" s="262">
        <v>44811</v>
      </c>
      <c r="C1090" s="263" t="s">
        <v>1437</v>
      </c>
      <c r="D1090" s="91">
        <v>3699</v>
      </c>
      <c r="E1090" s="83" t="s">
        <v>523</v>
      </c>
    </row>
    <row r="1091" spans="1:5">
      <c r="A1091" s="261" t="s">
        <v>1380</v>
      </c>
      <c r="B1091" s="262">
        <v>44853</v>
      </c>
      <c r="C1091" s="263" t="s">
        <v>1438</v>
      </c>
      <c r="D1091" s="91">
        <v>1899</v>
      </c>
      <c r="E1091" s="83" t="s">
        <v>523</v>
      </c>
    </row>
    <row r="1092" spans="1:5">
      <c r="A1092" s="261" t="s">
        <v>1380</v>
      </c>
      <c r="B1092" s="262">
        <v>44853</v>
      </c>
      <c r="C1092" s="263" t="s">
        <v>1439</v>
      </c>
      <c r="D1092" s="91">
        <v>1899</v>
      </c>
      <c r="E1092" s="83" t="s">
        <v>523</v>
      </c>
    </row>
    <row r="1093" spans="1:5">
      <c r="A1093" s="261" t="s">
        <v>1380</v>
      </c>
      <c r="B1093" s="262">
        <v>44853</v>
      </c>
      <c r="C1093" s="263" t="s">
        <v>1440</v>
      </c>
      <c r="D1093" s="91">
        <v>1899</v>
      </c>
      <c r="E1093" s="83" t="s">
        <v>523</v>
      </c>
    </row>
    <row r="1094" spans="1:5">
      <c r="A1094" s="261" t="s">
        <v>1380</v>
      </c>
      <c r="B1094" s="262">
        <v>44853</v>
      </c>
      <c r="C1094" s="263" t="s">
        <v>1441</v>
      </c>
      <c r="D1094" s="91">
        <v>1899</v>
      </c>
      <c r="E1094" s="83" t="s">
        <v>523</v>
      </c>
    </row>
    <row r="1095" spans="1:5">
      <c r="A1095" s="261" t="s">
        <v>1380</v>
      </c>
      <c r="B1095" s="262">
        <v>44853</v>
      </c>
      <c r="C1095" s="263" t="s">
        <v>1442</v>
      </c>
      <c r="D1095" s="91">
        <v>1899</v>
      </c>
      <c r="E1095" s="83" t="s">
        <v>523</v>
      </c>
    </row>
    <row r="1096" spans="1:5">
      <c r="A1096" s="261" t="s">
        <v>1380</v>
      </c>
      <c r="B1096" s="262">
        <v>44853</v>
      </c>
      <c r="C1096" s="263" t="s">
        <v>1443</v>
      </c>
      <c r="D1096" s="91">
        <v>1899</v>
      </c>
      <c r="E1096" s="83" t="s">
        <v>523</v>
      </c>
    </row>
    <row r="1097" spans="1:5">
      <c r="A1097" s="261" t="s">
        <v>1380</v>
      </c>
      <c r="B1097" s="262">
        <v>44853</v>
      </c>
      <c r="C1097" s="263" t="s">
        <v>1444</v>
      </c>
      <c r="D1097" s="91">
        <v>1899</v>
      </c>
      <c r="E1097" s="83" t="s">
        <v>523</v>
      </c>
    </row>
    <row r="1098" spans="1:5">
      <c r="A1098" s="261" t="s">
        <v>1380</v>
      </c>
      <c r="B1098" s="262">
        <v>44853</v>
      </c>
      <c r="C1098" s="263" t="s">
        <v>1445</v>
      </c>
      <c r="D1098" s="91">
        <v>1899</v>
      </c>
      <c r="E1098" s="83" t="s">
        <v>523</v>
      </c>
    </row>
    <row r="1099" spans="1:5">
      <c r="A1099" s="261" t="s">
        <v>1380</v>
      </c>
      <c r="B1099" s="262">
        <v>44853</v>
      </c>
      <c r="C1099" s="263" t="s">
        <v>1446</v>
      </c>
      <c r="D1099" s="91">
        <v>1899</v>
      </c>
      <c r="E1099" s="83" t="s">
        <v>523</v>
      </c>
    </row>
    <row r="1100" spans="1:5">
      <c r="A1100" s="261" t="s">
        <v>1380</v>
      </c>
      <c r="B1100" s="262">
        <v>44853</v>
      </c>
      <c r="C1100" s="263" t="s">
        <v>1447</v>
      </c>
      <c r="D1100" s="91">
        <v>1899</v>
      </c>
      <c r="E1100" s="83" t="s">
        <v>523</v>
      </c>
    </row>
    <row r="1101" spans="1:5">
      <c r="A1101" s="261" t="s">
        <v>1380</v>
      </c>
      <c r="B1101" s="262">
        <v>44853</v>
      </c>
      <c r="C1101" s="263" t="s">
        <v>1448</v>
      </c>
      <c r="D1101" s="91">
        <v>1899</v>
      </c>
      <c r="E1101" s="83" t="s">
        <v>523</v>
      </c>
    </row>
    <row r="1102" spans="1:5">
      <c r="A1102" s="261" t="s">
        <v>1380</v>
      </c>
      <c r="B1102" s="262">
        <v>44853</v>
      </c>
      <c r="C1102" s="263" t="s">
        <v>1449</v>
      </c>
      <c r="D1102" s="91">
        <v>1899</v>
      </c>
      <c r="E1102" s="83" t="s">
        <v>523</v>
      </c>
    </row>
    <row r="1103" spans="1:5">
      <c r="A1103" s="261" t="s">
        <v>1380</v>
      </c>
      <c r="B1103" s="262">
        <v>44853</v>
      </c>
      <c r="C1103" s="263" t="s">
        <v>1450</v>
      </c>
      <c r="D1103" s="91">
        <v>1899</v>
      </c>
      <c r="E1103" s="83" t="s">
        <v>523</v>
      </c>
    </row>
    <row r="1104" spans="1:5">
      <c r="A1104" s="261" t="s">
        <v>1380</v>
      </c>
      <c r="B1104" s="262">
        <v>44853</v>
      </c>
      <c r="C1104" s="263" t="s">
        <v>1451</v>
      </c>
      <c r="D1104" s="91">
        <v>1899</v>
      </c>
      <c r="E1104" s="83" t="s">
        <v>523</v>
      </c>
    </row>
    <row r="1105" spans="1:5">
      <c r="A1105" s="261" t="s">
        <v>1380</v>
      </c>
      <c r="B1105" s="262">
        <v>44853</v>
      </c>
      <c r="C1105" s="263" t="s">
        <v>1452</v>
      </c>
      <c r="D1105" s="91">
        <v>1899</v>
      </c>
      <c r="E1105" s="83" t="s">
        <v>523</v>
      </c>
    </row>
    <row r="1106" spans="1:5">
      <c r="A1106" s="261" t="s">
        <v>1380</v>
      </c>
      <c r="B1106" s="262">
        <v>44853</v>
      </c>
      <c r="C1106" s="263" t="s">
        <v>1453</v>
      </c>
      <c r="D1106" s="91">
        <v>1899</v>
      </c>
      <c r="E1106" s="83" t="s">
        <v>523</v>
      </c>
    </row>
    <row r="1107" spans="1:5">
      <c r="A1107" s="261" t="s">
        <v>1380</v>
      </c>
      <c r="B1107" s="262">
        <v>44853</v>
      </c>
      <c r="C1107" s="263" t="s">
        <v>1454</v>
      </c>
      <c r="D1107" s="91">
        <v>1899</v>
      </c>
      <c r="E1107" s="83" t="s">
        <v>523</v>
      </c>
    </row>
    <row r="1108" spans="1:5">
      <c r="A1108" s="261" t="s">
        <v>1380</v>
      </c>
      <c r="B1108" s="262">
        <v>44853</v>
      </c>
      <c r="C1108" s="263" t="s">
        <v>1455</v>
      </c>
      <c r="D1108" s="91">
        <v>1899</v>
      </c>
      <c r="E1108" s="83" t="s">
        <v>523</v>
      </c>
    </row>
    <row r="1109" spans="1:5">
      <c r="A1109" s="261" t="s">
        <v>1381</v>
      </c>
      <c r="B1109" s="262">
        <v>44890</v>
      </c>
      <c r="C1109" s="263" t="s">
        <v>1456</v>
      </c>
      <c r="D1109" s="91">
        <v>3749</v>
      </c>
      <c r="E1109" s="83" t="s">
        <v>523</v>
      </c>
    </row>
    <row r="1110" spans="1:5">
      <c r="A1110" s="261" t="s">
        <v>1382</v>
      </c>
      <c r="B1110" s="262">
        <v>44895</v>
      </c>
      <c r="C1110" s="263" t="s">
        <v>1457</v>
      </c>
      <c r="D1110" s="91">
        <v>3140.19</v>
      </c>
      <c r="E1110" s="83" t="s">
        <v>523</v>
      </c>
    </row>
    <row r="1111" spans="1:5">
      <c r="A1111" s="261" t="s">
        <v>1383</v>
      </c>
      <c r="B1111" s="262">
        <v>45217</v>
      </c>
      <c r="C1111" s="263" t="s">
        <v>1458</v>
      </c>
      <c r="D1111" s="91">
        <v>2999</v>
      </c>
      <c r="E1111" s="83" t="s">
        <v>523</v>
      </c>
    </row>
    <row r="1112" spans="1:5">
      <c r="A1112" s="261" t="s">
        <v>1384</v>
      </c>
      <c r="B1112" s="262">
        <v>45245</v>
      </c>
      <c r="C1112" s="263" t="s">
        <v>1459</v>
      </c>
      <c r="D1112" s="91">
        <v>2599.9899999999998</v>
      </c>
      <c r="E1112" s="83" t="s">
        <v>523</v>
      </c>
    </row>
    <row r="1113" spans="1:5">
      <c r="A1113" s="261" t="s">
        <v>1384</v>
      </c>
      <c r="B1113" s="262">
        <v>45245</v>
      </c>
      <c r="C1113" s="263" t="s">
        <v>1460</v>
      </c>
      <c r="D1113" s="91">
        <v>2599.9899999999998</v>
      </c>
      <c r="E1113" s="83" t="s">
        <v>523</v>
      </c>
    </row>
    <row r="1114" spans="1:5">
      <c r="A1114" s="261" t="s">
        <v>1385</v>
      </c>
      <c r="B1114" s="262">
        <v>45245</v>
      </c>
      <c r="C1114" s="263" t="s">
        <v>1461</v>
      </c>
      <c r="D1114" s="91">
        <v>2899.99</v>
      </c>
      <c r="E1114" s="83" t="s">
        <v>523</v>
      </c>
    </row>
    <row r="1115" spans="1:5" ht="15" thickBot="1">
      <c r="A1115" s="379" t="s">
        <v>1386</v>
      </c>
      <c r="B1115" s="380">
        <v>45412</v>
      </c>
      <c r="C1115" s="381" t="s">
        <v>1462</v>
      </c>
      <c r="D1115" s="382">
        <v>2699</v>
      </c>
      <c r="E1115" s="324" t="s">
        <v>523</v>
      </c>
    </row>
    <row r="1116" spans="1:5" ht="15" thickBot="1">
      <c r="A1116" s="364" t="s">
        <v>124</v>
      </c>
      <c r="B1116" s="365"/>
      <c r="C1116" s="366"/>
      <c r="D1116" s="328">
        <f>SUM(D1030:D1115)</f>
        <v>214766.03999999998</v>
      </c>
      <c r="E1116" s="302" t="s">
        <v>523</v>
      </c>
    </row>
    <row r="1117" spans="1:5" ht="15" thickBot="1">
      <c r="A1117" s="369" t="s">
        <v>91</v>
      </c>
      <c r="B1117" s="370"/>
      <c r="C1117" s="370"/>
      <c r="D1117" s="370"/>
      <c r="E1117" s="371"/>
    </row>
    <row r="1118" spans="1:5">
      <c r="A1118" s="350" t="s">
        <v>1830</v>
      </c>
      <c r="B1118" s="391">
        <v>2019</v>
      </c>
      <c r="C1118" s="345" t="s">
        <v>1831</v>
      </c>
      <c r="D1118" s="392">
        <v>240</v>
      </c>
      <c r="E1118" s="393" t="s">
        <v>501</v>
      </c>
    </row>
    <row r="1119" spans="1:5">
      <c r="A1119" s="255" t="s">
        <v>1832</v>
      </c>
      <c r="B1119" s="267">
        <v>2019</v>
      </c>
      <c r="C1119" s="225" t="s">
        <v>1833</v>
      </c>
      <c r="D1119" s="268">
        <v>1056.9100000000001</v>
      </c>
      <c r="E1119" s="269" t="s">
        <v>501</v>
      </c>
    </row>
    <row r="1120" spans="1:5">
      <c r="A1120" s="255" t="s">
        <v>1834</v>
      </c>
      <c r="B1120" s="267">
        <v>2020</v>
      </c>
      <c r="C1120" s="225"/>
      <c r="D1120" s="268">
        <v>7000</v>
      </c>
      <c r="E1120" s="269" t="s">
        <v>501</v>
      </c>
    </row>
    <row r="1121" spans="1:5">
      <c r="A1121" s="255" t="s">
        <v>1835</v>
      </c>
      <c r="B1121" s="267">
        <v>2020</v>
      </c>
      <c r="C1121" s="225" t="s">
        <v>1836</v>
      </c>
      <c r="D1121" s="268">
        <v>1100</v>
      </c>
      <c r="E1121" s="269" t="s">
        <v>501</v>
      </c>
    </row>
    <row r="1122" spans="1:5">
      <c r="A1122" s="255" t="s">
        <v>1835</v>
      </c>
      <c r="B1122" s="267">
        <v>2020</v>
      </c>
      <c r="C1122" s="225" t="s">
        <v>1837</v>
      </c>
      <c r="D1122" s="268">
        <v>1100</v>
      </c>
      <c r="E1122" s="269" t="s">
        <v>501</v>
      </c>
    </row>
    <row r="1123" spans="1:5">
      <c r="A1123" s="255" t="s">
        <v>1835</v>
      </c>
      <c r="B1123" s="267">
        <v>2020</v>
      </c>
      <c r="C1123" s="225" t="s">
        <v>1838</v>
      </c>
      <c r="D1123" s="268">
        <v>1100</v>
      </c>
      <c r="E1123" s="269" t="s">
        <v>501</v>
      </c>
    </row>
    <row r="1124" spans="1:5">
      <c r="A1124" s="255" t="s">
        <v>1835</v>
      </c>
      <c r="B1124" s="267">
        <v>2020</v>
      </c>
      <c r="C1124" s="225" t="s">
        <v>1839</v>
      </c>
      <c r="D1124" s="268">
        <v>1100</v>
      </c>
      <c r="E1124" s="269" t="s">
        <v>501</v>
      </c>
    </row>
    <row r="1125" spans="1:5">
      <c r="A1125" s="255" t="s">
        <v>1835</v>
      </c>
      <c r="B1125" s="267">
        <v>2020</v>
      </c>
      <c r="C1125" s="225" t="s">
        <v>1840</v>
      </c>
      <c r="D1125" s="268">
        <v>1100</v>
      </c>
      <c r="E1125" s="269" t="s">
        <v>501</v>
      </c>
    </row>
    <row r="1126" spans="1:5">
      <c r="A1126" s="255" t="s">
        <v>1835</v>
      </c>
      <c r="B1126" s="267">
        <v>2020</v>
      </c>
      <c r="C1126" s="225" t="s">
        <v>1841</v>
      </c>
      <c r="D1126" s="268">
        <v>1100</v>
      </c>
      <c r="E1126" s="269" t="s">
        <v>501</v>
      </c>
    </row>
    <row r="1127" spans="1:5">
      <c r="A1127" s="255" t="s">
        <v>1835</v>
      </c>
      <c r="B1127" s="267">
        <v>2020</v>
      </c>
      <c r="C1127" s="225" t="s">
        <v>1842</v>
      </c>
      <c r="D1127" s="268">
        <v>1100</v>
      </c>
      <c r="E1127" s="269" t="s">
        <v>501</v>
      </c>
    </row>
    <row r="1128" spans="1:5">
      <c r="A1128" s="255" t="s">
        <v>1835</v>
      </c>
      <c r="B1128" s="267">
        <v>2020</v>
      </c>
      <c r="C1128" s="225" t="s">
        <v>1843</v>
      </c>
      <c r="D1128" s="268">
        <v>1100</v>
      </c>
      <c r="E1128" s="269" t="s">
        <v>501</v>
      </c>
    </row>
    <row r="1129" spans="1:5">
      <c r="A1129" s="255" t="s">
        <v>1835</v>
      </c>
      <c r="B1129" s="267">
        <v>2020</v>
      </c>
      <c r="C1129" s="225" t="s">
        <v>1844</v>
      </c>
      <c r="D1129" s="268">
        <v>1100</v>
      </c>
      <c r="E1129" s="269" t="s">
        <v>501</v>
      </c>
    </row>
    <row r="1130" spans="1:5">
      <c r="A1130" s="255" t="s">
        <v>1845</v>
      </c>
      <c r="B1130" s="267">
        <v>2021</v>
      </c>
      <c r="C1130" s="225" t="s">
        <v>1846</v>
      </c>
      <c r="D1130" s="268">
        <v>990</v>
      </c>
      <c r="E1130" s="269" t="s">
        <v>501</v>
      </c>
    </row>
    <row r="1131" spans="1:5">
      <c r="A1131" s="255" t="s">
        <v>1847</v>
      </c>
      <c r="B1131" s="267">
        <v>2021</v>
      </c>
      <c r="C1131" s="225" t="s">
        <v>1848</v>
      </c>
      <c r="D1131" s="268">
        <v>6990</v>
      </c>
      <c r="E1131" s="269" t="s">
        <v>501</v>
      </c>
    </row>
    <row r="1132" spans="1:5">
      <c r="A1132" s="255" t="s">
        <v>1853</v>
      </c>
      <c r="B1132" s="267">
        <v>2021</v>
      </c>
      <c r="C1132" s="225" t="s">
        <v>1854</v>
      </c>
      <c r="D1132" s="268">
        <v>840.03</v>
      </c>
      <c r="E1132" s="269" t="s">
        <v>501</v>
      </c>
    </row>
    <row r="1133" spans="1:5">
      <c r="A1133" s="255" t="s">
        <v>1855</v>
      </c>
      <c r="B1133" s="267">
        <v>2021</v>
      </c>
      <c r="C1133" s="225" t="s">
        <v>1856</v>
      </c>
      <c r="D1133" s="268">
        <v>680</v>
      </c>
      <c r="E1133" s="269" t="s">
        <v>501</v>
      </c>
    </row>
    <row r="1134" spans="1:5">
      <c r="A1134" s="255" t="s">
        <v>719</v>
      </c>
      <c r="B1134" s="267">
        <v>2021</v>
      </c>
      <c r="C1134" s="225" t="s">
        <v>1857</v>
      </c>
      <c r="D1134" s="268">
        <v>500</v>
      </c>
      <c r="E1134" s="269" t="s">
        <v>501</v>
      </c>
    </row>
    <row r="1135" spans="1:5">
      <c r="A1135" s="255" t="s">
        <v>719</v>
      </c>
      <c r="B1135" s="267">
        <v>2021</v>
      </c>
      <c r="C1135" s="225"/>
      <c r="D1135" s="268">
        <v>500</v>
      </c>
      <c r="E1135" s="269" t="s">
        <v>501</v>
      </c>
    </row>
    <row r="1136" spans="1:5">
      <c r="A1136" s="255" t="s">
        <v>1858</v>
      </c>
      <c r="B1136" s="267">
        <v>2021</v>
      </c>
      <c r="C1136" s="225" t="s">
        <v>1859</v>
      </c>
      <c r="D1136" s="268">
        <v>1538</v>
      </c>
      <c r="E1136" s="269" t="s">
        <v>501</v>
      </c>
    </row>
    <row r="1137" spans="1:5">
      <c r="A1137" s="255" t="s">
        <v>1860</v>
      </c>
      <c r="B1137" s="267">
        <v>2021</v>
      </c>
      <c r="C1137" s="225" t="s">
        <v>1861</v>
      </c>
      <c r="D1137" s="268">
        <v>1488.57</v>
      </c>
      <c r="E1137" s="269" t="s">
        <v>501</v>
      </c>
    </row>
    <row r="1138" spans="1:5">
      <c r="A1138" s="255" t="s">
        <v>1862</v>
      </c>
      <c r="B1138" s="267">
        <v>2021</v>
      </c>
      <c r="C1138" s="225" t="s">
        <v>1863</v>
      </c>
      <c r="D1138" s="268">
        <v>750</v>
      </c>
      <c r="E1138" s="269" t="s">
        <v>501</v>
      </c>
    </row>
    <row r="1139" spans="1:5">
      <c r="A1139" s="255" t="s">
        <v>1864</v>
      </c>
      <c r="B1139" s="267">
        <v>2021</v>
      </c>
      <c r="C1139" s="225" t="s">
        <v>1865</v>
      </c>
      <c r="D1139" s="268">
        <v>1488.57</v>
      </c>
      <c r="E1139" s="269" t="s">
        <v>501</v>
      </c>
    </row>
    <row r="1140" spans="1:5">
      <c r="A1140" s="255" t="s">
        <v>1867</v>
      </c>
      <c r="B1140" s="267">
        <v>2022</v>
      </c>
      <c r="C1140" s="225" t="s">
        <v>1868</v>
      </c>
      <c r="D1140" s="268">
        <v>7450</v>
      </c>
      <c r="E1140" s="269" t="s">
        <v>501</v>
      </c>
    </row>
    <row r="1141" spans="1:5">
      <c r="A1141" s="255" t="s">
        <v>1869</v>
      </c>
      <c r="B1141" s="267">
        <v>2023</v>
      </c>
      <c r="C1141" s="225" t="s">
        <v>1870</v>
      </c>
      <c r="D1141" s="268">
        <v>999</v>
      </c>
      <c r="E1141" s="269" t="s">
        <v>501</v>
      </c>
    </row>
    <row r="1142" spans="1:5">
      <c r="A1142" s="255" t="s">
        <v>1871</v>
      </c>
      <c r="B1142" s="267">
        <v>2023</v>
      </c>
      <c r="C1142" s="225" t="s">
        <v>1872</v>
      </c>
      <c r="D1142" s="268">
        <v>4489.5</v>
      </c>
      <c r="E1142" s="269" t="s">
        <v>501</v>
      </c>
    </row>
    <row r="1143" spans="1:5">
      <c r="A1143" s="255" t="s">
        <v>1873</v>
      </c>
      <c r="B1143" s="267">
        <v>2023</v>
      </c>
      <c r="C1143" s="225" t="s">
        <v>1874</v>
      </c>
      <c r="D1143" s="268">
        <v>1500</v>
      </c>
      <c r="E1143" s="269" t="s">
        <v>501</v>
      </c>
    </row>
    <row r="1144" spans="1:5">
      <c r="A1144" s="255" t="s">
        <v>1875</v>
      </c>
      <c r="B1144" s="267">
        <v>2023</v>
      </c>
      <c r="C1144" s="225" t="s">
        <v>1876</v>
      </c>
      <c r="D1144" s="268">
        <v>1500</v>
      </c>
      <c r="E1144" s="269" t="s">
        <v>501</v>
      </c>
    </row>
    <row r="1145" spans="1:5">
      <c r="A1145" s="255" t="s">
        <v>1879</v>
      </c>
      <c r="B1145" s="267">
        <v>2023</v>
      </c>
      <c r="C1145" s="225" t="s">
        <v>1880</v>
      </c>
      <c r="D1145" s="268">
        <v>1500</v>
      </c>
      <c r="E1145" s="269" t="s">
        <v>501</v>
      </c>
    </row>
    <row r="1146" spans="1:5" ht="15" thickBot="1">
      <c r="A1146" s="351" t="s">
        <v>1881</v>
      </c>
      <c r="B1146" s="394">
        <v>2024</v>
      </c>
      <c r="C1146" s="348" t="s">
        <v>1882</v>
      </c>
      <c r="D1146" s="395">
        <v>1300</v>
      </c>
      <c r="E1146" s="396" t="s">
        <v>501</v>
      </c>
    </row>
    <row r="1147" spans="1:5" ht="15" thickBot="1">
      <c r="A1147" s="364" t="s">
        <v>124</v>
      </c>
      <c r="B1147" s="365"/>
      <c r="C1147" s="366"/>
      <c r="D1147" s="328">
        <f>SUM(D1118:D1146)</f>
        <v>52700.58</v>
      </c>
      <c r="E1147" s="302" t="s">
        <v>501</v>
      </c>
    </row>
    <row r="1148" spans="1:5">
      <c r="A1148" s="350" t="s">
        <v>1849</v>
      </c>
      <c r="B1148" s="391">
        <v>2021</v>
      </c>
      <c r="C1148" s="345" t="s">
        <v>1850</v>
      </c>
      <c r="D1148" s="392">
        <v>3900</v>
      </c>
      <c r="E1148" s="393" t="s">
        <v>523</v>
      </c>
    </row>
    <row r="1149" spans="1:5">
      <c r="A1149" s="255" t="s">
        <v>1851</v>
      </c>
      <c r="B1149" s="267">
        <v>2021</v>
      </c>
      <c r="C1149" s="225" t="s">
        <v>1852</v>
      </c>
      <c r="D1149" s="268">
        <v>3700</v>
      </c>
      <c r="E1149" s="269" t="s">
        <v>523</v>
      </c>
    </row>
    <row r="1150" spans="1:5" ht="27" thickBot="1">
      <c r="A1150" s="351" t="s">
        <v>1877</v>
      </c>
      <c r="B1150" s="394">
        <v>2023</v>
      </c>
      <c r="C1150" s="348" t="s">
        <v>1878</v>
      </c>
      <c r="D1150" s="395">
        <v>4000</v>
      </c>
      <c r="E1150" s="396" t="s">
        <v>523</v>
      </c>
    </row>
    <row r="1151" spans="1:5" ht="15" thickBot="1">
      <c r="A1151" s="364" t="s">
        <v>124</v>
      </c>
      <c r="B1151" s="365"/>
      <c r="C1151" s="366"/>
      <c r="D1151" s="328">
        <f>SUM(D1148:D1150)</f>
        <v>11600</v>
      </c>
      <c r="E1151" s="302" t="s">
        <v>523</v>
      </c>
    </row>
    <row r="1152" spans="1:5" ht="15" thickBot="1">
      <c r="A1152" s="397" t="s">
        <v>1491</v>
      </c>
      <c r="B1152" s="398">
        <v>2021</v>
      </c>
      <c r="C1152" s="355" t="s">
        <v>1866</v>
      </c>
      <c r="D1152" s="399">
        <v>375.77</v>
      </c>
      <c r="E1152" s="400" t="s">
        <v>1491</v>
      </c>
    </row>
    <row r="1153" spans="1:5" ht="15" thickBot="1">
      <c r="A1153" s="364" t="s">
        <v>124</v>
      </c>
      <c r="B1153" s="365"/>
      <c r="C1153" s="366"/>
      <c r="D1153" s="328">
        <f>SUM(D1152)</f>
        <v>375.77</v>
      </c>
      <c r="E1153" s="302" t="s">
        <v>522</v>
      </c>
    </row>
    <row r="1154" spans="1:5" ht="15" thickBot="1">
      <c r="A1154" s="369" t="s">
        <v>95</v>
      </c>
      <c r="B1154" s="370"/>
      <c r="C1154" s="370"/>
      <c r="D1154" s="370"/>
      <c r="E1154" s="371"/>
    </row>
    <row r="1155" spans="1:5" ht="15" thickBot="1">
      <c r="A1155" s="251" t="s">
        <v>1473</v>
      </c>
      <c r="B1155" s="12">
        <v>2020</v>
      </c>
      <c r="C1155" s="20" t="s">
        <v>1474</v>
      </c>
      <c r="D1155" s="20">
        <v>1354.58</v>
      </c>
      <c r="E1155" s="401" t="s">
        <v>1491</v>
      </c>
    </row>
    <row r="1156" spans="1:5" ht="15" thickBot="1">
      <c r="A1156" s="402" t="s">
        <v>124</v>
      </c>
      <c r="B1156" s="403"/>
      <c r="C1156" s="404"/>
      <c r="D1156" s="405">
        <f>SUM(D1155)</f>
        <v>1354.58</v>
      </c>
      <c r="E1156" s="406" t="s">
        <v>522</v>
      </c>
    </row>
    <row r="1157" spans="1:5">
      <c r="A1157" s="242" t="s">
        <v>1475</v>
      </c>
      <c r="B1157" s="9">
        <v>2021</v>
      </c>
      <c r="C1157" s="19" t="s">
        <v>1476</v>
      </c>
      <c r="D1157" s="19">
        <v>2470.96</v>
      </c>
      <c r="E1157" s="360" t="s">
        <v>501</v>
      </c>
    </row>
    <row r="1158" spans="1:5">
      <c r="A1158" s="243" t="s">
        <v>1477</v>
      </c>
      <c r="B1158" s="10">
        <v>2022</v>
      </c>
      <c r="C1158" s="18" t="s">
        <v>1478</v>
      </c>
      <c r="D1158" s="18">
        <v>3199</v>
      </c>
      <c r="E1158" s="259" t="s">
        <v>501</v>
      </c>
    </row>
    <row r="1159" spans="1:5">
      <c r="A1159" s="243" t="s">
        <v>1479</v>
      </c>
      <c r="B1159" s="10">
        <v>2022</v>
      </c>
      <c r="C1159" s="18" t="s">
        <v>1480</v>
      </c>
      <c r="D1159" s="18">
        <v>2399.9899999999998</v>
      </c>
      <c r="E1159" s="259" t="s">
        <v>501</v>
      </c>
    </row>
    <row r="1160" spans="1:5">
      <c r="A1160" s="243" t="s">
        <v>1483</v>
      </c>
      <c r="B1160" s="10">
        <v>2021</v>
      </c>
      <c r="C1160" s="18" t="s">
        <v>1484</v>
      </c>
      <c r="D1160" s="18">
        <v>3158.78</v>
      </c>
      <c r="E1160" s="259" t="s">
        <v>501</v>
      </c>
    </row>
    <row r="1161" spans="1:5">
      <c r="A1161" s="243" t="s">
        <v>1488</v>
      </c>
      <c r="B1161" s="10">
        <v>2021</v>
      </c>
      <c r="C1161" s="18" t="s">
        <v>1485</v>
      </c>
      <c r="D1161" s="18">
        <v>2000.98</v>
      </c>
      <c r="E1161" s="259" t="s">
        <v>501</v>
      </c>
    </row>
    <row r="1162" spans="1:5" ht="15" thickBot="1">
      <c r="A1162" s="244" t="s">
        <v>1486</v>
      </c>
      <c r="B1162" s="11">
        <v>2022</v>
      </c>
      <c r="C1162" s="17" t="s">
        <v>1487</v>
      </c>
      <c r="D1162" s="17">
        <v>3068.29</v>
      </c>
      <c r="E1162" s="363" t="s">
        <v>501</v>
      </c>
    </row>
    <row r="1163" spans="1:5" ht="15" thickBot="1">
      <c r="A1163" s="364" t="s">
        <v>124</v>
      </c>
      <c r="B1163" s="365"/>
      <c r="C1163" s="366"/>
      <c r="D1163" s="367">
        <f>SUM(D1155:D1162)</f>
        <v>19007.16</v>
      </c>
      <c r="E1163" s="406" t="s">
        <v>501</v>
      </c>
    </row>
    <row r="1164" spans="1:5">
      <c r="A1164" s="242" t="s">
        <v>1481</v>
      </c>
      <c r="B1164" s="9">
        <v>2023</v>
      </c>
      <c r="C1164" s="19" t="s">
        <v>1482</v>
      </c>
      <c r="D1164" s="19">
        <v>1579.97</v>
      </c>
      <c r="E1164" s="360" t="s">
        <v>523</v>
      </c>
    </row>
    <row r="1165" spans="1:5" ht="15" thickBot="1">
      <c r="A1165" s="251" t="s">
        <v>1489</v>
      </c>
      <c r="B1165" s="12">
        <v>2020</v>
      </c>
      <c r="C1165" s="20" t="s">
        <v>1490</v>
      </c>
      <c r="D1165" s="20">
        <v>4239.3900000000003</v>
      </c>
      <c r="E1165" s="363" t="s">
        <v>523</v>
      </c>
    </row>
    <row r="1166" spans="1:5" ht="15" thickBot="1">
      <c r="A1166" s="364" t="s">
        <v>124</v>
      </c>
      <c r="B1166" s="365"/>
      <c r="C1166" s="366"/>
      <c r="D1166" s="367">
        <f>SUM(D1164:D1165)</f>
        <v>5819.3600000000006</v>
      </c>
      <c r="E1166" s="406" t="s">
        <v>523</v>
      </c>
    </row>
    <row r="1167" spans="1:5" ht="15" thickBot="1">
      <c r="A1167" s="369" t="s">
        <v>98</v>
      </c>
      <c r="B1167" s="370"/>
      <c r="C1167" s="370"/>
      <c r="D1167" s="370"/>
      <c r="E1167" s="371"/>
    </row>
    <row r="1168" spans="1:5">
      <c r="A1168" s="350" t="s">
        <v>1624</v>
      </c>
      <c r="B1168" s="391">
        <v>2019</v>
      </c>
      <c r="C1168" s="345" t="s">
        <v>1639</v>
      </c>
      <c r="D1168" s="392">
        <v>355.35</v>
      </c>
      <c r="E1168" s="393" t="s">
        <v>501</v>
      </c>
    </row>
    <row r="1169" spans="1:5">
      <c r="A1169" s="255" t="s">
        <v>1624</v>
      </c>
      <c r="B1169" s="267">
        <v>2019</v>
      </c>
      <c r="C1169" s="225" t="s">
        <v>1640</v>
      </c>
      <c r="D1169" s="268">
        <v>355.35</v>
      </c>
      <c r="E1169" s="269" t="s">
        <v>501</v>
      </c>
    </row>
    <row r="1170" spans="1:5">
      <c r="A1170" s="255" t="s">
        <v>1625</v>
      </c>
      <c r="B1170" s="267">
        <v>2019</v>
      </c>
      <c r="C1170" s="225" t="s">
        <v>1641</v>
      </c>
      <c r="D1170" s="268">
        <v>206.19</v>
      </c>
      <c r="E1170" s="269" t="s">
        <v>501</v>
      </c>
    </row>
    <row r="1171" spans="1:5">
      <c r="A1171" s="255" t="s">
        <v>1626</v>
      </c>
      <c r="B1171" s="267">
        <v>2019</v>
      </c>
      <c r="C1171" s="225" t="s">
        <v>1642</v>
      </c>
      <c r="D1171" s="268">
        <v>179</v>
      </c>
      <c r="E1171" s="269" t="s">
        <v>501</v>
      </c>
    </row>
    <row r="1172" spans="1:5">
      <c r="A1172" s="255" t="s">
        <v>1627</v>
      </c>
      <c r="B1172" s="267">
        <v>2019</v>
      </c>
      <c r="C1172" s="225" t="s">
        <v>1643</v>
      </c>
      <c r="D1172" s="268">
        <v>2551.1</v>
      </c>
      <c r="E1172" s="269" t="s">
        <v>501</v>
      </c>
    </row>
    <row r="1173" spans="1:5">
      <c r="A1173" s="255" t="s">
        <v>1628</v>
      </c>
      <c r="B1173" s="267">
        <v>2019</v>
      </c>
      <c r="C1173" s="225" t="s">
        <v>1644</v>
      </c>
      <c r="D1173" s="268">
        <v>345.82</v>
      </c>
      <c r="E1173" s="269" t="s">
        <v>501</v>
      </c>
    </row>
    <row r="1174" spans="1:5">
      <c r="A1174" s="255" t="s">
        <v>1628</v>
      </c>
      <c r="B1174" s="267">
        <v>2019</v>
      </c>
      <c r="C1174" s="225" t="s">
        <v>1645</v>
      </c>
      <c r="D1174" s="268">
        <v>345.82</v>
      </c>
      <c r="E1174" s="269" t="s">
        <v>501</v>
      </c>
    </row>
    <row r="1175" spans="1:5">
      <c r="A1175" s="255" t="s">
        <v>1629</v>
      </c>
      <c r="B1175" s="267">
        <v>2019</v>
      </c>
      <c r="C1175" s="225" t="s">
        <v>1646</v>
      </c>
      <c r="D1175" s="268">
        <v>345.82</v>
      </c>
      <c r="E1175" s="269" t="s">
        <v>501</v>
      </c>
    </row>
    <row r="1176" spans="1:5">
      <c r="A1176" s="255" t="s">
        <v>1630</v>
      </c>
      <c r="B1176" s="267">
        <v>2020</v>
      </c>
      <c r="C1176" s="225" t="s">
        <v>1647</v>
      </c>
      <c r="D1176" s="268">
        <v>248.99</v>
      </c>
      <c r="E1176" s="269" t="s">
        <v>501</v>
      </c>
    </row>
    <row r="1177" spans="1:5">
      <c r="A1177" s="255" t="s">
        <v>1631</v>
      </c>
      <c r="B1177" s="267">
        <v>2021</v>
      </c>
      <c r="C1177" s="225" t="s">
        <v>1648</v>
      </c>
      <c r="D1177" s="268">
        <v>219.99</v>
      </c>
      <c r="E1177" s="269" t="s">
        <v>501</v>
      </c>
    </row>
    <row r="1178" spans="1:5">
      <c r="A1178" s="255" t="s">
        <v>1631</v>
      </c>
      <c r="B1178" s="267">
        <v>2021</v>
      </c>
      <c r="C1178" s="225" t="s">
        <v>1649</v>
      </c>
      <c r="D1178" s="268">
        <v>219.99</v>
      </c>
      <c r="E1178" s="269" t="s">
        <v>501</v>
      </c>
    </row>
    <row r="1179" spans="1:5">
      <c r="A1179" s="255" t="s">
        <v>1632</v>
      </c>
      <c r="B1179" s="267">
        <v>2021</v>
      </c>
      <c r="C1179" s="225" t="s">
        <v>1650</v>
      </c>
      <c r="D1179" s="268">
        <v>2699</v>
      </c>
      <c r="E1179" s="269" t="s">
        <v>501</v>
      </c>
    </row>
    <row r="1180" spans="1:5">
      <c r="A1180" s="255" t="s">
        <v>1633</v>
      </c>
      <c r="B1180" s="267">
        <v>2022</v>
      </c>
      <c r="C1180" s="225" t="s">
        <v>1651</v>
      </c>
      <c r="D1180" s="268">
        <v>229</v>
      </c>
      <c r="E1180" s="269" t="s">
        <v>501</v>
      </c>
    </row>
    <row r="1181" spans="1:5">
      <c r="A1181" s="255" t="s">
        <v>1634</v>
      </c>
      <c r="B1181" s="267">
        <v>2022</v>
      </c>
      <c r="C1181" s="225" t="s">
        <v>1652</v>
      </c>
      <c r="D1181" s="268">
        <v>8000</v>
      </c>
      <c r="E1181" s="269" t="s">
        <v>501</v>
      </c>
    </row>
    <row r="1182" spans="1:5">
      <c r="A1182" s="255" t="s">
        <v>1635</v>
      </c>
      <c r="B1182" s="267">
        <v>2023</v>
      </c>
      <c r="C1182" s="225" t="s">
        <v>1653</v>
      </c>
      <c r="D1182" s="268">
        <v>7601.4</v>
      </c>
      <c r="E1182" s="269" t="s">
        <v>501</v>
      </c>
    </row>
    <row r="1183" spans="1:5">
      <c r="A1183" s="255" t="s">
        <v>1636</v>
      </c>
      <c r="B1183" s="267">
        <v>2023</v>
      </c>
      <c r="C1183" s="225" t="s">
        <v>1654</v>
      </c>
      <c r="D1183" s="268">
        <v>1180.8</v>
      </c>
      <c r="E1183" s="269" t="s">
        <v>501</v>
      </c>
    </row>
    <row r="1184" spans="1:5">
      <c r="A1184" s="255" t="s">
        <v>1636</v>
      </c>
      <c r="B1184" s="267">
        <v>2023</v>
      </c>
      <c r="C1184" s="225" t="s">
        <v>1655</v>
      </c>
      <c r="D1184" s="268">
        <v>1180.8</v>
      </c>
      <c r="E1184" s="269" t="s">
        <v>501</v>
      </c>
    </row>
    <row r="1185" spans="1:5">
      <c r="A1185" s="255" t="s">
        <v>1636</v>
      </c>
      <c r="B1185" s="267">
        <v>2023</v>
      </c>
      <c r="C1185" s="225" t="s">
        <v>1656</v>
      </c>
      <c r="D1185" s="268">
        <v>1180.8</v>
      </c>
      <c r="E1185" s="269" t="s">
        <v>501</v>
      </c>
    </row>
    <row r="1186" spans="1:5">
      <c r="A1186" s="255" t="s">
        <v>1636</v>
      </c>
      <c r="B1186" s="267">
        <v>2023</v>
      </c>
      <c r="C1186" s="225" t="s">
        <v>1657</v>
      </c>
      <c r="D1186" s="268">
        <v>1180.8</v>
      </c>
      <c r="E1186" s="269" t="s">
        <v>501</v>
      </c>
    </row>
    <row r="1187" spans="1:5">
      <c r="A1187" s="255" t="s">
        <v>1637</v>
      </c>
      <c r="B1187" s="267">
        <v>2023</v>
      </c>
      <c r="C1187" s="225" t="s">
        <v>1658</v>
      </c>
      <c r="D1187" s="268">
        <v>608.24</v>
      </c>
      <c r="E1187" s="269" t="s">
        <v>501</v>
      </c>
    </row>
    <row r="1188" spans="1:5">
      <c r="A1188" s="255" t="s">
        <v>1637</v>
      </c>
      <c r="B1188" s="267">
        <v>2023</v>
      </c>
      <c r="C1188" s="225" t="s">
        <v>1659</v>
      </c>
      <c r="D1188" s="268">
        <v>608.24</v>
      </c>
      <c r="E1188" s="269" t="s">
        <v>501</v>
      </c>
    </row>
    <row r="1189" spans="1:5">
      <c r="A1189" s="255" t="s">
        <v>1638</v>
      </c>
      <c r="B1189" s="267">
        <v>2024</v>
      </c>
      <c r="C1189" s="225" t="s">
        <v>1660</v>
      </c>
      <c r="D1189" s="268">
        <v>299</v>
      </c>
      <c r="E1189" s="269" t="s">
        <v>501</v>
      </c>
    </row>
    <row r="1190" spans="1:5" ht="15" thickBot="1">
      <c r="A1190" s="351" t="s">
        <v>1638</v>
      </c>
      <c r="B1190" s="394">
        <v>2024</v>
      </c>
      <c r="C1190" s="348" t="s">
        <v>1661</v>
      </c>
      <c r="D1190" s="395">
        <v>299</v>
      </c>
      <c r="E1190" s="396" t="s">
        <v>501</v>
      </c>
    </row>
    <row r="1191" spans="1:5" ht="15" thickBot="1">
      <c r="A1191" s="364" t="s">
        <v>124</v>
      </c>
      <c r="B1191" s="365"/>
      <c r="C1191" s="366"/>
      <c r="D1191" s="367">
        <f>SUM(D1168:D1190)</f>
        <v>30440.5</v>
      </c>
      <c r="E1191" s="406" t="s">
        <v>501</v>
      </c>
    </row>
    <row r="1192" spans="1:5">
      <c r="A1192" s="350" t="s">
        <v>1662</v>
      </c>
      <c r="B1192" s="391">
        <v>2019</v>
      </c>
      <c r="C1192" s="345" t="s">
        <v>1699</v>
      </c>
      <c r="D1192" s="392">
        <v>2749.99</v>
      </c>
      <c r="E1192" s="393" t="s">
        <v>523</v>
      </c>
    </row>
    <row r="1193" spans="1:5">
      <c r="A1193" s="255" t="s">
        <v>1663</v>
      </c>
      <c r="B1193" s="267">
        <v>2019</v>
      </c>
      <c r="C1193" s="225" t="s">
        <v>1700</v>
      </c>
      <c r="D1193" s="268">
        <v>1713.54</v>
      </c>
      <c r="E1193" s="269" t="s">
        <v>523</v>
      </c>
    </row>
    <row r="1194" spans="1:5">
      <c r="A1194" s="255" t="s">
        <v>1664</v>
      </c>
      <c r="B1194" s="267">
        <v>2019</v>
      </c>
      <c r="C1194" s="225" t="s">
        <v>1701</v>
      </c>
      <c r="D1194" s="268">
        <v>599</v>
      </c>
      <c r="E1194" s="269" t="s">
        <v>523</v>
      </c>
    </row>
    <row r="1195" spans="1:5">
      <c r="A1195" s="255" t="s">
        <v>1664</v>
      </c>
      <c r="B1195" s="267">
        <v>2019</v>
      </c>
      <c r="C1195" s="225" t="s">
        <v>1702</v>
      </c>
      <c r="D1195" s="268">
        <v>599</v>
      </c>
      <c r="E1195" s="269" t="s">
        <v>523</v>
      </c>
    </row>
    <row r="1196" spans="1:5">
      <c r="A1196" s="255" t="s">
        <v>1665</v>
      </c>
      <c r="B1196" s="267">
        <v>2019</v>
      </c>
      <c r="C1196" s="225" t="s">
        <v>1703</v>
      </c>
      <c r="D1196" s="268">
        <v>282.89999999999998</v>
      </c>
      <c r="E1196" s="269" t="s">
        <v>523</v>
      </c>
    </row>
    <row r="1197" spans="1:5">
      <c r="A1197" s="255" t="s">
        <v>1666</v>
      </c>
      <c r="B1197" s="267">
        <v>2020</v>
      </c>
      <c r="C1197" s="225" t="s">
        <v>1704</v>
      </c>
      <c r="D1197" s="268">
        <v>3499</v>
      </c>
      <c r="E1197" s="269" t="s">
        <v>523</v>
      </c>
    </row>
    <row r="1198" spans="1:5">
      <c r="A1198" s="255" t="s">
        <v>1667</v>
      </c>
      <c r="B1198" s="267">
        <v>2020</v>
      </c>
      <c r="C1198" s="225" t="s">
        <v>1705</v>
      </c>
      <c r="D1198" s="268">
        <v>434.05</v>
      </c>
      <c r="E1198" s="269" t="s">
        <v>523</v>
      </c>
    </row>
    <row r="1199" spans="1:5">
      <c r="A1199" s="255" t="s">
        <v>1668</v>
      </c>
      <c r="B1199" s="267">
        <v>2020</v>
      </c>
      <c r="C1199" s="225" t="s">
        <v>1706</v>
      </c>
      <c r="D1199" s="268">
        <v>549</v>
      </c>
      <c r="E1199" s="269" t="s">
        <v>523</v>
      </c>
    </row>
    <row r="1200" spans="1:5">
      <c r="A1200" s="255" t="s">
        <v>1669</v>
      </c>
      <c r="B1200" s="267">
        <v>2020</v>
      </c>
      <c r="C1200" s="225" t="s">
        <v>1707</v>
      </c>
      <c r="D1200" s="268">
        <v>144</v>
      </c>
      <c r="E1200" s="269" t="s">
        <v>523</v>
      </c>
    </row>
    <row r="1201" spans="1:5">
      <c r="A1201" s="255" t="s">
        <v>1670</v>
      </c>
      <c r="B1201" s="267">
        <v>2020</v>
      </c>
      <c r="C1201" s="225" t="s">
        <v>1708</v>
      </c>
      <c r="D1201" s="268">
        <v>379</v>
      </c>
      <c r="E1201" s="269" t="s">
        <v>523</v>
      </c>
    </row>
    <row r="1202" spans="1:5">
      <c r="A1202" s="255" t="s">
        <v>1671</v>
      </c>
      <c r="B1202" s="267">
        <v>2021</v>
      </c>
      <c r="C1202" s="225" t="s">
        <v>1709</v>
      </c>
      <c r="D1202" s="268">
        <v>1328.4</v>
      </c>
      <c r="E1202" s="269" t="s">
        <v>523</v>
      </c>
    </row>
    <row r="1203" spans="1:5">
      <c r="A1203" s="255" t="s">
        <v>1672</v>
      </c>
      <c r="B1203" s="267">
        <v>2021</v>
      </c>
      <c r="C1203" s="225" t="s">
        <v>1710</v>
      </c>
      <c r="D1203" s="268">
        <v>2499</v>
      </c>
      <c r="E1203" s="269" t="s">
        <v>523</v>
      </c>
    </row>
    <row r="1204" spans="1:5">
      <c r="A1204" s="255" t="s">
        <v>1673</v>
      </c>
      <c r="B1204" s="267">
        <v>2021</v>
      </c>
      <c r="C1204" s="225" t="s">
        <v>1711</v>
      </c>
      <c r="D1204" s="268">
        <v>799</v>
      </c>
      <c r="E1204" s="269" t="s">
        <v>523</v>
      </c>
    </row>
    <row r="1205" spans="1:5">
      <c r="A1205" s="255" t="s">
        <v>1674</v>
      </c>
      <c r="B1205" s="267">
        <v>2021</v>
      </c>
      <c r="C1205" s="225" t="s">
        <v>1712</v>
      </c>
      <c r="D1205" s="268">
        <v>3317.55</v>
      </c>
      <c r="E1205" s="269" t="s">
        <v>523</v>
      </c>
    </row>
    <row r="1206" spans="1:5">
      <c r="A1206" s="255" t="s">
        <v>1675</v>
      </c>
      <c r="B1206" s="267">
        <v>2021</v>
      </c>
      <c r="C1206" s="225" t="s">
        <v>1713</v>
      </c>
      <c r="D1206" s="268">
        <v>499.9</v>
      </c>
      <c r="E1206" s="269" t="s">
        <v>523</v>
      </c>
    </row>
    <row r="1207" spans="1:5">
      <c r="A1207" s="255" t="s">
        <v>1676</v>
      </c>
      <c r="B1207" s="267">
        <v>2021</v>
      </c>
      <c r="C1207" s="225" t="s">
        <v>1714</v>
      </c>
      <c r="D1207" s="268">
        <v>1997.03</v>
      </c>
      <c r="E1207" s="269" t="s">
        <v>523</v>
      </c>
    </row>
    <row r="1208" spans="1:5">
      <c r="A1208" s="255" t="s">
        <v>1677</v>
      </c>
      <c r="B1208" s="267">
        <v>2021</v>
      </c>
      <c r="C1208" s="225" t="s">
        <v>1715</v>
      </c>
      <c r="D1208" s="268">
        <v>959.99</v>
      </c>
      <c r="E1208" s="269" t="s">
        <v>523</v>
      </c>
    </row>
    <row r="1209" spans="1:5">
      <c r="A1209" s="255" t="s">
        <v>1677</v>
      </c>
      <c r="B1209" s="267">
        <v>2021</v>
      </c>
      <c r="C1209" s="225" t="s">
        <v>1716</v>
      </c>
      <c r="D1209" s="268">
        <v>960</v>
      </c>
      <c r="E1209" s="269" t="s">
        <v>523</v>
      </c>
    </row>
    <row r="1210" spans="1:5">
      <c r="A1210" s="255" t="s">
        <v>1678</v>
      </c>
      <c r="B1210" s="267">
        <v>2021</v>
      </c>
      <c r="C1210" s="225" t="s">
        <v>1717</v>
      </c>
      <c r="D1210" s="268">
        <v>2350</v>
      </c>
      <c r="E1210" s="269" t="s">
        <v>523</v>
      </c>
    </row>
    <row r="1211" spans="1:5">
      <c r="A1211" s="255" t="s">
        <v>1679</v>
      </c>
      <c r="B1211" s="267">
        <v>2021</v>
      </c>
      <c r="C1211" s="225" t="s">
        <v>1718</v>
      </c>
      <c r="D1211" s="268">
        <v>2845</v>
      </c>
      <c r="E1211" s="269" t="s">
        <v>523</v>
      </c>
    </row>
    <row r="1212" spans="1:5">
      <c r="A1212" s="255" t="s">
        <v>1680</v>
      </c>
      <c r="B1212" s="267">
        <v>2021</v>
      </c>
      <c r="C1212" s="225" t="s">
        <v>1719</v>
      </c>
      <c r="D1212" s="268">
        <v>2799</v>
      </c>
      <c r="E1212" s="269" t="s">
        <v>523</v>
      </c>
    </row>
    <row r="1213" spans="1:5">
      <c r="A1213" s="255" t="s">
        <v>1681</v>
      </c>
      <c r="B1213" s="267">
        <v>2021</v>
      </c>
      <c r="C1213" s="225" t="s">
        <v>1720</v>
      </c>
      <c r="D1213" s="268">
        <v>229.9</v>
      </c>
      <c r="E1213" s="269" t="s">
        <v>523</v>
      </c>
    </row>
    <row r="1214" spans="1:5">
      <c r="A1214" s="255" t="s">
        <v>1682</v>
      </c>
      <c r="B1214" s="267">
        <v>2021</v>
      </c>
      <c r="C1214" s="225" t="s">
        <v>1721</v>
      </c>
      <c r="D1214" s="268">
        <v>259.89999999999998</v>
      </c>
      <c r="E1214" s="269" t="s">
        <v>523</v>
      </c>
    </row>
    <row r="1215" spans="1:5">
      <c r="A1215" s="255" t="s">
        <v>1683</v>
      </c>
      <c r="B1215" s="267">
        <v>2021</v>
      </c>
      <c r="C1215" s="225" t="s">
        <v>1722</v>
      </c>
      <c r="D1215" s="268">
        <v>699.9</v>
      </c>
      <c r="E1215" s="269" t="s">
        <v>523</v>
      </c>
    </row>
    <row r="1216" spans="1:5">
      <c r="A1216" s="255" t="s">
        <v>1684</v>
      </c>
      <c r="B1216" s="267">
        <v>2022</v>
      </c>
      <c r="C1216" s="225" t="s">
        <v>1724</v>
      </c>
      <c r="D1216" s="268">
        <v>2375</v>
      </c>
      <c r="E1216" s="269" t="s">
        <v>523</v>
      </c>
    </row>
    <row r="1217" spans="1:5">
      <c r="A1217" s="255" t="s">
        <v>1684</v>
      </c>
      <c r="B1217" s="267">
        <v>2022</v>
      </c>
      <c r="C1217" s="225" t="s">
        <v>1725</v>
      </c>
      <c r="D1217" s="268">
        <v>2375</v>
      </c>
      <c r="E1217" s="269" t="s">
        <v>523</v>
      </c>
    </row>
    <row r="1218" spans="1:5">
      <c r="A1218" s="255" t="s">
        <v>1684</v>
      </c>
      <c r="B1218" s="267">
        <v>2022</v>
      </c>
      <c r="C1218" s="225" t="s">
        <v>1726</v>
      </c>
      <c r="D1218" s="268">
        <v>2375</v>
      </c>
      <c r="E1218" s="269" t="s">
        <v>523</v>
      </c>
    </row>
    <row r="1219" spans="1:5">
      <c r="A1219" s="255" t="s">
        <v>1684</v>
      </c>
      <c r="B1219" s="267">
        <v>2022</v>
      </c>
      <c r="C1219" s="225" t="s">
        <v>1727</v>
      </c>
      <c r="D1219" s="268">
        <v>2375</v>
      </c>
      <c r="E1219" s="269" t="s">
        <v>523</v>
      </c>
    </row>
    <row r="1220" spans="1:5">
      <c r="A1220" s="255" t="s">
        <v>1685</v>
      </c>
      <c r="B1220" s="267">
        <v>2022</v>
      </c>
      <c r="C1220" s="225" t="s">
        <v>1728</v>
      </c>
      <c r="D1220" s="268">
        <v>2778</v>
      </c>
      <c r="E1220" s="269" t="s">
        <v>523</v>
      </c>
    </row>
    <row r="1221" spans="1:5">
      <c r="A1221" s="255" t="s">
        <v>1686</v>
      </c>
      <c r="B1221" s="267">
        <v>2022</v>
      </c>
      <c r="C1221" s="225" t="s">
        <v>1723</v>
      </c>
      <c r="D1221" s="268">
        <v>2199.9899999999998</v>
      </c>
      <c r="E1221" s="269" t="s">
        <v>523</v>
      </c>
    </row>
    <row r="1222" spans="1:5">
      <c r="A1222" s="255" t="s">
        <v>1687</v>
      </c>
      <c r="B1222" s="267">
        <v>2022</v>
      </c>
      <c r="C1222" s="225" t="s">
        <v>1729</v>
      </c>
      <c r="D1222" s="268">
        <v>2699</v>
      </c>
      <c r="E1222" s="269" t="s">
        <v>523</v>
      </c>
    </row>
    <row r="1223" spans="1:5">
      <c r="A1223" s="255" t="s">
        <v>1688</v>
      </c>
      <c r="B1223" s="267">
        <v>2022</v>
      </c>
      <c r="C1223" s="225" t="s">
        <v>1730</v>
      </c>
      <c r="D1223" s="268">
        <v>449</v>
      </c>
      <c r="E1223" s="269" t="s">
        <v>523</v>
      </c>
    </row>
    <row r="1224" spans="1:5">
      <c r="A1224" s="255" t="s">
        <v>1688</v>
      </c>
      <c r="B1224" s="267">
        <v>2022</v>
      </c>
      <c r="C1224" s="225" t="s">
        <v>1731</v>
      </c>
      <c r="D1224" s="268">
        <v>449</v>
      </c>
      <c r="E1224" s="269" t="s">
        <v>523</v>
      </c>
    </row>
    <row r="1225" spans="1:5">
      <c r="A1225" s="255" t="s">
        <v>1689</v>
      </c>
      <c r="B1225" s="267">
        <v>2022</v>
      </c>
      <c r="C1225" s="225" t="s">
        <v>1732</v>
      </c>
      <c r="D1225" s="268">
        <v>419.4</v>
      </c>
      <c r="E1225" s="269" t="s">
        <v>523</v>
      </c>
    </row>
    <row r="1226" spans="1:5">
      <c r="A1226" s="255" t="s">
        <v>1690</v>
      </c>
      <c r="B1226" s="267">
        <v>2022</v>
      </c>
      <c r="C1226" s="225" t="s">
        <v>1733</v>
      </c>
      <c r="D1226" s="268">
        <v>1548.99</v>
      </c>
      <c r="E1226" s="269" t="s">
        <v>523</v>
      </c>
    </row>
    <row r="1227" spans="1:5">
      <c r="A1227" s="255" t="s">
        <v>1691</v>
      </c>
      <c r="B1227" s="267">
        <v>2022</v>
      </c>
      <c r="C1227" s="225" t="s">
        <v>1734</v>
      </c>
      <c r="D1227" s="268">
        <v>699</v>
      </c>
      <c r="E1227" s="269" t="s">
        <v>523</v>
      </c>
    </row>
    <row r="1228" spans="1:5">
      <c r="A1228" s="255" t="s">
        <v>832</v>
      </c>
      <c r="B1228" s="267">
        <v>2023</v>
      </c>
      <c r="C1228" s="225" t="s">
        <v>1735</v>
      </c>
      <c r="D1228" s="268">
        <v>3902.79</v>
      </c>
      <c r="E1228" s="269" t="s">
        <v>523</v>
      </c>
    </row>
    <row r="1229" spans="1:5">
      <c r="A1229" s="255" t="s">
        <v>832</v>
      </c>
      <c r="B1229" s="267">
        <v>2023</v>
      </c>
      <c r="C1229" s="225" t="s">
        <v>1736</v>
      </c>
      <c r="D1229" s="268">
        <v>3902.79</v>
      </c>
      <c r="E1229" s="269" t="s">
        <v>523</v>
      </c>
    </row>
    <row r="1230" spans="1:5">
      <c r="A1230" s="255" t="s">
        <v>832</v>
      </c>
      <c r="B1230" s="267">
        <v>2023</v>
      </c>
      <c r="C1230" s="225" t="s">
        <v>1737</v>
      </c>
      <c r="D1230" s="268">
        <v>3000</v>
      </c>
      <c r="E1230" s="269" t="s">
        <v>523</v>
      </c>
    </row>
    <row r="1231" spans="1:5">
      <c r="A1231" s="255" t="s">
        <v>832</v>
      </c>
      <c r="B1231" s="267">
        <v>2023</v>
      </c>
      <c r="C1231" s="225" t="s">
        <v>1738</v>
      </c>
      <c r="D1231" s="268">
        <v>3000</v>
      </c>
      <c r="E1231" s="269" t="s">
        <v>523</v>
      </c>
    </row>
    <row r="1232" spans="1:5">
      <c r="A1232" s="255" t="s">
        <v>832</v>
      </c>
      <c r="B1232" s="267">
        <v>2023</v>
      </c>
      <c r="C1232" s="225" t="s">
        <v>1739</v>
      </c>
      <c r="D1232" s="268">
        <v>3000</v>
      </c>
      <c r="E1232" s="269" t="s">
        <v>523</v>
      </c>
    </row>
    <row r="1233" spans="1:6">
      <c r="A1233" s="255" t="s">
        <v>1692</v>
      </c>
      <c r="B1233" s="267">
        <v>2023</v>
      </c>
      <c r="C1233" s="225" t="s">
        <v>1740</v>
      </c>
      <c r="D1233" s="268">
        <v>110.58</v>
      </c>
      <c r="E1233" s="269" t="s">
        <v>523</v>
      </c>
    </row>
    <row r="1234" spans="1:6">
      <c r="A1234" s="255" t="s">
        <v>1693</v>
      </c>
      <c r="B1234" s="267">
        <v>2024</v>
      </c>
      <c r="C1234" s="225" t="s">
        <v>1741</v>
      </c>
      <c r="D1234" s="268">
        <v>769.99</v>
      </c>
      <c r="E1234" s="269" t="s">
        <v>523</v>
      </c>
    </row>
    <row r="1235" spans="1:6">
      <c r="A1235" s="255" t="s">
        <v>1694</v>
      </c>
      <c r="B1235" s="267">
        <v>2024</v>
      </c>
      <c r="C1235" s="225" t="s">
        <v>1742</v>
      </c>
      <c r="D1235" s="268">
        <v>400</v>
      </c>
      <c r="E1235" s="269" t="s">
        <v>523</v>
      </c>
    </row>
    <row r="1236" spans="1:6">
      <c r="A1236" s="255" t="s">
        <v>1695</v>
      </c>
      <c r="B1236" s="267">
        <v>2024</v>
      </c>
      <c r="C1236" s="225" t="s">
        <v>1743</v>
      </c>
      <c r="D1236" s="268">
        <v>109.48</v>
      </c>
      <c r="E1236" s="269" t="s">
        <v>523</v>
      </c>
    </row>
    <row r="1237" spans="1:6">
      <c r="A1237" s="255" t="s">
        <v>1696</v>
      </c>
      <c r="B1237" s="267">
        <v>2024</v>
      </c>
      <c r="C1237" s="225" t="s">
        <v>1744</v>
      </c>
      <c r="D1237" s="268">
        <v>269.99</v>
      </c>
      <c r="E1237" s="269" t="s">
        <v>523</v>
      </c>
    </row>
    <row r="1238" spans="1:6">
      <c r="A1238" s="255" t="s">
        <v>1697</v>
      </c>
      <c r="B1238" s="267">
        <v>2024</v>
      </c>
      <c r="C1238" s="225" t="s">
        <v>1745</v>
      </c>
      <c r="D1238" s="268">
        <v>221.25</v>
      </c>
      <c r="E1238" s="269" t="s">
        <v>523</v>
      </c>
    </row>
    <row r="1239" spans="1:6" ht="15" thickBot="1">
      <c r="A1239" s="351" t="s">
        <v>1698</v>
      </c>
      <c r="B1239" s="394">
        <v>2024</v>
      </c>
      <c r="C1239" s="348" t="s">
        <v>1746</v>
      </c>
      <c r="D1239" s="395">
        <v>369</v>
      </c>
      <c r="E1239" s="396" t="s">
        <v>523</v>
      </c>
    </row>
    <row r="1240" spans="1:6" ht="15" thickBot="1">
      <c r="A1240" s="364" t="s">
        <v>124</v>
      </c>
      <c r="B1240" s="365"/>
      <c r="C1240" s="366"/>
      <c r="D1240" s="367">
        <f>SUM(D1192:D1239)</f>
        <v>72292.300000000017</v>
      </c>
      <c r="E1240" s="406" t="s">
        <v>523</v>
      </c>
    </row>
    <row r="1241" spans="1:6">
      <c r="A1241" s="407" t="s">
        <v>1498</v>
      </c>
      <c r="B1241" s="408"/>
      <c r="C1241" s="409"/>
      <c r="D1241" s="410">
        <f>D68+D294+D336+D423+D461+D482+D513+D529+D649+D708+D785+D879+D904+D1116+D1151+D1166</f>
        <v>1120006.98</v>
      </c>
      <c r="E1241" s="411" t="s">
        <v>523</v>
      </c>
    </row>
    <row r="1242" spans="1:6">
      <c r="A1242" s="270"/>
      <c r="B1242" s="271"/>
      <c r="C1242" s="39"/>
      <c r="D1242" s="412">
        <f>D269+D292+D331+D413+D447+D478+D509+D523+D599+D701+D776+D864+D890+D1018+D1147+D1163+D1191</f>
        <v>3732551.4</v>
      </c>
      <c r="E1242" s="413" t="s">
        <v>501</v>
      </c>
      <c r="F1242" s="33"/>
    </row>
    <row r="1243" spans="1:6" ht="15" thickBot="1">
      <c r="A1243" s="219"/>
      <c r="B1243" s="220"/>
      <c r="C1243" s="272"/>
      <c r="D1243" s="273">
        <f>D1156+D1153+D1029+D778+D341+D280</f>
        <v>428378.59</v>
      </c>
      <c r="E1243" s="274" t="s">
        <v>522</v>
      </c>
    </row>
  </sheetData>
  <mergeCells count="60">
    <mergeCell ref="A649:C649"/>
    <mergeCell ref="A599:C599"/>
    <mergeCell ref="A513:C513"/>
    <mergeCell ref="A461:C461"/>
    <mergeCell ref="A447:C447"/>
    <mergeCell ref="A776:C776"/>
    <mergeCell ref="A785:C785"/>
    <mergeCell ref="A778:C778"/>
    <mergeCell ref="A701:C701"/>
    <mergeCell ref="A708:C708"/>
    <mergeCell ref="A1241:C1243"/>
    <mergeCell ref="A864:C864"/>
    <mergeCell ref="A879:C879"/>
    <mergeCell ref="A890:C890"/>
    <mergeCell ref="A1167:E1167"/>
    <mergeCell ref="A650:E650"/>
    <mergeCell ref="A709:E709"/>
    <mergeCell ref="A786:E786"/>
    <mergeCell ref="A880:E880"/>
    <mergeCell ref="A905:E905"/>
    <mergeCell ref="A904:C904"/>
    <mergeCell ref="A1166:C1166"/>
    <mergeCell ref="A1018:C1018"/>
    <mergeCell ref="A1116:C1116"/>
    <mergeCell ref="A1:E1"/>
    <mergeCell ref="A3:E3"/>
    <mergeCell ref="A281:E281"/>
    <mergeCell ref="A295:E295"/>
    <mergeCell ref="A342:E342"/>
    <mergeCell ref="A68:C68"/>
    <mergeCell ref="A269:C269"/>
    <mergeCell ref="A280:C280"/>
    <mergeCell ref="A292:C292"/>
    <mergeCell ref="A294:C294"/>
    <mergeCell ref="A331:C331"/>
    <mergeCell ref="A336:C336"/>
    <mergeCell ref="A341:C341"/>
    <mergeCell ref="A413:C413"/>
    <mergeCell ref="A423:C423"/>
    <mergeCell ref="A478:C478"/>
    <mergeCell ref="A482:C482"/>
    <mergeCell ref="A509:C509"/>
    <mergeCell ref="A424:E424"/>
    <mergeCell ref="A462:E462"/>
    <mergeCell ref="A483:E483"/>
    <mergeCell ref="A514:E514"/>
    <mergeCell ref="A530:E530"/>
    <mergeCell ref="A523:C523"/>
    <mergeCell ref="A524:E524"/>
    <mergeCell ref="A529:C529"/>
    <mergeCell ref="A1191:C1191"/>
    <mergeCell ref="A1240:C1240"/>
    <mergeCell ref="A1029:C1029"/>
    <mergeCell ref="A1163:C1163"/>
    <mergeCell ref="A1156:C1156"/>
    <mergeCell ref="A1117:E1117"/>
    <mergeCell ref="A1154:E1154"/>
    <mergeCell ref="A1147:C1147"/>
    <mergeCell ref="A1151:C1151"/>
    <mergeCell ref="A1153:C1153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>
    <oddHeader>&amp;C&amp;"Garamond,Pogrubiony"Załącznik D_część I
wykaz sprzętu elektronicznego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6</vt:i4>
      </vt:variant>
    </vt:vector>
  </HeadingPairs>
  <TitlesOfParts>
    <vt:vector size="10" baseType="lpstr">
      <vt:lpstr>Zał. A_część I_wykaz jednostek</vt:lpstr>
      <vt:lpstr>Zał. B_cz.I_wykaz budyn i budow</vt:lpstr>
      <vt:lpstr>Zał. C_cz. I_allrisk</vt:lpstr>
      <vt:lpstr>Zał. D_cz.I_elektronika</vt:lpstr>
      <vt:lpstr>'Zał. A_część I_wykaz jednostek'!Obszar_wydruku</vt:lpstr>
      <vt:lpstr>'Zał. B_cz.I_wykaz budyn i budow'!Obszar_wydruku</vt:lpstr>
      <vt:lpstr>'Zał. C_cz. I_allrisk'!Obszar_wydruku</vt:lpstr>
      <vt:lpstr>'Zał. D_cz.I_elektronika'!Obszar_wydruku</vt:lpstr>
      <vt:lpstr>'Zał. B_cz.I_wykaz budyn i budow'!Tytuły_wydruku</vt:lpstr>
      <vt:lpstr>'Zał. D_cz.I_elektronika'!Tytuły_wydruku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Pomerania Brokers</dc:creator>
  <cp:lastModifiedBy>Paulina</cp:lastModifiedBy>
  <cp:lastPrinted>2024-11-05T12:55:50Z</cp:lastPrinted>
  <dcterms:created xsi:type="dcterms:W3CDTF">2024-09-19T08:05:04Z</dcterms:created>
  <dcterms:modified xsi:type="dcterms:W3CDTF">2024-11-05T12:55:54Z</dcterms:modified>
</cp:coreProperties>
</file>